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300" windowWidth="17130" windowHeight="9990" tabRatio="6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62913" concurrentManualCount="2"/>
</workbook>
</file>

<file path=xl/calcChain.xml><?xml version="1.0" encoding="utf-8"?>
<calcChain xmlns="http://schemas.openxmlformats.org/spreadsheetml/2006/main">
  <c r="AO39" i="9" l="1"/>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U39" i="9"/>
  <c r="C39" i="9"/>
  <c r="CO38" i="9"/>
  <c r="BE38" i="9"/>
  <c r="C38" i="9"/>
  <c r="CO37" i="9"/>
  <c r="BE37" i="9"/>
  <c r="C37" i="9"/>
  <c r="BE36" i="9"/>
  <c r="C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l="1"/>
  <c r="AM35" i="9" l="1"/>
  <c r="AM36" i="9" s="1"/>
  <c r="AM37" i="9" s="1"/>
  <c r="AM38" i="9" s="1"/>
  <c r="AM39" i="9" s="1"/>
  <c r="BW34" i="9" l="1"/>
  <c r="BW35" i="9" l="1"/>
  <c r="BW36" i="9" s="1"/>
  <c r="BW37" i="9" s="1"/>
  <c r="BW38" i="9" s="1"/>
  <c r="BW39" i="9" s="1"/>
  <c r="BW40" i="9" s="1"/>
  <c r="BW41" i="9" s="1"/>
  <c r="CO34" i="9"/>
  <c r="CO35" i="9" s="1"/>
  <c r="CO36" i="9" s="1"/>
</calcChain>
</file>

<file path=xl/sharedStrings.xml><?xml version="1.0" encoding="utf-8"?>
<sst xmlns="http://schemas.openxmlformats.org/spreadsheetml/2006/main" count="1039" uniqueCount="575">
  <si>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</si>
  <si>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</si>
  <si>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</si>
  <si>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</si>
  <si>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</si>
  <si>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</si>
  <si>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</si>
  <si>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</si>
  <si>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</si>
  <si>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</si>
  <si>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</si>
  <si>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</si>
  <si>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</si>
  <si>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</si>
  <si>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</si>
  <si>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</si>
  <si>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</si>
  <si>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</si>
  <si>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</si>
  <si>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</si>
  <si>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</si>
  <si>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</si>
  <si>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</si>
  <si>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</si>
  <si>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</si>
  <si>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</si>
  <si>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</si>
  <si>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</si>
  <si>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</si>
  <si>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</si>
  <si>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</si>
  <si>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</si>
  <si>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</si>
  <si>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</si>
  <si>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</si>
  <si>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</si>
  <si>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</si>
  <si>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</si>
  <si>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</si>
  <si>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</si>
  <si>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</si>
  <si>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</si>
  <si>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</si>
  <si>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</si>
  <si>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</si>
  <si>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</si>
  <si>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</si>
  <si>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</si>
  <si>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</si>
  <si>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</si>
  <si>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</si>
  <si>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</si>
  <si>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</si>
  <si>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</si>
  <si>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</si>
  <si>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</si>
  <si>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</si>
  <si>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</si>
  <si>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</si>
  <si>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</si>
  <si>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</si>
  <si>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</si>
  <si>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</si>
  <si>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</si>
  <si>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</si>
  <si>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</si>
  <si>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</si>
  <si>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</si>
  <si>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</si>
  <si>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</si>
  <si>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</si>
  <si>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</si>
  <si>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</si>
  <si>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</si>
  <si>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</si>
  <si>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</si>
  <si>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</si>
  <si>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</si>
  <si>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</si>
  <si>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男鹿市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</si>
  <si>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</si>
  <si>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</si>
  <si>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</si>
  <si>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</si>
  <si>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</si>
  <si>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</si>
  <si>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</si>
  <si>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</si>
  <si>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</si>
  <si>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</si>
  <si>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</si>
  <si>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</si>
  <si>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</si>
  <si>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</si>
  <si>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</si>
  <si>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</si>
  <si>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</si>
  <si>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</si>
  <si>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</si>
  <si>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</si>
  <si>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</si>
  <si>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</si>
  <si>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</si>
  <si>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</si>
  <si>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</si>
  <si>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</si>
  <si>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</si>
  <si>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</si>
  <si>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</si>
  <si>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</si>
  <si>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</si>
  <si>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</si>
  <si>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</si>
  <si>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</si>
  <si>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</si>
  <si>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</si>
  <si>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</si>
  <si>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</si>
  <si>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</si>
  <si>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</si>
  <si>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</si>
  <si>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</si>
  <si>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</si>
  <si>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</si>
  <si>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</si>
  <si>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</si>
  <si>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</si>
  <si>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</si>
  <si>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</si>
  <si>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</si>
  <si>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</si>
  <si>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</si>
  <si>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</si>
  <si>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</si>
  <si>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</si>
  <si>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</si>
  <si>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</si>
  <si>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</si>
  <si>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</si>
  <si>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</si>
  <si>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</si>
  <si>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</si>
  <si>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</si>
  <si>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</si>
  <si>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</si>
  <si>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</si>
  <si>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</si>
  <si>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</si>
  <si>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</si>
  <si>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</si>
  <si>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</si>
  <si>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</si>
  <si>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</si>
  <si>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</si>
  <si>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</si>
  <si>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</si>
  <si>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</si>
  <si>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</si>
  <si>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</si>
  <si>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</si>
  <si>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</si>
  <si>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</si>
  <si>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</si>
  <si>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</si>
  <si>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</si>
  <si>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</si>
  <si>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</si>
  <si>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</si>
  <si>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</si>
  <si>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</si>
  <si>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</si>
  <si>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</si>
  <si>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</si>
  <si>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</si>
  <si>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</si>
  <si>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</si>
  <si>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</si>
  <si>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</si>
  <si>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</si>
  <si>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</si>
  <si>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</si>
  <si>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</si>
  <si>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</si>
  <si>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</si>
  <si>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</si>
  <si>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</si>
  <si>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</si>
  <si>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</si>
  <si>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</si>
  <si>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</si>
  <si>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</si>
  <si>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</si>
  <si>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秋田県男鹿市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</si>
  <si>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</si>
  <si>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</si>
  <si>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</si>
  <si>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</si>
  <si>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</si>
  <si>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</si>
  <si>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</si>
  <si>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</si>
  <si>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</si>
  <si>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</si>
  <si>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</si>
  <si>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</si>
  <si>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</si>
  <si>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</si>
  <si>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</si>
  <si>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</si>
  <si>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</si>
  <si>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</si>
  <si>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</si>
  <si>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</si>
  <si>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</si>
  <si>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</si>
  <si>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</si>
  <si>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</si>
  <si>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</si>
  <si>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</si>
  <si>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</si>
  <si>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</si>
  <si>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</si>
  <si>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</si>
  <si>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</si>
  <si>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</si>
  <si>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</si>
  <si>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</si>
  <si>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</si>
  <si>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</si>
  <si>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</si>
  <si>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</si>
  <si>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</si>
  <si>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</si>
  <si>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</si>
  <si>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</si>
  <si>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</si>
  <si>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</si>
  <si>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</si>
  <si>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</si>
  <si>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</si>
  <si>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</si>
  <si>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</si>
  <si>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</si>
  <si>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</si>
  <si>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</si>
  <si>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</si>
  <si>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</si>
  <si>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</si>
  <si>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</si>
  <si>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</si>
  <si>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</si>
  <si>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</si>
  <si>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</si>
  <si>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</si>
  <si>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</si>
  <si>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</si>
  <si>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</si>
  <si>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</si>
  <si>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</si>
  <si>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</si>
  <si>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</si>
  <si>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</si>
  <si>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</si>
  <si>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</si>
  <si>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</si>
  <si>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</si>
  <si>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</si>
  <si>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</si>
  <si>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</si>
  <si>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</si>
  <si>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</si>
  <si>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</si>
  <si>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</si>
  <si>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</si>
  <si>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</si>
  <si>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</si>
  <si>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</si>
  <si>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</si>
  <si>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</si>
  <si>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</si>
  <si>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</si>
  <si>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</si>
  <si>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</si>
  <si>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</si>
  <si>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</si>
  <si>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</si>
  <si>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</si>
  <si>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</si>
  <si>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</si>
  <si>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</si>
  <si>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</si>
  <si>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</si>
  <si>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</si>
  <si>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</si>
  <si>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</si>
  <si>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</si>
  <si>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</si>
  <si>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</si>
  <si>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</si>
  <si>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</si>
  <si>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</si>
  <si>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</si>
  <si>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</si>
  <si>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</si>
  <si>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</si>
  <si>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</si>
  <si>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</si>
  <si>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</si>
  <si>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</si>
  <si>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</si>
  <si>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</si>
  <si>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</si>
  <si>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</si>
  <si>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</si>
  <si>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</si>
  <si>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</si>
  <si>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</si>
  <si>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</si>
  <si>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</si>
  <si>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</si>
  <si>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</si>
  <si>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</si>
  <si>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</si>
  <si>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</si>
  <si>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</si>
  <si>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</si>
  <si>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</si>
  <si>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</si>
  <si>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</si>
  <si>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</si>
  <si>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</si>
  <si>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</si>
  <si>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</si>
  <si>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</si>
  <si>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</si>
  <si>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</si>
  <si>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</si>
  <si>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</si>
  <si>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</si>
  <si>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</si>
  <si>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</si>
  <si>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秋田県男鹿市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</si>
  <si>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</si>
  <si>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</si>
  <si>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</si>
  <si>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</si>
  <si>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</si>
  <si>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</si>
  <si>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</si>
  <si>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</si>
  <si>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</si>
  <si>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</si>
  <si>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</si>
  <si>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</si>
  <si>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</si>
  <si>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</si>
  <si>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</si>
  <si>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</si>
  <si>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</si>
  <si>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</si>
  <si>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</si>
  <si>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</si>
  <si>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</si>
  <si>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</si>
  <si>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</si>
  <si>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</si>
  <si>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</si>
  <si>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</si>
  <si>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</si>
  <si>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</si>
  <si>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</si>
  <si>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</si>
  <si>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</si>
  <si>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</si>
  <si>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</si>
  <si>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</si>
  <si>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</si>
  <si>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診療所特別会計（特別会計）</t>
    <phoneticPr fontId="5"/>
  </si>
  <si>
    <t>介護保険特別会計（保険事業勘定）</t>
    <phoneticPr fontId="5"/>
  </si>
  <si>
    <t>介護保険特別会計（保険サービス事業勘定）</t>
    <phoneticPr fontId="5"/>
  </si>
  <si>
    <t>後期高齢者医療特別会計</t>
    <phoneticPr fontId="5"/>
  </si>
  <si>
    <t>ガス事業会計</t>
    <phoneticPr fontId="5"/>
  </si>
  <si>
    <t>法適用企業</t>
    <phoneticPr fontId="5"/>
  </si>
  <si>
    <t>上水道事業会計</t>
    <phoneticPr fontId="5"/>
  </si>
  <si>
    <t>男鹿みなと市民病院事業会計</t>
    <phoneticPr fontId="5"/>
  </si>
  <si>
    <t>下水道事業会計</t>
    <phoneticPr fontId="5"/>
  </si>
  <si>
    <t>農業集落排水事業会計</t>
    <phoneticPr fontId="5"/>
  </si>
  <si>
    <t>漁業集落排水事業会計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</si>
  <si>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</si>
  <si>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</si>
  <si>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</si>
  <si>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</si>
  <si>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</si>
  <si>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</si>
  <si>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</si>
  <si>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</si>
  <si>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</si>
  <si>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</si>
  <si>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</si>
  <si>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</si>
  <si>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</si>
  <si>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</si>
  <si>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</si>
  <si>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</si>
  <si>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</si>
  <si>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</si>
  <si>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</si>
  <si>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</si>
  <si>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</si>
  <si>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</si>
  <si>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</si>
  <si>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</si>
  <si>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</si>
  <si>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</si>
  <si>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</si>
  <si>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</si>
  <si>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</si>
  <si>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</si>
  <si>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</si>
  <si>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</si>
  <si>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</si>
  <si>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</si>
  <si>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</si>
  <si>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</si>
  <si>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</si>
  <si>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</si>
  <si>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</si>
  <si>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</si>
  <si>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</si>
  <si>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</si>
  <si>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</si>
  <si>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</si>
  <si>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</si>
  <si>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</si>
  <si>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</si>
  <si>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</si>
  <si>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</si>
  <si>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</si>
  <si>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</si>
  <si>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</si>
  <si>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</si>
  <si>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</si>
  <si>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</si>
  <si>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</si>
  <si>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</si>
  <si>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</si>
  <si>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</si>
  <si>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</si>
  <si>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</si>
  <si>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</si>
  <si>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</si>
  <si>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</si>
  <si>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</si>
  <si>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</si>
  <si>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</si>
  <si>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</si>
  <si>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</si>
  <si>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</si>
  <si>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</si>
  <si>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</si>
  <si>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</si>
  <si>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</si>
  <si>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</si>
  <si>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</si>
  <si>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</si>
  <si>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</si>
  <si>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</si>
  <si>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</si>
  <si>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</si>
  <si>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</si>
  <si>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</si>
  <si>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</si>
  <si>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</si>
  <si>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</si>
  <si>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</si>
  <si>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</si>
  <si>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</si>
  <si>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</si>
  <si>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</si>
  <si>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</si>
  <si>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</si>
  <si>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</si>
  <si>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</si>
  <si>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</si>
  <si>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</si>
  <si>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</si>
  <si>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</si>
  <si>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</si>
  <si>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</si>
  <si>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</si>
  <si>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</si>
  <si>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</si>
  <si>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</si>
  <si>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</si>
  <si>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</si>
  <si>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</si>
  <si>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</si>
  <si>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</si>
  <si>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</si>
  <si>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</si>
  <si>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</si>
  <si>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</si>
  <si>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</si>
  <si>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</si>
  <si>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</si>
  <si>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</si>
  <si>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</si>
  <si>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</si>
  <si>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</si>
  <si>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</si>
  <si>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</si>
  <si>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</si>
  <si>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</si>
  <si>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</si>
  <si>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</si>
  <si>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</si>
  <si>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</si>
  <si>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</si>
  <si>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</si>
  <si>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</si>
  <si>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</si>
  <si>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3.97</t>
  </si>
  <si>
    <t>▲ 4.30</t>
  </si>
  <si>
    <t>▲ 1.79</t>
  </si>
  <si>
    <t>▲ 3.48</t>
  </si>
  <si>
    <t>一般会計</t>
  </si>
  <si>
    <t>上水道事業会計</t>
  </si>
  <si>
    <t>ガス事業会計</t>
  </si>
  <si>
    <t>介護保険特別会計（保険事業勘定）</t>
  </si>
  <si>
    <t>下水道事業会計</t>
  </si>
  <si>
    <t>国民健康保険特別会計</t>
  </si>
  <si>
    <t>▲ 0.96</t>
  </si>
  <si>
    <t>漁業集落排水事業会計</t>
  </si>
  <si>
    <t>男鹿みなと市民病院事業会計</t>
  </si>
  <si>
    <t>▲ 1.73</t>
  </si>
  <si>
    <t>▲ 1.26</t>
  </si>
  <si>
    <t>▲ 0.74</t>
  </si>
  <si>
    <t>▲ 0.21</t>
  </si>
  <si>
    <t>その他会計（赤字）</t>
  </si>
  <si>
    <t>その他会計（黒字）</t>
  </si>
  <si>
    <t>-</t>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</si>
  <si>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4"/>
  </si>
  <si>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4"/>
  </si>
  <si>
    <t>男鹿地区衛生処理一部事務組合（一般会計）</t>
    <rPh sb="0" eb="2">
      <t>オガ</t>
    </rPh>
    <rPh sb="2" eb="4">
      <t>チク</t>
    </rPh>
    <rPh sb="4" eb="6">
      <t>エイセイ</t>
    </rPh>
    <rPh sb="6" eb="8">
      <t>ショリ</t>
    </rPh>
    <rPh sb="8" eb="10">
      <t>イチブ</t>
    </rPh>
    <rPh sb="10" eb="12">
      <t>ジム</t>
    </rPh>
    <rPh sb="12" eb="14">
      <t>クミアイ</t>
    </rPh>
    <rPh sb="15" eb="17">
      <t>イッパン</t>
    </rPh>
    <rPh sb="17" eb="19">
      <t>カイケイ</t>
    </rPh>
    <phoneticPr fontId="24"/>
  </si>
  <si>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4"/>
  </si>
  <si>
    <t>秋田県市町村総合事務組合（交通災害共済事業等特別会計）</t>
    <rPh sb="0" eb="2">
      <t>アキタ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4"/>
  </si>
  <si>
    <t>秋田県市町村会館管理組合（一般会計）</t>
    <rPh sb="0" eb="2">
      <t>アキタ</t>
    </rPh>
    <rPh sb="2" eb="3">
      <t>ケン</t>
    </rPh>
    <rPh sb="3" eb="6">
      <t>シチョウソン</t>
    </rPh>
    <rPh sb="6" eb="8">
      <t>カイカン</t>
    </rPh>
    <rPh sb="8" eb="10">
      <t>カンリ</t>
    </rPh>
    <rPh sb="10" eb="12">
      <t>クミアイ</t>
    </rPh>
    <rPh sb="13" eb="15">
      <t>イッパン</t>
    </rPh>
    <rPh sb="15" eb="17">
      <t>カイケイ</t>
    </rPh>
    <phoneticPr fontId="24"/>
  </si>
  <si>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4"/>
  </si>
  <si>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</si>
  <si>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おが地域振興公社</t>
    <rPh sb="2" eb="4">
      <t>チイキ</t>
    </rPh>
    <rPh sb="4" eb="6">
      <t>シンコウ</t>
    </rPh>
    <rPh sb="6" eb="8">
      <t>コウシャ</t>
    </rPh>
    <phoneticPr fontId="2"/>
  </si>
  <si>
    <t>秋田中央交通</t>
    <rPh sb="0" eb="2">
      <t>アキタ</t>
    </rPh>
    <rPh sb="2" eb="4">
      <t>チュウオウ</t>
    </rPh>
    <rPh sb="4" eb="6">
      <t>コウツウ</t>
    </rPh>
    <phoneticPr fontId="2"/>
  </si>
  <si>
    <t>株式会社　男鹿水族館</t>
    <rPh sb="0" eb="4">
      <t>カブシキガイシャ</t>
    </rPh>
    <rPh sb="5" eb="7">
      <t>オガ</t>
    </rPh>
    <rPh sb="7" eb="10">
      <t>スイゾクカン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</si>
  <si>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</si>
  <si>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</si>
  <si>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</si>
  <si>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</si>
  <si>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</si>
  <si>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</si>
  <si>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</si>
  <si>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</si>
  <si>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</si>
  <si>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</si>
  <si>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</si>
  <si>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</si>
  <si>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</si>
  <si>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</si>
  <si>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</si>
  <si>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</si>
  <si>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</si>
  <si>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</si>
  <si>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</si>
  <si>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</si>
  <si>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</si>
  <si>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前年度から１．６ポイント低下したが、類似団体平均と比較すると依然として高い水準にある。また、有形固定資産減価償却率は３１．４％と類似団体平均を下回っているものの、建物の償却率は、公営住宅、一般廃棄物処理施設、消防施設では８０％を超えているほか、児童館では１００％となっており、施設の老朽化が進んでいる。将来負担比率は、ここ数年横ばいで推移していることから、将来的な負担も考慮しながら、公共施設総合管理計画に基づく各個別施設計画の策定により、施設の老朽化対策に取り組んでいく。
</t>
    <rPh sb="1" eb="3">
      <t>ショウライ</t>
    </rPh>
    <rPh sb="3" eb="5">
      <t>フタン</t>
    </rPh>
    <rPh sb="5" eb="7">
      <t>ヒリツ</t>
    </rPh>
    <rPh sb="8" eb="11">
      <t>ゼンネンド</t>
    </rPh>
    <rPh sb="20" eb="22">
      <t>テイカ</t>
    </rPh>
    <rPh sb="26" eb="28">
      <t>ルイジ</t>
    </rPh>
    <rPh sb="28" eb="30">
      <t>ダンタイ</t>
    </rPh>
    <rPh sb="30" eb="32">
      <t>ヘイキン</t>
    </rPh>
    <rPh sb="33" eb="35">
      <t>ヒカク</t>
    </rPh>
    <rPh sb="38" eb="40">
      <t>イゼン</t>
    </rPh>
    <rPh sb="43" eb="44">
      <t>タカ</t>
    </rPh>
    <rPh sb="45" eb="47">
      <t>スイジュン</t>
    </rPh>
    <rPh sb="54" eb="56">
      <t>ユウケイ</t>
    </rPh>
    <rPh sb="56" eb="58">
      <t>コテイ</t>
    </rPh>
    <rPh sb="58" eb="60">
      <t>シサン</t>
    </rPh>
    <rPh sb="60" eb="62">
      <t>ゲンカ</t>
    </rPh>
    <rPh sb="62" eb="64">
      <t>ショウキャク</t>
    </rPh>
    <rPh sb="64" eb="65">
      <t>リツ</t>
    </rPh>
    <rPh sb="74" eb="76">
      <t>ダンタイ</t>
    </rPh>
    <rPh sb="76" eb="78">
      <t>ヘイキン</t>
    </rPh>
    <rPh sb="79" eb="81">
      <t>シタマワ</t>
    </rPh>
    <rPh sb="89" eb="91">
      <t>タテモノ</t>
    </rPh>
    <rPh sb="92" eb="94">
      <t>ショウキャク</t>
    </rPh>
    <rPh sb="94" eb="95">
      <t>リツ</t>
    </rPh>
    <rPh sb="97" eb="99">
      <t>コウエイ</t>
    </rPh>
    <rPh sb="99" eb="101">
      <t>ジュウタク</t>
    </rPh>
    <rPh sb="102" eb="104">
      <t>イッパン</t>
    </rPh>
    <rPh sb="104" eb="107">
      <t>ハイキブツ</t>
    </rPh>
    <rPh sb="107" eb="109">
      <t>ショリ</t>
    </rPh>
    <rPh sb="109" eb="111">
      <t>シセツ</t>
    </rPh>
    <rPh sb="112" eb="114">
      <t>ショウボウ</t>
    </rPh>
    <rPh sb="114" eb="116">
      <t>シセツ</t>
    </rPh>
    <rPh sb="122" eb="123">
      <t>コ</t>
    </rPh>
    <rPh sb="146" eb="148">
      <t>シセツ</t>
    </rPh>
    <rPh sb="149" eb="152">
      <t>ロウキュウカ</t>
    </rPh>
    <rPh sb="153" eb="154">
      <t>スス</t>
    </rPh>
    <rPh sb="159" eb="161">
      <t>ショウライ</t>
    </rPh>
    <rPh sb="161" eb="163">
      <t>フタン</t>
    </rPh>
    <rPh sb="163" eb="165">
      <t>ヒリツ</t>
    </rPh>
    <rPh sb="169" eb="171">
      <t>スウネン</t>
    </rPh>
    <rPh sb="171" eb="172">
      <t>ヨコ</t>
    </rPh>
    <rPh sb="175" eb="177">
      <t>スイイ</t>
    </rPh>
    <rPh sb="186" eb="189">
      <t>ショウライテキ</t>
    </rPh>
    <rPh sb="190" eb="192">
      <t>フタン</t>
    </rPh>
    <rPh sb="193" eb="195">
      <t>コウリョ</t>
    </rPh>
    <rPh sb="200" eb="202">
      <t>コウキョウ</t>
    </rPh>
    <rPh sb="202" eb="204">
      <t>シセツ</t>
    </rPh>
    <rPh sb="204" eb="206">
      <t>ソウゴウ</t>
    </rPh>
    <rPh sb="206" eb="208">
      <t>カンリ</t>
    </rPh>
    <rPh sb="208" eb="210">
      <t>ケイカク</t>
    </rPh>
    <rPh sb="211" eb="212">
      <t>モト</t>
    </rPh>
    <rPh sb="214" eb="215">
      <t>カク</t>
    </rPh>
    <rPh sb="215" eb="217">
      <t>コベツ</t>
    </rPh>
    <rPh sb="217" eb="219">
      <t>シセツ</t>
    </rPh>
    <rPh sb="219" eb="221">
      <t>ケイカク</t>
    </rPh>
    <rPh sb="222" eb="224">
      <t>サクテイ</t>
    </rPh>
    <rPh sb="228" eb="230">
      <t>シセツ</t>
    </rPh>
    <rPh sb="231" eb="234">
      <t>ロウキュウカ</t>
    </rPh>
    <rPh sb="234" eb="236">
      <t>タイサク</t>
    </rPh>
    <rPh sb="237" eb="238">
      <t>ト</t>
    </rPh>
    <rPh sb="239" eb="240">
      <t>ク</t>
    </rPh>
    <phoneticPr fontId="5"/>
  </si>
  <si>
    <t>　将来負担比率、実質公債費比率はともに対前年度から低下したものの、類似団体内平均と比較すると高い水準にある。第３次男鹿市行政改革大綱において、投資的経費における市債発行額を８億円以内とする目標値を定め抑制に努めているところではあるが、東日本大震災を契機とし緊急性が高い庁舎及び学校施設の改修事業などを平成２８年度まで実施し、市債発行に頼らざるを得ない状況であった。今後は事業の精査により地方債発行の抑制に努め、財政の健全化を図る。</t>
    <rPh sb="1" eb="3">
      <t>ショウライ</t>
    </rPh>
    <rPh sb="3" eb="5">
      <t>フタン</t>
    </rPh>
    <rPh sb="5" eb="7">
      <t>ヒリツ</t>
    </rPh>
    <rPh sb="8" eb="10">
      <t>ジッシツ</t>
    </rPh>
    <rPh sb="10" eb="12">
      <t>コウサイ</t>
    </rPh>
    <rPh sb="12" eb="13">
      <t>ヒ</t>
    </rPh>
    <rPh sb="13" eb="15">
      <t>ヒリツ</t>
    </rPh>
    <rPh sb="19" eb="20">
      <t>タイ</t>
    </rPh>
    <rPh sb="20" eb="23">
      <t>ゼンネンド</t>
    </rPh>
    <rPh sb="25" eb="27">
      <t>テイカ</t>
    </rPh>
    <rPh sb="33" eb="35">
      <t>ルイジ</t>
    </rPh>
    <rPh sb="35" eb="37">
      <t>ダンタイ</t>
    </rPh>
    <rPh sb="37" eb="38">
      <t>ナイ</t>
    </rPh>
    <rPh sb="38" eb="40">
      <t>ヘイキン</t>
    </rPh>
    <rPh sb="41" eb="43">
      <t>ヒカク</t>
    </rPh>
    <rPh sb="46" eb="47">
      <t>タカ</t>
    </rPh>
    <rPh sb="48" eb="50">
      <t>スイジュン</t>
    </rPh>
    <rPh sb="54" eb="55">
      <t>ダイ</t>
    </rPh>
    <rPh sb="56" eb="57">
      <t>ジ</t>
    </rPh>
    <rPh sb="57" eb="60">
      <t>オガシ</t>
    </rPh>
    <rPh sb="60" eb="62">
      <t>ギョウセイ</t>
    </rPh>
    <rPh sb="62" eb="64">
      <t>カイカク</t>
    </rPh>
    <rPh sb="64" eb="66">
      <t>タイコウ</t>
    </rPh>
    <rPh sb="71" eb="74">
      <t>トウシテキ</t>
    </rPh>
    <rPh sb="74" eb="76">
      <t>ケイヒ</t>
    </rPh>
    <rPh sb="80" eb="82">
      <t>シサイ</t>
    </rPh>
    <rPh sb="82" eb="84">
      <t>ハッコウ</t>
    </rPh>
    <rPh sb="84" eb="85">
      <t>ガク</t>
    </rPh>
    <rPh sb="87" eb="89">
      <t>オクエン</t>
    </rPh>
    <rPh sb="89" eb="91">
      <t>イナイ</t>
    </rPh>
    <rPh sb="94" eb="97">
      <t>モクヒョウチ</t>
    </rPh>
    <rPh sb="98" eb="99">
      <t>サダ</t>
    </rPh>
    <rPh sb="100" eb="102">
      <t>ヨクセイ</t>
    </rPh>
    <rPh sb="103" eb="104">
      <t>ツト</t>
    </rPh>
    <rPh sb="117" eb="118">
      <t>ヒガシ</t>
    </rPh>
    <rPh sb="118" eb="120">
      <t>ニホン</t>
    </rPh>
    <rPh sb="120" eb="123">
      <t>ダイシンサイ</t>
    </rPh>
    <rPh sb="124" eb="126">
      <t>ケイキ</t>
    </rPh>
    <rPh sb="128" eb="131">
      <t>キンキュウセイ</t>
    </rPh>
    <rPh sb="132" eb="133">
      <t>タカ</t>
    </rPh>
    <rPh sb="134" eb="136">
      <t>チョウシャ</t>
    </rPh>
    <rPh sb="136" eb="137">
      <t>オヨ</t>
    </rPh>
    <rPh sb="138" eb="140">
      <t>ガッコウ</t>
    </rPh>
    <rPh sb="140" eb="142">
      <t>シセツ</t>
    </rPh>
    <rPh sb="143" eb="145">
      <t>カイシュウ</t>
    </rPh>
    <rPh sb="145" eb="147">
      <t>ジギョウ</t>
    </rPh>
    <rPh sb="150" eb="152">
      <t>ヘイセイ</t>
    </rPh>
    <rPh sb="154" eb="156">
      <t>ネンド</t>
    </rPh>
    <rPh sb="158" eb="160">
      <t>ジッシ</t>
    </rPh>
    <rPh sb="162" eb="164">
      <t>シサイ</t>
    </rPh>
    <rPh sb="164" eb="166">
      <t>ハッコウ</t>
    </rPh>
    <rPh sb="167" eb="168">
      <t>タヨ</t>
    </rPh>
    <rPh sb="172" eb="173">
      <t>エ</t>
    </rPh>
    <rPh sb="175" eb="177">
      <t>ジョウキョウ</t>
    </rPh>
    <rPh sb="182" eb="184">
      <t>コンゴ</t>
    </rPh>
    <rPh sb="185" eb="187">
      <t>ジギョウ</t>
    </rPh>
    <rPh sb="188" eb="190">
      <t>セイサ</t>
    </rPh>
    <rPh sb="193" eb="196">
      <t>チホウサイ</t>
    </rPh>
    <rPh sb="196" eb="198">
      <t>ハッコウ</t>
    </rPh>
    <rPh sb="199" eb="201">
      <t>ヨクセイ</t>
    </rPh>
    <rPh sb="202" eb="203">
      <t>ツト</t>
    </rPh>
    <rPh sb="205" eb="207">
      <t>ザイセイ</t>
    </rPh>
    <rPh sb="208" eb="211">
      <t>ケンゼンカ</t>
    </rPh>
    <rPh sb="212" eb="213">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</si>
</sst>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xmlns:c16r2="http://schemas.microsoft.com/office/drawing/2015/06/chart">
            <c:ext xmlns:c16="http://schemas.microsoft.com/office/drawing/2014/chart" uri="{C3380CC4-5D6E-409C-BE32-E72D297353CC}">
              <c16:uniqueId val="{00000000-D3C8-4A3B-9799-DE0E7BBE3E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56971</c:v>
                </c:pt>
                <c:pt idx="1">
                  <c:v>97217</c:v>
                </c:pt>
                <c:pt idx="2">
                  <c:v>68912</c:v>
                </c:pt>
                <c:pt idx="3">
                  <c:v>62701</c:v>
                </c:pt>
                <c:pt idx="4">
                  <c:v>82298</c:v>
                </c:pt>
              </c:numCache>
            </c:numRef>
          </c:val>
          <c:smooth val="0"/>
          <c:extLst xmlns:c16r2="http://schemas.microsoft.com/office/drawing/2015/06/chart">
            <c:ext xmlns:c16="http://schemas.microsoft.com/office/drawing/2014/chart" uri="{C3380CC4-5D6E-409C-BE32-E72D297353CC}">
              <c16:uniqueId val="{00000001-D3C8-4A3B-9799-DE0E7BBE3E44}"/>
            </c:ext>
          </c:extLst>
        </c:ser>
        <c:dLbls>
          <c:showLegendKey val="0"/>
          <c:showVal val="0"/>
          <c:showCatName val="0"/>
          <c:showSerName val="0"/>
          <c:showPercent val="0"/>
          <c:showBubbleSize val="0"/>
        </c:dLbls>
        <c:marker val="1"/>
        <c:smooth val="0"/>
        <c:axId val="188331904"/>
        <c:axId val="188346368"/>
      </c:lineChart>
      <c:catAx>
        <c:axId val="188331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346368"/>
        <c:crosses val="autoZero"/>
        <c:auto val="1"/>
        <c:lblAlgn val="ctr"/>
        <c:lblOffset val="100"/>
        <c:tickLblSkip val="1"/>
        <c:tickMarkSkip val="1"/>
        <c:noMultiLvlLbl val="0"/>
      </c:catAx>
      <c:valAx>
        <c:axId val="1883463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331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2.91</c:v>
                </c:pt>
                <c:pt idx="1">
                  <c:v>2.21</c:v>
                </c:pt>
                <c:pt idx="2">
                  <c:v>1.34</c:v>
                </c:pt>
                <c:pt idx="3">
                  <c:v>3.01</c:v>
                </c:pt>
                <c:pt idx="4">
                  <c:v>3.22</c:v>
                </c:pt>
              </c:numCache>
            </c:numRef>
          </c:val>
          <c:extLst xmlns:c16r2="http://schemas.microsoft.com/office/drawing/2015/06/chart">
            <c:ext xmlns:c16="http://schemas.microsoft.com/office/drawing/2014/chart" uri="{C3380CC4-5D6E-409C-BE32-E72D297353CC}">
              <c16:uniqueId val="{00000000-538A-4DBE-B83F-D26B471812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16.82</c:v>
                </c:pt>
                <c:pt idx="1">
                  <c:v>15.6</c:v>
                </c:pt>
                <c:pt idx="2">
                  <c:v>13.88</c:v>
                </c:pt>
                <c:pt idx="3">
                  <c:v>11.81</c:v>
                </c:pt>
                <c:pt idx="4">
                  <c:v>9.3699999999999992</c:v>
                </c:pt>
              </c:numCache>
            </c:numRef>
          </c:val>
          <c:extLst xmlns:c16r2="http://schemas.microsoft.com/office/drawing/2015/06/chart">
            <c:ext xmlns:c16="http://schemas.microsoft.com/office/drawing/2014/chart" uri="{C3380CC4-5D6E-409C-BE32-E72D297353CC}">
              <c16:uniqueId val="{00000001-538A-4DBE-B83F-D26B471812AD}"/>
            </c:ext>
          </c:extLst>
        </c:ser>
        <c:dLbls>
          <c:showLegendKey val="0"/>
          <c:showVal val="0"/>
          <c:showCatName val="0"/>
          <c:showSerName val="0"/>
          <c:showPercent val="0"/>
          <c:showBubbleSize val="0"/>
        </c:dLbls>
        <c:gapWidth val="250"/>
        <c:overlap val="100"/>
        <c:axId val="174819968"/>
        <c:axId val="174822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1.29</c:v>
                </c:pt>
                <c:pt idx="1">
                  <c:v>-3.97</c:v>
                </c:pt>
                <c:pt idx="2">
                  <c:v>-4.3</c:v>
                </c:pt>
                <c:pt idx="3">
                  <c:v>-1.79</c:v>
                </c:pt>
                <c:pt idx="4">
                  <c:v>-3.48</c:v>
                </c:pt>
              </c:numCache>
            </c:numRef>
          </c:val>
          <c:smooth val="0"/>
          <c:extLst xmlns:c16r2="http://schemas.microsoft.com/office/drawing/2015/06/chart">
            <c:ext xmlns:c16="http://schemas.microsoft.com/office/drawing/2014/chart" uri="{C3380CC4-5D6E-409C-BE32-E72D297353CC}">
              <c16:uniqueId val="{00000002-538A-4DBE-B83F-D26B471812AD}"/>
            </c:ext>
          </c:extLst>
        </c:ser>
        <c:dLbls>
          <c:showLegendKey val="0"/>
          <c:showVal val="0"/>
          <c:showCatName val="0"/>
          <c:showSerName val="0"/>
          <c:showPercent val="0"/>
          <c:showBubbleSize val="0"/>
        </c:dLbls>
        <c:marker val="1"/>
        <c:smooth val="0"/>
        <c:axId val="174819968"/>
        <c:axId val="174822144"/>
      </c:lineChart>
      <c:catAx>
        <c:axId val="1748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822144"/>
        <c:crosses val="autoZero"/>
        <c:auto val="1"/>
        <c:lblAlgn val="ctr"/>
        <c:lblOffset val="100"/>
        <c:tickLblSkip val="1"/>
        <c:tickMarkSkip val="1"/>
        <c:noMultiLvlLbl val="0"/>
      </c:catAx>
      <c:valAx>
        <c:axId val="17482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1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0.16</c:v>
                </c:pt>
                <c:pt idx="2">
                  <c:v>#N/A</c:v>
                </c:pt>
                <c:pt idx="3">
                  <c:v>0.21</c:v>
                </c:pt>
                <c:pt idx="4">
                  <c:v>#N/A</c:v>
                </c:pt>
                <c:pt idx="5">
                  <c:v>0.06</c:v>
                </c:pt>
                <c:pt idx="6">
                  <c:v>#N/A</c:v>
                </c:pt>
                <c:pt idx="7">
                  <c:v>0.14000000000000001</c:v>
                </c:pt>
                <c:pt idx="8">
                  <c:v>#N/A</c:v>
                </c:pt>
                <c:pt idx="9">
                  <c:v>0.16</c:v>
                </c:pt>
              </c:numCache>
            </c:numRef>
          </c:val>
          <c:extLst xmlns:c16r2="http://schemas.microsoft.com/office/drawing/2015/06/chart">
            <c:ext xmlns:c16="http://schemas.microsoft.com/office/drawing/2014/chart" uri="{C3380CC4-5D6E-409C-BE32-E72D297353CC}">
              <c16:uniqueId val="{00000000-1E0D-46A5-ADA0-D345D64AF3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0D-46A5-ADA0-D345D64AF335}"/>
            </c:ext>
          </c:extLst>
        </c:ser>
        <c:ser>
          <c:idx val="2"/>
          <c:order val="2"/>
          <c:tx>
            <c:strRef>
              <c:f>データシート!$A$29</c:f>
              <c:strCache>
                <c:ptCount val="1"/>
                <c:pt idx="0">
                  <c:v>男鹿みなと市民病院事業会計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1.73</c:v>
                </c:pt>
                <c:pt idx="1">
                  <c:v>#N/A</c:v>
                </c:pt>
                <c:pt idx="2">
                  <c:v>1.26</c:v>
                </c:pt>
                <c:pt idx="3">
                  <c:v>#N/A</c:v>
                </c:pt>
                <c:pt idx="4">
                  <c:v>0.74</c:v>
                </c:pt>
                <c:pt idx="5">
                  <c:v>#N/A</c:v>
                </c:pt>
                <c:pt idx="6">
                  <c:v>0.21</c:v>
                </c:pt>
                <c:pt idx="7">
                  <c:v>#N/A</c:v>
                </c:pt>
                <c:pt idx="8">
                  <c:v>#N/A</c:v>
                </c:pt>
                <c:pt idx="9">
                  <c:v>0.22</c:v>
                </c:pt>
              </c:numCache>
            </c:numRef>
          </c:val>
          <c:extLst xmlns:c16r2="http://schemas.microsoft.com/office/drawing/2015/06/chart">
            <c:ext xmlns:c16="http://schemas.microsoft.com/office/drawing/2014/chart" uri="{C3380CC4-5D6E-409C-BE32-E72D297353CC}">
              <c16:uniqueId val="{00000002-1E0D-46A5-ADA0-D345D64AF335}"/>
            </c:ext>
          </c:extLst>
        </c:ser>
        <c:ser>
          <c:idx val="3"/>
          <c:order val="3"/>
          <c:tx>
            <c:strRef>
              <c:f>データシート!$A$30</c:f>
              <c:strCache>
                <c:ptCount val="1"/>
                <c:pt idx="0">
                  <c:v>漁業集落排水事業会計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#N/A</c:v>
                </c:pt>
                <c:pt idx="5">
                  <c:v>0.08</c:v>
                </c:pt>
                <c:pt idx="6">
                  <c:v>#N/A</c:v>
                </c:pt>
                <c:pt idx="7">
                  <c:v>0.16</c:v>
                </c:pt>
                <c:pt idx="8">
                  <c:v>#N/A</c:v>
                </c:pt>
                <c:pt idx="9">
                  <c:v>0.22</c:v>
                </c:pt>
              </c:numCache>
            </c:numRef>
          </c:val>
          <c:extLst xmlns:c16r2="http://schemas.microsoft.com/office/drawing/2015/06/chart">
            <c:ext xmlns:c16="http://schemas.microsoft.com/office/drawing/2014/chart" uri="{C3380CC4-5D6E-409C-BE32-E72D297353CC}">
              <c16:uniqueId val="{00000003-1E0D-46A5-ADA0-D345D64AF33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0.65</c:v>
                </c:pt>
                <c:pt idx="2">
                  <c:v>#N/A</c:v>
                </c:pt>
                <c:pt idx="3">
                  <c:v>0.62</c:v>
                </c:pt>
                <c:pt idx="4">
                  <c:v>#N/A</c:v>
                </c:pt>
                <c:pt idx="5">
                  <c:v>0.16</c:v>
                </c:pt>
                <c:pt idx="6">
                  <c:v>0.96</c:v>
                </c:pt>
                <c:pt idx="7">
                  <c:v>#N/A</c:v>
                </c:pt>
                <c:pt idx="8">
                  <c:v>#N/A</c:v>
                </c:pt>
                <c:pt idx="9">
                  <c:v>0.71</c:v>
                </c:pt>
              </c:numCache>
            </c:numRef>
          </c:val>
          <c:extLst xmlns:c16r2="http://schemas.microsoft.com/office/drawing/2015/06/chart">
            <c:ext xmlns:c16="http://schemas.microsoft.com/office/drawing/2014/chart" uri="{C3380CC4-5D6E-409C-BE32-E72D297353CC}">
              <c16:uniqueId val="{00000004-1E0D-46A5-ADA0-D345D64AF33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0.43</c:v>
                </c:pt>
                <c:pt idx="8">
                  <c:v>#N/A</c:v>
                </c:pt>
                <c:pt idx="9">
                  <c:v>0.72</c:v>
                </c:pt>
              </c:numCache>
            </c:numRef>
          </c:val>
          <c:extLst xmlns:c16r2="http://schemas.microsoft.com/office/drawing/2015/06/chart">
            <c:ext xmlns:c16="http://schemas.microsoft.com/office/drawing/2014/chart" uri="{C3380CC4-5D6E-409C-BE32-E72D297353CC}">
              <c16:uniqueId val="{00000005-1E0D-46A5-ADA0-D345D64AF33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c:v>
                </c:pt>
                <c:pt idx="2">
                  <c:v>#N/A</c:v>
                </c:pt>
                <c:pt idx="3">
                  <c:v>0.54</c:v>
                </c:pt>
                <c:pt idx="4">
                  <c:v>#N/A</c:v>
                </c:pt>
                <c:pt idx="5">
                  <c:v>0.36</c:v>
                </c:pt>
                <c:pt idx="6">
                  <c:v>#N/A</c:v>
                </c:pt>
                <c:pt idx="7">
                  <c:v>1.1399999999999999</c:v>
                </c:pt>
                <c:pt idx="8">
                  <c:v>#N/A</c:v>
                </c:pt>
                <c:pt idx="9">
                  <c:v>0.73</c:v>
                </c:pt>
              </c:numCache>
            </c:numRef>
          </c:val>
          <c:extLst xmlns:c16r2="http://schemas.microsoft.com/office/drawing/2015/06/chart">
            <c:ext xmlns:c16="http://schemas.microsoft.com/office/drawing/2014/chart" uri="{C3380CC4-5D6E-409C-BE32-E72D297353CC}">
              <c16:uniqueId val="{00000006-1E0D-46A5-ADA0-D345D64AF335}"/>
            </c:ext>
          </c:extLst>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2.09</c:v>
                </c:pt>
                <c:pt idx="2">
                  <c:v>#N/A</c:v>
                </c:pt>
                <c:pt idx="3">
                  <c:v>2.0299999999999998</c:v>
                </c:pt>
                <c:pt idx="4">
                  <c:v>#N/A</c:v>
                </c:pt>
                <c:pt idx="5">
                  <c:v>1.67</c:v>
                </c:pt>
                <c:pt idx="6">
                  <c:v>#N/A</c:v>
                </c:pt>
                <c:pt idx="7">
                  <c:v>1.4</c:v>
                </c:pt>
                <c:pt idx="8">
                  <c:v>#N/A</c:v>
                </c:pt>
                <c:pt idx="9">
                  <c:v>1.23</c:v>
                </c:pt>
              </c:numCache>
            </c:numRef>
          </c:val>
          <c:extLst xmlns:c16r2="http://schemas.microsoft.com/office/drawing/2015/06/chart">
            <c:ext xmlns:c16="http://schemas.microsoft.com/office/drawing/2014/chart" uri="{C3380CC4-5D6E-409C-BE32-E72D297353CC}">
              <c16:uniqueId val="{00000007-1E0D-46A5-ADA0-D345D64AF335}"/>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2.52</c:v>
                </c:pt>
                <c:pt idx="2">
                  <c:v>#N/A</c:v>
                </c:pt>
                <c:pt idx="3">
                  <c:v>2.27</c:v>
                </c:pt>
                <c:pt idx="4">
                  <c:v>#N/A</c:v>
                </c:pt>
                <c:pt idx="5">
                  <c:v>3.09</c:v>
                </c:pt>
                <c:pt idx="6">
                  <c:v>#N/A</c:v>
                </c:pt>
                <c:pt idx="7">
                  <c:v>2.81</c:v>
                </c:pt>
                <c:pt idx="8">
                  <c:v>#N/A</c:v>
                </c:pt>
                <c:pt idx="9">
                  <c:v>3.18</c:v>
                </c:pt>
              </c:numCache>
            </c:numRef>
          </c:val>
          <c:extLst xmlns:c16r2="http://schemas.microsoft.com/office/drawing/2015/06/chart">
            <c:ext xmlns:c16="http://schemas.microsoft.com/office/drawing/2014/chart" uri="{C3380CC4-5D6E-409C-BE32-E72D297353CC}">
              <c16:uniqueId val="{00000008-1E0D-46A5-ADA0-D345D64AF3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2.91</c:v>
                </c:pt>
                <c:pt idx="2">
                  <c:v>#N/A</c:v>
                </c:pt>
                <c:pt idx="3">
                  <c:v>2.21</c:v>
                </c:pt>
                <c:pt idx="4">
                  <c:v>#N/A</c:v>
                </c:pt>
                <c:pt idx="5">
                  <c:v>1.33</c:v>
                </c:pt>
                <c:pt idx="6">
                  <c:v>#N/A</c:v>
                </c:pt>
                <c:pt idx="7">
                  <c:v>3</c:v>
                </c:pt>
                <c:pt idx="8">
                  <c:v>#N/A</c:v>
                </c:pt>
                <c:pt idx="9">
                  <c:v>3.3</c:v>
                </c:pt>
              </c:numCache>
            </c:numRef>
          </c:val>
          <c:extLst xmlns:c16r2="http://schemas.microsoft.com/office/drawing/2015/06/chart">
            <c:ext xmlns:c16="http://schemas.microsoft.com/office/drawing/2014/chart" uri="{C3380CC4-5D6E-409C-BE32-E72D297353CC}">
              <c16:uniqueId val="{00000009-1E0D-46A5-ADA0-D345D64AF335}"/>
            </c:ext>
          </c:extLst>
        </c:ser>
        <c:dLbls>
          <c:showLegendKey val="0"/>
          <c:showVal val="0"/>
          <c:showCatName val="0"/>
          <c:showSerName val="0"/>
          <c:showPercent val="0"/>
          <c:showBubbleSize val="0"/>
        </c:dLbls>
        <c:gapWidth val="150"/>
        <c:overlap val="100"/>
        <c:axId val="200216960"/>
        <c:axId val="200218496"/>
      </c:barChart>
      <c:catAx>
        <c:axId val="20021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218496"/>
        <c:crosses val="autoZero"/>
        <c:auto val="1"/>
        <c:lblAlgn val="ctr"/>
        <c:lblOffset val="100"/>
        <c:tickLblSkip val="1"/>
        <c:tickMarkSkip val="1"/>
        <c:noMultiLvlLbl val="0"/>
      </c:catAx>
      <c:valAx>
        <c:axId val="20021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216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1762</c:v>
                </c:pt>
                <c:pt idx="5">
                  <c:v>1791</c:v>
                </c:pt>
                <c:pt idx="8">
                  <c:v>1742</c:v>
                </c:pt>
                <c:pt idx="11">
                  <c:v>1810</c:v>
                </c:pt>
                <c:pt idx="14">
                  <c:v>1808</c:v>
                </c:pt>
              </c:numCache>
            </c:numRef>
          </c:val>
          <c:extLst xmlns:c16r2="http://schemas.microsoft.com/office/drawing/2015/06/chart">
            <c:ext xmlns:c16="http://schemas.microsoft.com/office/drawing/2014/chart" uri="{C3380CC4-5D6E-409C-BE32-E72D297353CC}">
              <c16:uniqueId val="{00000000-5638-4241-9BBC-B4F477F131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638-4241-9BBC-B4F477F131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67</c:v>
                </c:pt>
                <c:pt idx="3">
                  <c:v>64</c:v>
                </c:pt>
                <c:pt idx="6">
                  <c:v>64</c:v>
                </c:pt>
                <c:pt idx="9">
                  <c:v>58</c:v>
                </c:pt>
                <c:pt idx="12">
                  <c:v>50</c:v>
                </c:pt>
              </c:numCache>
            </c:numRef>
          </c:val>
          <c:extLst xmlns:c16r2="http://schemas.microsoft.com/office/drawing/2015/06/chart">
            <c:ext xmlns:c16="http://schemas.microsoft.com/office/drawing/2014/chart" uri="{C3380CC4-5D6E-409C-BE32-E72D297353CC}">
              <c16:uniqueId val="{00000002-5638-4241-9BBC-B4F477F131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138</c:v>
                </c:pt>
                <c:pt idx="3">
                  <c:v>139</c:v>
                </c:pt>
                <c:pt idx="6">
                  <c:v>135</c:v>
                </c:pt>
                <c:pt idx="9">
                  <c:v>140</c:v>
                </c:pt>
                <c:pt idx="12">
                  <c:v>140</c:v>
                </c:pt>
              </c:numCache>
            </c:numRef>
          </c:val>
          <c:extLst xmlns:c16r2="http://schemas.microsoft.com/office/drawing/2015/06/chart">
            <c:ext xmlns:c16="http://schemas.microsoft.com/office/drawing/2014/chart" uri="{C3380CC4-5D6E-409C-BE32-E72D297353CC}">
              <c16:uniqueId val="{00000003-5638-4241-9BBC-B4F477F131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1034</c:v>
                </c:pt>
                <c:pt idx="3">
                  <c:v>989</c:v>
                </c:pt>
                <c:pt idx="6">
                  <c:v>1026</c:v>
                </c:pt>
                <c:pt idx="9">
                  <c:v>1013</c:v>
                </c:pt>
                <c:pt idx="12">
                  <c:v>986</c:v>
                </c:pt>
              </c:numCache>
            </c:numRef>
          </c:val>
          <c:extLst xmlns:c16r2="http://schemas.microsoft.com/office/drawing/2015/06/chart">
            <c:ext xmlns:c16="http://schemas.microsoft.com/office/drawing/2014/chart" uri="{C3380CC4-5D6E-409C-BE32-E72D297353CC}">
              <c16:uniqueId val="{00000004-5638-4241-9BBC-B4F477F131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38-4241-9BBC-B4F477F131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638-4241-9BBC-B4F477F131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1923</c:v>
                </c:pt>
                <c:pt idx="3">
                  <c:v>1809</c:v>
                </c:pt>
                <c:pt idx="6">
                  <c:v>1713</c:v>
                </c:pt>
                <c:pt idx="9">
                  <c:v>1676</c:v>
                </c:pt>
                <c:pt idx="12">
                  <c:v>1648</c:v>
                </c:pt>
              </c:numCache>
            </c:numRef>
          </c:val>
          <c:extLst xmlns:c16r2="http://schemas.microsoft.com/office/drawing/2015/06/chart">
            <c:ext xmlns:c16="http://schemas.microsoft.com/office/drawing/2014/chart" uri="{C3380CC4-5D6E-409C-BE32-E72D297353CC}">
              <c16:uniqueId val="{00000007-5638-4241-9BBC-B4F477F131B6}"/>
            </c:ext>
          </c:extLst>
        </c:ser>
        <c:dLbls>
          <c:showLegendKey val="0"/>
          <c:showVal val="0"/>
          <c:showCatName val="0"/>
          <c:showSerName val="0"/>
          <c:showPercent val="0"/>
          <c:showBubbleSize val="0"/>
        </c:dLbls>
        <c:gapWidth val="100"/>
        <c:overlap val="100"/>
        <c:axId val="173478272"/>
        <c:axId val="173479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1400</c:v>
                </c:pt>
                <c:pt idx="2">
                  <c:v>#N/A</c:v>
                </c:pt>
                <c:pt idx="3">
                  <c:v>#N/A</c:v>
                </c:pt>
                <c:pt idx="4">
                  <c:v>1210</c:v>
                </c:pt>
                <c:pt idx="5">
                  <c:v>#N/A</c:v>
                </c:pt>
                <c:pt idx="6">
                  <c:v>#N/A</c:v>
                </c:pt>
                <c:pt idx="7">
                  <c:v>1196</c:v>
                </c:pt>
                <c:pt idx="8">
                  <c:v>#N/A</c:v>
                </c:pt>
                <c:pt idx="9">
                  <c:v>#N/A</c:v>
                </c:pt>
                <c:pt idx="10">
                  <c:v>1077</c:v>
                </c:pt>
                <c:pt idx="11">
                  <c:v>#N/A</c:v>
                </c:pt>
                <c:pt idx="12">
                  <c:v>#N/A</c:v>
                </c:pt>
                <c:pt idx="13">
                  <c:v>1016</c:v>
                </c:pt>
                <c:pt idx="14">
                  <c:v>#N/A</c:v>
                </c:pt>
              </c:numCache>
            </c:numRef>
          </c:val>
          <c:smooth val="0"/>
          <c:extLst xmlns:c16r2="http://schemas.microsoft.com/office/drawing/2015/06/chart">
            <c:ext xmlns:c16="http://schemas.microsoft.com/office/drawing/2014/chart" uri="{C3380CC4-5D6E-409C-BE32-E72D297353CC}">
              <c16:uniqueId val="{00000008-5638-4241-9BBC-B4F477F131B6}"/>
            </c:ext>
          </c:extLst>
        </c:ser>
        <c:dLbls>
          <c:showLegendKey val="0"/>
          <c:showVal val="0"/>
          <c:showCatName val="0"/>
          <c:showSerName val="0"/>
          <c:showPercent val="0"/>
          <c:showBubbleSize val="0"/>
        </c:dLbls>
        <c:marker val="1"/>
        <c:smooth val="0"/>
        <c:axId val="173478272"/>
        <c:axId val="173479808"/>
      </c:lineChart>
      <c:catAx>
        <c:axId val="17347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479808"/>
        <c:crosses val="autoZero"/>
        <c:auto val="1"/>
        <c:lblAlgn val="ctr"/>
        <c:lblOffset val="100"/>
        <c:tickLblSkip val="1"/>
        <c:tickMarkSkip val="1"/>
        <c:noMultiLvlLbl val="0"/>
      </c:catAx>
      <c:valAx>
        <c:axId val="17347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7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19533</c:v>
                </c:pt>
                <c:pt idx="5">
                  <c:v>20260</c:v>
                </c:pt>
                <c:pt idx="8">
                  <c:v>20331</c:v>
                </c:pt>
                <c:pt idx="11">
                  <c:v>20146</c:v>
                </c:pt>
                <c:pt idx="14">
                  <c:v>19744</c:v>
                </c:pt>
              </c:numCache>
            </c:numRef>
          </c:val>
          <c:extLst xmlns:c16r2="http://schemas.microsoft.com/office/drawing/2015/06/chart">
            <c:ext xmlns:c16="http://schemas.microsoft.com/office/drawing/2014/chart" uri="{C3380CC4-5D6E-409C-BE32-E72D297353CC}">
              <c16:uniqueId val="{00000000-E308-4C02-B4E2-8281A40DDE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574</c:v>
                </c:pt>
                <c:pt idx="5">
                  <c:v>508</c:v>
                </c:pt>
                <c:pt idx="8">
                  <c:v>472</c:v>
                </c:pt>
                <c:pt idx="11">
                  <c:v>449</c:v>
                </c:pt>
                <c:pt idx="14">
                  <c:v>445</c:v>
                </c:pt>
              </c:numCache>
            </c:numRef>
          </c:val>
          <c:extLst xmlns:c16r2="http://schemas.microsoft.com/office/drawing/2015/06/chart">
            <c:ext xmlns:c16="http://schemas.microsoft.com/office/drawing/2014/chart" uri="{C3380CC4-5D6E-409C-BE32-E72D297353CC}">
              <c16:uniqueId val="{00000001-E308-4C02-B4E2-8281A40DDE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2222</c:v>
                </c:pt>
                <c:pt idx="5">
                  <c:v>1979</c:v>
                </c:pt>
                <c:pt idx="8">
                  <c:v>1845</c:v>
                </c:pt>
                <c:pt idx="11">
                  <c:v>1307</c:v>
                </c:pt>
                <c:pt idx="14">
                  <c:v>897</c:v>
                </c:pt>
              </c:numCache>
            </c:numRef>
          </c:val>
          <c:extLst xmlns:c16r2="http://schemas.microsoft.com/office/drawing/2015/06/chart">
            <c:ext xmlns:c16="http://schemas.microsoft.com/office/drawing/2014/chart" uri="{C3380CC4-5D6E-409C-BE32-E72D297353CC}">
              <c16:uniqueId val="{00000002-E308-4C02-B4E2-8281A40DDE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308-4C02-B4E2-8281A40DDE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308-4C02-B4E2-8281A40DDE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308-4C02-B4E2-8281A40DDE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3320</c:v>
                </c:pt>
                <c:pt idx="3">
                  <c:v>3169</c:v>
                </c:pt>
                <c:pt idx="6">
                  <c:v>3086</c:v>
                </c:pt>
                <c:pt idx="9">
                  <c:v>2769</c:v>
                </c:pt>
                <c:pt idx="12">
                  <c:v>2525</c:v>
                </c:pt>
              </c:numCache>
            </c:numRef>
          </c:val>
          <c:extLst xmlns:c16r2="http://schemas.microsoft.com/office/drawing/2015/06/chart">
            <c:ext xmlns:c16="http://schemas.microsoft.com/office/drawing/2014/chart" uri="{C3380CC4-5D6E-409C-BE32-E72D297353CC}">
              <c16:uniqueId val="{00000006-E308-4C02-B4E2-8281A40DDE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918</c:v>
                </c:pt>
                <c:pt idx="3">
                  <c:v>859</c:v>
                </c:pt>
                <c:pt idx="6">
                  <c:v>912</c:v>
                </c:pt>
                <c:pt idx="9">
                  <c:v>1047</c:v>
                </c:pt>
                <c:pt idx="12">
                  <c:v>977</c:v>
                </c:pt>
              </c:numCache>
            </c:numRef>
          </c:val>
          <c:extLst xmlns:c16r2="http://schemas.microsoft.com/office/drawing/2015/06/chart">
            <c:ext xmlns:c16="http://schemas.microsoft.com/office/drawing/2014/chart" uri="{C3380CC4-5D6E-409C-BE32-E72D297353CC}">
              <c16:uniqueId val="{00000007-E308-4C02-B4E2-8281A40DDE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14558</c:v>
                </c:pt>
                <c:pt idx="3">
                  <c:v>14283</c:v>
                </c:pt>
                <c:pt idx="6">
                  <c:v>13685</c:v>
                </c:pt>
                <c:pt idx="9">
                  <c:v>13206</c:v>
                </c:pt>
                <c:pt idx="12">
                  <c:v>12709</c:v>
                </c:pt>
              </c:numCache>
            </c:numRef>
          </c:val>
          <c:extLst xmlns:c16r2="http://schemas.microsoft.com/office/drawing/2015/06/chart">
            <c:ext xmlns:c16="http://schemas.microsoft.com/office/drawing/2014/chart" uri="{C3380CC4-5D6E-409C-BE32-E72D297353CC}">
              <c16:uniqueId val="{00000008-E308-4C02-B4E2-8281A40DDE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468</c:v>
                </c:pt>
                <c:pt idx="3">
                  <c:v>409</c:v>
                </c:pt>
                <c:pt idx="6">
                  <c:v>368</c:v>
                </c:pt>
                <c:pt idx="9">
                  <c:v>313</c:v>
                </c:pt>
                <c:pt idx="12">
                  <c:v>275</c:v>
                </c:pt>
              </c:numCache>
            </c:numRef>
          </c:val>
          <c:extLst xmlns:c16r2="http://schemas.microsoft.com/office/drawing/2015/06/chart">
            <c:ext xmlns:c16="http://schemas.microsoft.com/office/drawing/2014/chart" uri="{C3380CC4-5D6E-409C-BE32-E72D297353CC}">
              <c16:uniqueId val="{00000009-E308-4C02-B4E2-8281A40DDE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16030</c:v>
                </c:pt>
                <c:pt idx="3">
                  <c:v>16457</c:v>
                </c:pt>
                <c:pt idx="6">
                  <c:v>16352</c:v>
                </c:pt>
                <c:pt idx="9">
                  <c:v>16332</c:v>
                </c:pt>
                <c:pt idx="12">
                  <c:v>16452</c:v>
                </c:pt>
              </c:numCache>
            </c:numRef>
          </c:val>
          <c:extLst xmlns:c16r2="http://schemas.microsoft.com/office/drawing/2015/06/chart">
            <c:ext xmlns:c16="http://schemas.microsoft.com/office/drawing/2014/chart" uri="{C3380CC4-5D6E-409C-BE32-E72D297353CC}">
              <c16:uniqueId val="{0000000A-E308-4C02-B4E2-8281A40DDE14}"/>
            </c:ext>
          </c:extLst>
        </c:ser>
        <c:dLbls>
          <c:showLegendKey val="0"/>
          <c:showVal val="0"/>
          <c:showCatName val="0"/>
          <c:showSerName val="0"/>
          <c:showPercent val="0"/>
          <c:showBubbleSize val="0"/>
        </c:dLbls>
        <c:gapWidth val="100"/>
        <c:overlap val="100"/>
        <c:axId val="187959936"/>
        <c:axId val="18797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12966</c:v>
                </c:pt>
                <c:pt idx="2">
                  <c:v>#N/A</c:v>
                </c:pt>
                <c:pt idx="3">
                  <c:v>#N/A</c:v>
                </c:pt>
                <c:pt idx="4">
                  <c:v>12430</c:v>
                </c:pt>
                <c:pt idx="5">
                  <c:v>#N/A</c:v>
                </c:pt>
                <c:pt idx="6">
                  <c:v>#N/A</c:v>
                </c:pt>
                <c:pt idx="7">
                  <c:v>11755</c:v>
                </c:pt>
                <c:pt idx="8">
                  <c:v>#N/A</c:v>
                </c:pt>
                <c:pt idx="9">
                  <c:v>#N/A</c:v>
                </c:pt>
                <c:pt idx="10">
                  <c:v>11765</c:v>
                </c:pt>
                <c:pt idx="11">
                  <c:v>#N/A</c:v>
                </c:pt>
                <c:pt idx="12">
                  <c:v>#N/A</c:v>
                </c:pt>
                <c:pt idx="13">
                  <c:v>11851</c:v>
                </c:pt>
                <c:pt idx="14">
                  <c:v>#N/A</c:v>
                </c:pt>
              </c:numCache>
            </c:numRef>
          </c:val>
          <c:smooth val="0"/>
          <c:extLst xmlns:c16r2="http://schemas.microsoft.com/office/drawing/2015/06/chart">
            <c:ext xmlns:c16="http://schemas.microsoft.com/office/drawing/2014/chart" uri="{C3380CC4-5D6E-409C-BE32-E72D297353CC}">
              <c16:uniqueId val="{0000000B-E308-4C02-B4E2-8281A40DDE14}"/>
            </c:ext>
          </c:extLst>
        </c:ser>
        <c:dLbls>
          <c:showLegendKey val="0"/>
          <c:showVal val="0"/>
          <c:showCatName val="0"/>
          <c:showSerName val="0"/>
          <c:showPercent val="0"/>
          <c:showBubbleSize val="0"/>
        </c:dLbls>
        <c:marker val="1"/>
        <c:smooth val="0"/>
        <c:axId val="187959936"/>
        <c:axId val="187974400"/>
      </c:lineChart>
      <c:catAx>
        <c:axId val="1879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974400"/>
        <c:crosses val="autoZero"/>
        <c:auto val="1"/>
        <c:lblAlgn val="ctr"/>
        <c:lblOffset val="100"/>
        <c:tickLblSkip val="1"/>
        <c:tickMarkSkip val="1"/>
        <c:noMultiLvlLbl val="0"/>
      </c:catAx>
      <c:valAx>
        <c:axId val="18797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95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{ED8A9771-A78E-4C8A-BD0F-8F984333A168}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3414-47A9-917C-C6A9E1800C6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{B8B7C726-B1FF-4FA8-A4B9-09D19C18125C}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3414-47A9-917C-C6A9E1800C6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{B31413FF-91DC-49B7-858F-3D8374EB526D}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3414-47A9-917C-C6A9E1800C6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{76456969-F628-4729-ACA5-E174F69EE7E4}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3414-47A9-917C-C6A9E1800C6D}"/>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{35BC9C60-8482-4C16-9CDD-10718E17A027}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3414-47A9-917C-C6A9E1800C6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31.4</c:v>
                </c:pt>
              </c:numCache>
            </c:numRef>
          </c:xVal>
          <c:yVal>
            <c:numRef>
              <c:f>公会計指標分析・財政指標組合せ分析表!$K$51:$O$51</c:f>
              <c:numCache>
                <c:formatCode>#,##0.0;"▲ "#,##0.0</c:formatCode>
                <c:ptCount val="5"/>
                <c:pt idx="4">
                  <c:v>130.80000000000001</c:v>
                </c:pt>
              </c:numCache>
            </c:numRef>
          </c:yVal>
          <c:smooth val="0"/>
          <c:extLst xmlns:c16r2="http://schemas.microsoft.com/office/drawing/2015/06/chart">
            <c:ext xmlns:c16="http://schemas.microsoft.com/office/drawing/2014/chart" uri="{C3380CC4-5D6E-409C-BE32-E72D297353CC}">
              <c16:uniqueId val="{00000005-3414-47A9-917C-C6A9E1800C6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{23697D84-9190-46ED-AC61-6CDE3F7074E5}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3414-47A9-917C-C6A9E1800C6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{72C54D2D-810B-44C4-9D5D-5BAEBF2DD473}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3414-47A9-917C-C6A9E1800C6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{7B8A32DF-7204-4557-B9E5-8CA324CB53FE}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3414-47A9-917C-C6A9E1800C6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{11612DA7-0603-4F55-A352-E3031017320B}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3414-47A9-917C-C6A9E1800C6D}"/>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{3A36CC6F-A4B5-4896-AAF1-6275505E9925}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3414-47A9-917C-C6A9E1800C6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49</c:v>
                </c:pt>
              </c:numCache>
            </c:numRef>
          </c:xVal>
          <c:yVal>
            <c:numRef>
              <c:f>公会計指標分析・財政指標組合せ分析表!$K$55:$O$55</c:f>
              <c:numCache>
                <c:formatCode>#,##0.0;"▲ "#,##0.0</c:formatCode>
                <c:ptCount val="5"/>
                <c:pt idx="4">
                  <c:v>58.5</c:v>
                </c:pt>
              </c:numCache>
            </c:numRef>
          </c:yVal>
          <c:smooth val="0"/>
          <c:extLst xmlns:c16r2="http://schemas.microsoft.com/office/drawing/2015/06/chart">
            <c:ext xmlns:c16="http://schemas.microsoft.com/office/drawing/2014/chart" uri="{C3380CC4-5D6E-409C-BE32-E72D297353CC}">
              <c16:uniqueId val="{0000000B-3414-47A9-917C-C6A9E1800C6D}"/>
            </c:ext>
          </c:extLst>
        </c:ser>
        <c:dLbls>
          <c:showLegendKey val="0"/>
          <c:showVal val="0"/>
          <c:showCatName val="0"/>
          <c:showSerName val="0"/>
          <c:showPercent val="0"/>
          <c:showBubbleSize val="0"/>
        </c:dLbls>
        <c:axId val="201267840"/>
        <c:axId val="201274112"/>
      </c:scatterChart>
      <c:valAx>
        <c:axId val="201267840"/>
        <c:scaling>
          <c:orientation val="minMax"/>
          <c:max val="51"/>
          <c:min val="3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274112"/>
        <c:crosses val="autoZero"/>
        <c:crossBetween val="midCat"/>
      </c:valAx>
      <c:valAx>
        <c:axId val="201274112"/>
        <c:scaling>
          <c:orientation val="minMax"/>
          <c:max val="143"/>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267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{541265EA-6889-47A3-B77B-BCA72900B3CB}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762-4E30-A853-3451D7AE12C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{17E532BC-800F-49FD-994A-5B5A0CD33061}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762-4E30-A853-3451D7AE12C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{A5531C1D-4BFD-4387-90C3-14280606EB1D}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762-4E30-A853-3451D7AE12C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{EDF9D03F-7274-45EB-A5D0-AA43DB1D3473}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762-4E30-A853-3451D7AE12C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{8EB61532-413A-43E0-BCD5-2BD2615F731F}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762-4E30-A853-3451D7AE12C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13.8</c:v>
                </c:pt>
                <c:pt idx="2">
                  <c:v>13.7</c:v>
                </c:pt>
                <c:pt idx="3">
                  <c:v>12.9</c:v>
                </c:pt>
                <c:pt idx="4">
                  <c:v>12.1</c:v>
                </c:pt>
              </c:numCache>
            </c:numRef>
          </c:xVal>
          <c:yVal>
            <c:numRef>
              <c:f>公会計指標分析・財政指標組合せ分析表!$K$73:$O$73</c:f>
              <c:numCache>
                <c:formatCode>#,##0.0;"▲ "#,##0.0</c:formatCode>
                <c:ptCount val="5"/>
                <c:pt idx="0">
                  <c:v>136.19999999999999</c:v>
                </c:pt>
                <c:pt idx="1">
                  <c:v>135</c:v>
                </c:pt>
                <c:pt idx="2">
                  <c:v>128.1</c:v>
                </c:pt>
                <c:pt idx="3">
                  <c:v>132.4</c:v>
                </c:pt>
                <c:pt idx="4">
                  <c:v>130.80000000000001</c:v>
                </c:pt>
              </c:numCache>
            </c:numRef>
          </c:yVal>
          <c:smooth val="0"/>
          <c:extLst xmlns:c16r2="http://schemas.microsoft.com/office/drawing/2015/06/chart">
            <c:ext xmlns:c16="http://schemas.microsoft.com/office/drawing/2014/chart" uri="{C3380CC4-5D6E-409C-BE32-E72D297353CC}">
              <c16:uniqueId val="{00000005-8762-4E30-A853-3451D7AE12C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{DD3AB6BE-B6F4-4A1B-9A28-5E20303CDD3D}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762-4E30-A853-3451D7AE12C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{5D0C1030-4B1C-42CF-B7D3-8477DE08B4FA}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762-4E30-A853-3451D7AE12C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{1477CD2C-6A84-4E63-AF72-AB27E253A461}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762-4E30-A853-3451D7AE12C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{1005D2CA-8F7F-4665-8709-8116F70D9F00}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762-4E30-A853-3451D7AE12C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{93F7920E-890D-4EAE-B9DB-3A931C23843A}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762-4E30-A853-3451D7AE12C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extLst xmlns:c16r2="http://schemas.microsoft.com/office/drawing/2015/06/chart">
            <c:ext xmlns:c16="http://schemas.microsoft.com/office/drawing/2014/chart" uri="{C3380CC4-5D6E-409C-BE32-E72D297353CC}">
              <c16:uniqueId val="{0000000B-8762-4E30-A853-3451D7AE12CA}"/>
            </c:ext>
          </c:extLst>
        </c:ser>
        <c:dLbls>
          <c:showLegendKey val="0"/>
          <c:showVal val="0"/>
          <c:showCatName val="0"/>
          <c:showSerName val="0"/>
          <c:showPercent val="0"/>
          <c:showBubbleSize val="0"/>
        </c:dLbls>
        <c:axId val="201407104"/>
        <c:axId val="201421568"/>
      </c:scatterChart>
      <c:valAx>
        <c:axId val="201407104"/>
        <c:scaling>
          <c:orientation val="minMax"/>
          <c:max val="14.5"/>
          <c:min val="1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421568"/>
        <c:crosses val="autoZero"/>
        <c:crossBetween val="midCat"/>
      </c:valAx>
      <c:valAx>
        <c:axId val="201421568"/>
        <c:scaling>
          <c:orientation val="minMax"/>
          <c:max val="150"/>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407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　投資的経費に係る市債発行の抑制、既発債の償還終了や利率見直しにより元利償還金は減少した。今後は小学校整備事業等の元金償還開始等により一時的な増加が見込まれるものの、その後は減少する見込みである。</a:t>
          </a:r>
        </a:p>
        <a:p>
          <a:r>
            <a:rPr kumimoji="1" lang="ja-JP" altLang="en-US" sz="1200">
              <a:latin typeface="ＭＳ ゴシック" pitchFamily="49" charset="-128"/>
              <a:ea typeface="ＭＳ ゴシック" pitchFamily="49" charset="-128"/>
            </a:rPr>
            <a:t>○公営企業債の元利償還金に対する繰入金等</a:t>
          </a:r>
        </a:p>
        <a:p>
          <a:r>
            <a:rPr kumimoji="1" lang="ja-JP" altLang="en-US" sz="1200">
              <a:latin typeface="ＭＳ ゴシック" pitchFamily="49" charset="-128"/>
              <a:ea typeface="ＭＳ ゴシック" pitchFamily="49" charset="-128"/>
            </a:rPr>
            <a:t>　公営企業債の元利償還金に対する繰入金は、公営企業債の元利償還金の減少に伴い減少傾向となっている。一方、一部事務組合への負担金はほぼ横ばいであるが、今後は消防指令システム等に係る元金償還開始により、増加が予想される。</a:t>
          </a:r>
        </a:p>
        <a:p>
          <a:r>
            <a:rPr kumimoji="1" lang="ja-JP" altLang="en-US" sz="1200">
              <a:latin typeface="ＭＳ ゴシック" pitchFamily="49" charset="-128"/>
              <a:ea typeface="ＭＳ ゴシック" pitchFamily="49" charset="-128"/>
            </a:rPr>
            <a:t>　今後も、第三次男鹿市行政改革大綱に基づき、市債発行の抑制を基調とし、比率の更なる改善を図る。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○一般会計等に係る地方債の現在高</a:t>
          </a:r>
        </a:p>
        <a:p>
          <a:r>
            <a:rPr kumimoji="1" lang="ja-JP" altLang="en-US" sz="1150">
              <a:latin typeface="ＭＳ ゴシック" pitchFamily="49" charset="-128"/>
              <a:ea typeface="ＭＳ ゴシック" pitchFamily="49" charset="-128"/>
            </a:rPr>
            <a:t>　過疎対策事業債、臨時財政対策債の残高の増加により、一般会計等の市債残高が一時的に増加した。今後も大規模な建設事業が控えているものの、第三次男鹿市行政改革大綱に基づく市債発行の抑制や既発債の償還終了などにより、市債残高は減少する見込みである。</a:t>
          </a:r>
        </a:p>
        <a:p>
          <a:r>
            <a:rPr kumimoji="1" lang="ja-JP" altLang="en-US" sz="1150">
              <a:latin typeface="ＭＳ ゴシック" pitchFamily="49" charset="-128"/>
              <a:ea typeface="ＭＳ ゴシック" pitchFamily="49" charset="-128"/>
            </a:rPr>
            <a:t>○公営企業債等繰入見込額</a:t>
          </a:r>
        </a:p>
        <a:p>
          <a:r>
            <a:rPr kumimoji="1" lang="ja-JP" altLang="en-US" sz="1150">
              <a:latin typeface="ＭＳ ゴシック" pitchFamily="49" charset="-128"/>
              <a:ea typeface="ＭＳ ゴシック" pitchFamily="49" charset="-128"/>
            </a:rPr>
            <a:t>　公営企業債残高の減少に伴い、繰入見込額も減少傾向にある。</a:t>
          </a:r>
        </a:p>
        <a:p>
          <a:r>
            <a:rPr kumimoji="1" lang="ja-JP" altLang="en-US" sz="1150">
              <a:latin typeface="ＭＳ ゴシック" pitchFamily="49" charset="-128"/>
              <a:ea typeface="ＭＳ ゴシック" pitchFamily="49" charset="-128"/>
            </a:rPr>
            <a:t>○組合等負担等見込額</a:t>
          </a:r>
        </a:p>
        <a:p>
          <a:r>
            <a:rPr kumimoji="1" lang="ja-JP" altLang="en-US" sz="1150">
              <a:latin typeface="ＭＳ ゴシック" pitchFamily="49" charset="-128"/>
              <a:ea typeface="ＭＳ ゴシック" pitchFamily="49" charset="-128"/>
            </a:rPr>
            <a:t>　組合債の残高が減少していく見込みであり、負担見込額も減少傾向にある。</a:t>
          </a:r>
        </a:p>
        <a:p>
          <a:r>
            <a:rPr kumimoji="1" lang="ja-JP" altLang="en-US" sz="1150">
              <a:latin typeface="ＭＳ ゴシック" pitchFamily="49" charset="-128"/>
              <a:ea typeface="ＭＳ ゴシック" pitchFamily="49" charset="-128"/>
            </a:rPr>
            <a:t>○退職手当負担見込額</a:t>
          </a:r>
        </a:p>
        <a:p>
          <a:r>
            <a:rPr kumimoji="1" lang="ja-JP" altLang="en-US" sz="1150">
              <a:latin typeface="ＭＳ ゴシック" pitchFamily="49" charset="-128"/>
              <a:ea typeface="ＭＳ ゴシック" pitchFamily="49" charset="-128"/>
            </a:rPr>
            <a:t>　職員の削減により退職手当負担見込額は着実に減少傾向である。</a:t>
          </a:r>
        </a:p>
        <a:p>
          <a:r>
            <a:rPr kumimoji="1" lang="ja-JP" altLang="en-US" sz="1150">
              <a:latin typeface="ＭＳ ゴシック" pitchFamily="49" charset="-128"/>
              <a:ea typeface="ＭＳ ゴシック" pitchFamily="49" charset="-128"/>
            </a:rPr>
            <a:t>　今後は財政調整基金等の基金の取崩しを抑制しながら基金残高を確保するとともに、市債残高の縮減に努めることにより、比率の改善を図る。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秋田県男鹿市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29,670
29,611
241.09
17,877,364
17,455,131
347,938
10,790,863
16,450,396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[ 31.4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latin typeface="ＭＳ Ｐゴシック"/>
            </a:rPr>
            <a:t> 類似団体平均を下回っているが、表記はされていないものの、建物の比率は約６５パーセントとなっており、高い水準にある。</a:t>
          </a:r>
          <a:endParaRPr kumimoji="1" lang="en-US" altLang="ja-JP" sz="1400" baseline="0">
            <a:latin typeface="ＭＳ Ｐゴシック"/>
          </a:endParaRPr>
        </a:p>
        <a:p>
          <a:r>
            <a:rPr kumimoji="1" lang="ja-JP" altLang="en-US" sz="1400" baseline="0">
              <a:latin typeface="ＭＳ Ｐゴシック"/>
            </a:rPr>
            <a:t>　今後は公共施設等総合管理計画の策定により、施設の統廃合の推進に取り組む。</a:t>
          </a:r>
          <a:endParaRPr kumimoji="1" lang="ja-JP" altLang="en-US" sz="14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22098</xdr:rowOff>
    </xdr:from>
    <xdr:to>
      <xdr:col>3</xdr:col>
      <xdr:colOff>1170940</xdr:colOff>
      <xdr:row>34</xdr:row>
      <xdr:rowOff>9398</xdr:rowOff>
    </xdr:to>
    <xdr:cxnSp macro="">
      <xdr:nvCxnSpPr>
        <xdr:cNvPr id="62" name="直線コネクタ 61"/>
        <xdr:cNvCxnSpPr/>
      </xdr:nvCxnSpPr>
      <xdr:spPr>
        <a:xfrm flipV="1">
          <a:off x="4760595" y="5432298"/>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13225</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3</xdr:col>
      <xdr:colOff>1082675</xdr:colOff>
      <xdr:row>34</xdr:row>
      <xdr:rowOff>9398</xdr:rowOff>
    </xdr:from>
    <xdr:to>
      <xdr:col>3</xdr:col>
      <xdr:colOff>1260475</xdr:colOff>
      <xdr:row>34</xdr:row>
      <xdr:rowOff>9398</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140225</xdr:rowOff>
    </xdr:from>
    <xdr:ext cx="405111" cy="259045"/>
    <xdr:sp macro="" textlink="">
      <xdr:nvSpPr>
        <xdr:cNvPr id="65"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3</xdr:col>
      <xdr:colOff>1082675</xdr:colOff>
      <xdr:row>27</xdr:row>
      <xdr:rowOff>22098</xdr:rowOff>
    </xdr:from>
    <xdr:to>
      <xdr:col>3</xdr:col>
      <xdr:colOff>1260475</xdr:colOff>
      <xdr:row>27</xdr:row>
      <xdr:rowOff>22098</xdr:rowOff>
    </xdr:to>
    <xdr:cxnSp macro="">
      <xdr:nvCxnSpPr>
        <xdr:cNvPr id="66" name="直線コネクタ 65"/>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78757</xdr:rowOff>
    </xdr:from>
    <xdr:ext cx="405111" cy="259045"/>
    <xdr:sp macro="" textlink="">
      <xdr:nvSpPr>
        <xdr:cNvPr id="67"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68" name="フローチャート : 判断 67"/>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130048</xdr:rowOff>
    </xdr:from>
    <xdr:to>
      <xdr:col>3</xdr:col>
      <xdr:colOff>1222375</xdr:colOff>
      <xdr:row>34</xdr:row>
      <xdr:rowOff>60198</xdr:rowOff>
    </xdr:to>
    <xdr:sp macro="" textlink="">
      <xdr:nvSpPr>
        <xdr:cNvPr id="74" name="円/楕円 73"/>
        <xdr:cNvSpPr/>
      </xdr:nvSpPr>
      <xdr:spPr>
        <a:xfrm>
          <a:off x="47117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44975</xdr:rowOff>
    </xdr:from>
    <xdr:ext cx="405111" cy="259045"/>
    <xdr:sp macro="" textlink="">
      <xdr:nvSpPr>
        <xdr:cNvPr id="75" name="有形固定資産減価償却率該当値テキスト"/>
        <xdr:cNvSpPr txBox="1"/>
      </xdr:nvSpPr>
      <xdr:spPr>
        <a:xfrm>
          <a:off x="4813300" y="648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秋田県男鹿市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29,670
29,611
241.09
17,877,364
17,455,131
347,938
10,790,863
16,450,396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41910</xdr:rowOff>
    </xdr:to>
    <xdr:cxnSp macro="">
      <xdr:nvCxnSpPr>
        <xdr:cNvPr id="57" name="直線コネクタ 56"/>
        <xdr:cNvCxnSpPr/>
      </xdr:nvCxnSpPr>
      <xdr:spPr>
        <a:xfrm flipV="1">
          <a:off x="4634865" y="5669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45737</xdr:rowOff>
    </xdr:from>
    <xdr:ext cx="405111" cy="259045"/>
    <xdr:sp macro="" textlink="">
      <xdr:nvSpPr>
        <xdr:cNvPr id="58" name="【道路】&#10;有形固定資産減価償却率最小値テキスト"/>
        <xdr:cNvSpPr txBox="1"/>
      </xdr:nvSpPr>
      <xdr:spPr>
        <a:xfrm>
          <a:off x="4724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422275</xdr:colOff>
      <xdr:row>42</xdr:row>
      <xdr:rowOff>41910</xdr:rowOff>
    </xdr:from>
    <xdr:to>
      <xdr:col>6</xdr:col>
      <xdr:colOff>600075</xdr:colOff>
      <xdr:row>42</xdr:row>
      <xdr:rowOff>41910</xdr:rowOff>
    </xdr:to>
    <xdr:cxnSp macro="">
      <xdr:nvCxnSpPr>
        <xdr:cNvPr id="59" name="直線コネクタ 58"/>
        <xdr:cNvCxnSpPr/>
      </xdr:nvCxnSpPr>
      <xdr:spPr>
        <a:xfrm>
          <a:off x="4546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36847</xdr:rowOff>
    </xdr:from>
    <xdr:ext cx="405111" cy="259045"/>
    <xdr:sp macro="" textlink="">
      <xdr:nvSpPr>
        <xdr:cNvPr id="62" name="【道路】&#10;有形固定資産減価償却率平均値テキスト"/>
        <xdr:cNvSpPr txBox="1"/>
      </xdr:nvSpPr>
      <xdr:spPr>
        <a:xfrm>
          <a:off x="4724400" y="603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xdr:rowOff>
    </xdr:from>
    <xdr:to>
      <xdr:col>6</xdr:col>
      <xdr:colOff>561975</xdr:colOff>
      <xdr:row>36</xdr:row>
      <xdr:rowOff>115570</xdr:rowOff>
    </xdr:to>
    <xdr:sp macro="" textlink="">
      <xdr:nvSpPr>
        <xdr:cNvPr id="63" name="フローチャート : 判断 62"/>
        <xdr:cNvSpPr/>
      </xdr:nvSpPr>
      <xdr:spPr>
        <a:xfrm>
          <a:off x="4584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162560</xdr:rowOff>
    </xdr:from>
    <xdr:to>
      <xdr:col>6</xdr:col>
      <xdr:colOff>561975</xdr:colOff>
      <xdr:row>42</xdr:row>
      <xdr:rowOff>92710</xdr:rowOff>
    </xdr:to>
    <xdr:sp macro="" textlink="">
      <xdr:nvSpPr>
        <xdr:cNvPr id="69" name="円/楕円 68"/>
        <xdr:cNvSpPr/>
      </xdr:nvSpPr>
      <xdr:spPr>
        <a:xfrm>
          <a:off x="45847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77487</xdr:rowOff>
    </xdr:from>
    <xdr:ext cx="405111" cy="259045"/>
    <xdr:sp macro="" textlink="">
      <xdr:nvSpPr>
        <xdr:cNvPr id="70" name="【道路】&#10;有形固定資産減価償却率該当値テキスト"/>
        <xdr:cNvSpPr txBox="1"/>
      </xdr:nvSpPr>
      <xdr:spPr>
        <a:xfrm>
          <a:off x="4724400" y="710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3" name="テキスト ボックス 8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76788</xdr:rowOff>
    </xdr:from>
    <xdr:to>
      <xdr:col>15</xdr:col>
      <xdr:colOff>180340</xdr:colOff>
      <xdr:row>42</xdr:row>
      <xdr:rowOff>152422</xdr:rowOff>
    </xdr:to>
    <xdr:cxnSp macro="">
      <xdr:nvCxnSpPr>
        <xdr:cNvPr id="97" name="直線コネクタ 96"/>
        <xdr:cNvCxnSpPr/>
      </xdr:nvCxnSpPr>
      <xdr:spPr>
        <a:xfrm flipV="1">
          <a:off x="10476865" y="5734638"/>
          <a:ext cx="0" cy="1618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156249</xdr:rowOff>
    </xdr:from>
    <xdr:ext cx="469744" cy="259045"/>
    <xdr:sp macro="" textlink="">
      <xdr:nvSpPr>
        <xdr:cNvPr id="98" name="【道路】&#10;一人当たり延長最小値テキスト"/>
        <xdr:cNvSpPr txBox="1"/>
      </xdr:nvSpPr>
      <xdr:spPr>
        <a:xfrm>
          <a:off x="10566400" y="73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8.166</a:t>
          </a:r>
          <a:endParaRPr kumimoji="1" lang="ja-JP" altLang="en-US" sz="1000" b="1">
            <a:latin typeface="ＭＳ Ｐゴシック"/>
          </a:endParaRPr>
        </a:p>
      </xdr:txBody>
    </xdr:sp>
    <xdr:clientData/>
  </xdr:oneCellAnchor>
  <xdr:twoCellAnchor>
    <xdr:from>
      <xdr:col>15</xdr:col>
      <xdr:colOff>92075</xdr:colOff>
      <xdr:row>42</xdr:row>
      <xdr:rowOff>152422</xdr:rowOff>
    </xdr:from>
    <xdr:to>
      <xdr:col>15</xdr:col>
      <xdr:colOff>269875</xdr:colOff>
      <xdr:row>42</xdr:row>
      <xdr:rowOff>152422</xdr:rowOff>
    </xdr:to>
    <xdr:cxnSp macro="">
      <xdr:nvCxnSpPr>
        <xdr:cNvPr id="99" name="直線コネクタ 98"/>
        <xdr:cNvCxnSpPr/>
      </xdr:nvCxnSpPr>
      <xdr:spPr>
        <a:xfrm>
          <a:off x="10388600" y="735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23465</xdr:rowOff>
    </xdr:from>
    <xdr:ext cx="534377" cy="259045"/>
    <xdr:sp macro="" textlink="">
      <xdr:nvSpPr>
        <xdr:cNvPr id="100" name="【道路】&#10;一人当たり延長最大値テキスト"/>
        <xdr:cNvSpPr txBox="1"/>
      </xdr:nvSpPr>
      <xdr:spPr>
        <a:xfrm>
          <a:off x="10566400" y="55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57.732</a:t>
          </a:r>
          <a:endParaRPr kumimoji="1" lang="ja-JP" altLang="en-US" sz="1000" b="1">
            <a:latin typeface="ＭＳ Ｐゴシック"/>
          </a:endParaRPr>
        </a:p>
      </xdr:txBody>
    </xdr:sp>
    <xdr:clientData/>
  </xdr:oneCellAnchor>
  <xdr:twoCellAnchor>
    <xdr:from>
      <xdr:col>15</xdr:col>
      <xdr:colOff>92075</xdr:colOff>
      <xdr:row>33</xdr:row>
      <xdr:rowOff>76788</xdr:rowOff>
    </xdr:from>
    <xdr:to>
      <xdr:col>15</xdr:col>
      <xdr:colOff>269875</xdr:colOff>
      <xdr:row>33</xdr:row>
      <xdr:rowOff>76788</xdr:rowOff>
    </xdr:to>
    <xdr:cxnSp macro="">
      <xdr:nvCxnSpPr>
        <xdr:cNvPr id="101" name="直線コネクタ 100"/>
        <xdr:cNvCxnSpPr/>
      </xdr:nvCxnSpPr>
      <xdr:spPr>
        <a:xfrm>
          <a:off x="10388600" y="57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128088</xdr:rowOff>
    </xdr:from>
    <xdr:ext cx="534377" cy="259045"/>
    <xdr:sp macro="" textlink="">
      <xdr:nvSpPr>
        <xdr:cNvPr id="102" name="【道路】&#10;一人当たり延長平均値テキスト"/>
        <xdr:cNvSpPr txBox="1"/>
      </xdr:nvSpPr>
      <xdr:spPr>
        <a:xfrm>
          <a:off x="10566400" y="681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149661</xdr:rowOff>
    </xdr:from>
    <xdr:to>
      <xdr:col>15</xdr:col>
      <xdr:colOff>231775</xdr:colOff>
      <xdr:row>40</xdr:row>
      <xdr:rowOff>79811</xdr:rowOff>
    </xdr:to>
    <xdr:sp macro="" textlink="">
      <xdr:nvSpPr>
        <xdr:cNvPr id="103" name="フローチャート : 判断 102"/>
        <xdr:cNvSpPr/>
      </xdr:nvSpPr>
      <xdr:spPr>
        <a:xfrm>
          <a:off x="10426700" y="68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167165</xdr:rowOff>
    </xdr:from>
    <xdr:to>
      <xdr:col>15</xdr:col>
      <xdr:colOff>231775</xdr:colOff>
      <xdr:row>39</xdr:row>
      <xdr:rowOff>97315</xdr:rowOff>
    </xdr:to>
    <xdr:sp macro="" textlink="">
      <xdr:nvSpPr>
        <xdr:cNvPr id="109" name="円/楕円 108"/>
        <xdr:cNvSpPr/>
      </xdr:nvSpPr>
      <xdr:spPr>
        <a:xfrm>
          <a:off x="10426700" y="66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18592</xdr:rowOff>
    </xdr:from>
    <xdr:ext cx="534377" cy="259045"/>
    <xdr:sp macro="" textlink="">
      <xdr:nvSpPr>
        <xdr:cNvPr id="110" name="【道路】&#10;一人当たり延長該当値テキスト"/>
        <xdr:cNvSpPr txBox="1"/>
      </xdr:nvSpPr>
      <xdr:spPr>
        <a:xfrm>
          <a:off x="10566400" y="65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119" name="正方形/長方形 11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0" name="正方形/長方形 11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1" name="正方形/長方形 12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2" name="正方形/長方形 12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3" name="正方形/長方形 12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4" name="正方形/長方形 12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5" name="正方形/長方形 12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6" name="正方形/長方形 125"/>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27" name="正方形/長方形 126"/>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4" name="正方形/長方形 133"/>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8" name="直線コネクタ 13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9" name="テキスト ボックス 13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0" name="直線コネクタ 13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1" name="テキスト ボックス 14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2" name="直線コネクタ 14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3" name="テキスト ボックス 14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4" name="直線コネクタ 14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5" name="テキスト ボックス 14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6" name="直線コネクタ 1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7" name="テキスト ボックス 1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24385</xdr:rowOff>
    </xdr:from>
    <xdr:to>
      <xdr:col>6</xdr:col>
      <xdr:colOff>510540</xdr:colOff>
      <xdr:row>86</xdr:row>
      <xdr:rowOff>33528</xdr:rowOff>
    </xdr:to>
    <xdr:cxnSp macro="">
      <xdr:nvCxnSpPr>
        <xdr:cNvPr id="149" name="直線コネクタ 148"/>
        <xdr:cNvCxnSpPr/>
      </xdr:nvCxnSpPr>
      <xdr:spPr>
        <a:xfrm flipV="1">
          <a:off x="4634865" y="13568935"/>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37355</xdr:rowOff>
    </xdr:from>
    <xdr:ext cx="405111" cy="259045"/>
    <xdr:sp macro="" textlink="">
      <xdr:nvSpPr>
        <xdr:cNvPr id="150" name="【公営住宅】&#10;有形固定資産減価償却率最小値テキスト"/>
        <xdr:cNvSpPr txBox="1"/>
      </xdr:nvSpPr>
      <xdr:spPr>
        <a:xfrm>
          <a:off x="47244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86</xdr:row>
      <xdr:rowOff>33528</xdr:rowOff>
    </xdr:from>
    <xdr:to>
      <xdr:col>6</xdr:col>
      <xdr:colOff>600075</xdr:colOff>
      <xdr:row>86</xdr:row>
      <xdr:rowOff>33528</xdr:rowOff>
    </xdr:to>
    <xdr:cxnSp macro="">
      <xdr:nvCxnSpPr>
        <xdr:cNvPr id="151" name="直線コネクタ 150"/>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142512</xdr:rowOff>
    </xdr:from>
    <xdr:ext cx="405111" cy="259045"/>
    <xdr:sp macro="" textlink="">
      <xdr:nvSpPr>
        <xdr:cNvPr id="152" name="【公営住宅】&#10;有形固定資産減価償却率最大値テキスト"/>
        <xdr:cNvSpPr txBox="1"/>
      </xdr:nvSpPr>
      <xdr:spPr>
        <a:xfrm>
          <a:off x="4724400" y="133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79</xdr:row>
      <xdr:rowOff>24385</xdr:rowOff>
    </xdr:from>
    <xdr:to>
      <xdr:col>6</xdr:col>
      <xdr:colOff>600075</xdr:colOff>
      <xdr:row>79</xdr:row>
      <xdr:rowOff>24385</xdr:rowOff>
    </xdr:to>
    <xdr:cxnSp macro="">
      <xdr:nvCxnSpPr>
        <xdr:cNvPr id="153" name="直線コネクタ 152"/>
        <xdr:cNvCxnSpPr/>
      </xdr:nvCxnSpPr>
      <xdr:spPr>
        <a:xfrm>
          <a:off x="4546600" y="135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154"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155" name="フローチャート : 判断 154"/>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6" name="テキスト ボックス 1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7" name="テキスト ボックス 1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8" name="テキスト ボックス 1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9" name="テキスト ボックス 1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0" name="テキスト ボックス 1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67311</xdr:rowOff>
    </xdr:from>
    <xdr:to>
      <xdr:col>6</xdr:col>
      <xdr:colOff>561975</xdr:colOff>
      <xdr:row>80</xdr:row>
      <xdr:rowOff>168911</xdr:rowOff>
    </xdr:to>
    <xdr:sp macro="" textlink="">
      <xdr:nvSpPr>
        <xdr:cNvPr id="161" name="円/楕円 160"/>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90188</xdr:rowOff>
    </xdr:from>
    <xdr:ext cx="405111" cy="259045"/>
    <xdr:sp macro="" textlink="">
      <xdr:nvSpPr>
        <xdr:cNvPr id="162" name="【公営住宅】&#10;有形固定資産減価償却率該当値テキスト"/>
        <xdr:cNvSpPr txBox="1"/>
      </xdr:nvSpPr>
      <xdr:spPr>
        <a:xfrm>
          <a:off x="47244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3" name="正方形/長方形 16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4" name="正方形/長方形 1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5" name="正方形/長方形 1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6" name="正方形/長方形 1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7" name="正方形/長方形 1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8" name="正方形/長方形 1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9" name="正方形/長方形 1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70" name="正方形/長方形 16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1" name="テキスト ボックス 1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2" name="直線コネクタ 1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3" name="直線コネクタ 17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4" name="テキスト ボックス 17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5" name="直線コネクタ 17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6" name="テキスト ボックス 17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7" name="直線コネクタ 1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8" name="テキスト ボックス 17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9" name="直線コネクタ 17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0" name="テキスト ボックス 17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1" name="直線コネクタ 18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2" name="テキスト ボックス 18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5"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90297</xdr:rowOff>
    </xdr:from>
    <xdr:to>
      <xdr:col>15</xdr:col>
      <xdr:colOff>180340</xdr:colOff>
      <xdr:row>86</xdr:row>
      <xdr:rowOff>48006</xdr:rowOff>
    </xdr:to>
    <xdr:cxnSp macro="">
      <xdr:nvCxnSpPr>
        <xdr:cNvPr id="186" name="直線コネクタ 185"/>
        <xdr:cNvCxnSpPr/>
      </xdr:nvCxnSpPr>
      <xdr:spPr>
        <a:xfrm flipV="1">
          <a:off x="10476865" y="13463397"/>
          <a:ext cx="0" cy="132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51833</xdr:rowOff>
    </xdr:from>
    <xdr:ext cx="469744" cy="259045"/>
    <xdr:sp macro="" textlink="">
      <xdr:nvSpPr>
        <xdr:cNvPr id="187" name="【公営住宅】&#10;一人当たり面積最小値テキスト"/>
        <xdr:cNvSpPr txBox="1"/>
      </xdr:nvSpPr>
      <xdr:spPr>
        <a:xfrm>
          <a:off x="10566400"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86</xdr:row>
      <xdr:rowOff>48006</xdr:rowOff>
    </xdr:from>
    <xdr:to>
      <xdr:col>15</xdr:col>
      <xdr:colOff>269875</xdr:colOff>
      <xdr:row>86</xdr:row>
      <xdr:rowOff>48006</xdr:rowOff>
    </xdr:to>
    <xdr:cxnSp macro="">
      <xdr:nvCxnSpPr>
        <xdr:cNvPr id="188" name="直線コネクタ 187"/>
        <xdr:cNvCxnSpPr/>
      </xdr:nvCxnSpPr>
      <xdr:spPr>
        <a:xfrm>
          <a:off x="10388600" y="147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36974</xdr:rowOff>
    </xdr:from>
    <xdr:ext cx="469744" cy="259045"/>
    <xdr:sp macro="" textlink="">
      <xdr:nvSpPr>
        <xdr:cNvPr id="189" name="【公営住宅】&#10;一人当たり面積最大値テキスト"/>
        <xdr:cNvSpPr txBox="1"/>
      </xdr:nvSpPr>
      <xdr:spPr>
        <a:xfrm>
          <a:off x="105664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78</xdr:row>
      <xdr:rowOff>90297</xdr:rowOff>
    </xdr:from>
    <xdr:to>
      <xdr:col>15</xdr:col>
      <xdr:colOff>269875</xdr:colOff>
      <xdr:row>78</xdr:row>
      <xdr:rowOff>90297</xdr:rowOff>
    </xdr:to>
    <xdr:cxnSp macro="">
      <xdr:nvCxnSpPr>
        <xdr:cNvPr id="190" name="直線コネクタ 189"/>
        <xdr:cNvCxnSpPr/>
      </xdr:nvCxnSpPr>
      <xdr:spPr>
        <a:xfrm>
          <a:off x="10388600" y="1346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142764</xdr:rowOff>
    </xdr:from>
    <xdr:ext cx="469744" cy="259045"/>
    <xdr:sp macro="" textlink="">
      <xdr:nvSpPr>
        <xdr:cNvPr id="191" name="【公営住宅】&#10;一人当たり面積平均値テキスト"/>
        <xdr:cNvSpPr txBox="1"/>
      </xdr:nvSpPr>
      <xdr:spPr>
        <a:xfrm>
          <a:off x="10566400" y="1420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119887</xdr:rowOff>
    </xdr:from>
    <xdr:to>
      <xdr:col>15</xdr:col>
      <xdr:colOff>231775</xdr:colOff>
      <xdr:row>84</xdr:row>
      <xdr:rowOff>50037</xdr:rowOff>
    </xdr:to>
    <xdr:sp macro="" textlink="">
      <xdr:nvSpPr>
        <xdr:cNvPr id="192" name="フローチャート : 判断 191"/>
        <xdr:cNvSpPr/>
      </xdr:nvSpPr>
      <xdr:spPr>
        <a:xfrm>
          <a:off x="104267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3" name="テキスト ボックス 1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4" name="テキスト ボックス 1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5" name="テキスト ボックス 1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6" name="テキスト ボックス 1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7" name="テキスト ボックス 1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36830</xdr:rowOff>
    </xdr:from>
    <xdr:to>
      <xdr:col>15</xdr:col>
      <xdr:colOff>231775</xdr:colOff>
      <xdr:row>84</xdr:row>
      <xdr:rowOff>138430</xdr:rowOff>
    </xdr:to>
    <xdr:sp macro="" textlink="">
      <xdr:nvSpPr>
        <xdr:cNvPr id="198" name="円/楕円 197"/>
        <xdr:cNvSpPr/>
      </xdr:nvSpPr>
      <xdr:spPr>
        <a:xfrm>
          <a:off x="104267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15257</xdr:rowOff>
    </xdr:from>
    <xdr:ext cx="469744" cy="259045"/>
    <xdr:sp macro="" textlink="">
      <xdr:nvSpPr>
        <xdr:cNvPr id="199" name="【公営住宅】&#10;一人当たり面積該当値テキスト"/>
        <xdr:cNvSpPr txBox="1"/>
      </xdr:nvSpPr>
      <xdr:spPr>
        <a:xfrm>
          <a:off x="1056640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0.970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0" name="正方形/長方形 19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1" name="正方形/長方形 2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2" name="正方形/長方形 2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3" name="正方形/長方形 2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4" name="正方形/長方形 2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5" name="正方形/長方形 2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6" name="正方形/長方形 2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7" name="正方形/長方形 20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8" name="正方形/長方形 20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9" name="正方形/長方形 2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0" name="正方形/長方形 2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1" name="正方形/長方形 2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2" name="正方形/長方形 2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3" name="正方形/長方形 2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4" name="正方形/長方形 2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5" name="正方形/長方形 21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6" name="正方形/長方形 21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7" name="正方形/長方形 2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8" name="正方形/長方形 2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9" name="正方形/長方形 2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0" name="正方形/長方形 2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1" name="正方形/長方形 2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2" name="正方形/長方形 2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3" name="正方形/長方形 22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4" name="テキスト ボックス 2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5" name="直線コネクタ 2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6" name="テキスト ボックス 2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7" name="直線コネクタ 2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28" name="テキスト ボックス 2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29" name="直線コネクタ 2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0" name="テキスト ボックス 2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1" name="直線コネクタ 2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2" name="テキスト ボックス 2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3" name="直線コネクタ 2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4" name="テキスト ボックス 2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5" name="直線コネクタ 2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36" name="テキスト ボックス 2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7" name="直線コネクタ 2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8" name="テキスト ボックス 2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3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99060</xdr:rowOff>
    </xdr:from>
    <xdr:to>
      <xdr:col>23</xdr:col>
      <xdr:colOff>516889</xdr:colOff>
      <xdr:row>41</xdr:row>
      <xdr:rowOff>43815</xdr:rowOff>
    </xdr:to>
    <xdr:cxnSp macro="">
      <xdr:nvCxnSpPr>
        <xdr:cNvPr id="240" name="直線コネクタ 239"/>
        <xdr:cNvCxnSpPr/>
      </xdr:nvCxnSpPr>
      <xdr:spPr>
        <a:xfrm flipV="1">
          <a:off x="16318864" y="575691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47642</xdr:rowOff>
    </xdr:from>
    <xdr:ext cx="405111" cy="259045"/>
    <xdr:sp macro="" textlink="">
      <xdr:nvSpPr>
        <xdr:cNvPr id="241" name="【認定こども園・幼稚園・保育所】&#10;有形固定資産減価償却率最小値テキスト"/>
        <xdr:cNvSpPr txBox="1"/>
      </xdr:nvSpPr>
      <xdr:spPr>
        <a:xfrm>
          <a:off x="164084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41</xdr:row>
      <xdr:rowOff>43815</xdr:rowOff>
    </xdr:from>
    <xdr:to>
      <xdr:col>23</xdr:col>
      <xdr:colOff>606425</xdr:colOff>
      <xdr:row>41</xdr:row>
      <xdr:rowOff>43815</xdr:rowOff>
    </xdr:to>
    <xdr:cxnSp macro="">
      <xdr:nvCxnSpPr>
        <xdr:cNvPr id="242" name="直線コネクタ 241"/>
        <xdr:cNvCxnSpPr/>
      </xdr:nvCxnSpPr>
      <xdr:spPr>
        <a:xfrm>
          <a:off x="16230600" y="707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45737</xdr:rowOff>
    </xdr:from>
    <xdr:ext cx="405111" cy="259045"/>
    <xdr:sp macro="" textlink="">
      <xdr:nvSpPr>
        <xdr:cNvPr id="243" name="【認定こども園・幼稚園・保育所】&#10;有形固定資産減価償却率最大値テキスト"/>
        <xdr:cNvSpPr txBox="1"/>
      </xdr:nvSpPr>
      <xdr:spPr>
        <a:xfrm>
          <a:off x="164084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23</xdr:col>
      <xdr:colOff>428625</xdr:colOff>
      <xdr:row>33</xdr:row>
      <xdr:rowOff>99060</xdr:rowOff>
    </xdr:from>
    <xdr:to>
      <xdr:col>23</xdr:col>
      <xdr:colOff>606425</xdr:colOff>
      <xdr:row>33</xdr:row>
      <xdr:rowOff>99060</xdr:rowOff>
    </xdr:to>
    <xdr:cxnSp macro="">
      <xdr:nvCxnSpPr>
        <xdr:cNvPr id="244" name="直線コネクタ 243"/>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50182</xdr:rowOff>
    </xdr:from>
    <xdr:ext cx="405111" cy="259045"/>
    <xdr:sp macro="" textlink="">
      <xdr:nvSpPr>
        <xdr:cNvPr id="245" name="【認定こども園・幼稚園・保育所】&#10;有形固定資産減価償却率平均値テキスト"/>
        <xdr:cNvSpPr txBox="1"/>
      </xdr:nvSpPr>
      <xdr:spPr>
        <a:xfrm>
          <a:off x="16408400"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27305</xdr:rowOff>
    </xdr:from>
    <xdr:to>
      <xdr:col>23</xdr:col>
      <xdr:colOff>568325</xdr:colOff>
      <xdr:row>37</xdr:row>
      <xdr:rowOff>128905</xdr:rowOff>
    </xdr:to>
    <xdr:sp macro="" textlink="">
      <xdr:nvSpPr>
        <xdr:cNvPr id="246" name="フローチャート : 判断 245"/>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7" name="テキスト ボックス 2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8" name="テキスト ボックス 2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9" name="テキスト ボックス 2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0" name="テキスト ボックス 2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1" name="テキスト ボックス 2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130175</xdr:rowOff>
    </xdr:from>
    <xdr:to>
      <xdr:col>23</xdr:col>
      <xdr:colOff>568325</xdr:colOff>
      <xdr:row>38</xdr:row>
      <xdr:rowOff>60325</xdr:rowOff>
    </xdr:to>
    <xdr:sp macro="" textlink="">
      <xdr:nvSpPr>
        <xdr:cNvPr id="252" name="円/楕円 251"/>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108602</xdr:rowOff>
    </xdr:from>
    <xdr:ext cx="405111" cy="259045"/>
    <xdr:sp macro="" textlink="">
      <xdr:nvSpPr>
        <xdr:cNvPr id="253" name="【認定こども園・幼稚園・保育所】&#10;有形固定資産減価償却率該当値テキスト"/>
        <xdr:cNvSpPr txBox="1"/>
      </xdr:nvSpPr>
      <xdr:spPr>
        <a:xfrm>
          <a:off x="164084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4" name="正方形/長方形 25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5" name="正方形/長方形 2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6" name="正方形/長方形 2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7" name="正方形/長方形 2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8" name="正方形/長方形 2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9" name="正方形/長方形 2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0" name="正方形/長方形 2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61" name="正方形/長方形 26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2" name="テキスト ボックス 2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3" name="直線コネクタ 2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4" name="直線コネクタ 2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65" name="テキスト ボックス 2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66" name="直線コネクタ 2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67" name="テキスト ボックス 2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68" name="直線コネクタ 2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69" name="テキスト ボックス 2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0" name="直線コネクタ 2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1" name="テキスト ボックス 2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2" name="直線コネクタ 2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3" name="テキスト ボックス 2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5" name="テキスト ボックス 2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156210</xdr:rowOff>
    </xdr:from>
    <xdr:to>
      <xdr:col>32</xdr:col>
      <xdr:colOff>186689</xdr:colOff>
      <xdr:row>41</xdr:row>
      <xdr:rowOff>167640</xdr:rowOff>
    </xdr:to>
    <xdr:cxnSp macro="">
      <xdr:nvCxnSpPr>
        <xdr:cNvPr id="277" name="直線コネクタ 276"/>
        <xdr:cNvCxnSpPr/>
      </xdr:nvCxnSpPr>
      <xdr:spPr>
        <a:xfrm flipV="1">
          <a:off x="22160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278"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279" name="直線コネクタ 278"/>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102887</xdr:rowOff>
    </xdr:from>
    <xdr:ext cx="469744" cy="259045"/>
    <xdr:sp macro="" textlink="">
      <xdr:nvSpPr>
        <xdr:cNvPr id="280" name="【認定こども園・幼稚園・保育所】&#10;一人当たり面積最大値テキスト"/>
        <xdr:cNvSpPr txBox="1"/>
      </xdr:nvSpPr>
      <xdr:spPr>
        <a:xfrm>
          <a:off x="222504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33</xdr:row>
      <xdr:rowOff>156210</xdr:rowOff>
    </xdr:from>
    <xdr:to>
      <xdr:col>32</xdr:col>
      <xdr:colOff>276225</xdr:colOff>
      <xdr:row>33</xdr:row>
      <xdr:rowOff>156210</xdr:rowOff>
    </xdr:to>
    <xdr:cxnSp macro="">
      <xdr:nvCxnSpPr>
        <xdr:cNvPr id="281" name="直線コネクタ 280"/>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68597</xdr:rowOff>
    </xdr:from>
    <xdr:ext cx="469744" cy="259045"/>
    <xdr:sp macro="" textlink="">
      <xdr:nvSpPr>
        <xdr:cNvPr id="282" name="【認定こども園・幼稚園・保育所】&#10;一人当たり面積平均値テキスト"/>
        <xdr:cNvSpPr txBox="1"/>
      </xdr:nvSpPr>
      <xdr:spPr>
        <a:xfrm>
          <a:off x="22250400" y="6583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90170</xdr:rowOff>
    </xdr:from>
    <xdr:to>
      <xdr:col>32</xdr:col>
      <xdr:colOff>238125</xdr:colOff>
      <xdr:row>39</xdr:row>
      <xdr:rowOff>20320</xdr:rowOff>
    </xdr:to>
    <xdr:sp macro="" textlink="">
      <xdr:nvSpPr>
        <xdr:cNvPr id="283" name="フローチャート : 判断 282"/>
        <xdr:cNvSpPr/>
      </xdr:nvSpPr>
      <xdr:spPr>
        <a:xfrm>
          <a:off x="22110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4" name="テキスト ボックス 2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5" name="テキスト ボックス 2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6" name="テキスト ボックス 2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7" name="テキスト ボックス 2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8" name="テキスト ボックス 2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97790</xdr:rowOff>
    </xdr:from>
    <xdr:to>
      <xdr:col>32</xdr:col>
      <xdr:colOff>238125</xdr:colOff>
      <xdr:row>37</xdr:row>
      <xdr:rowOff>27940</xdr:rowOff>
    </xdr:to>
    <xdr:sp macro="" textlink="">
      <xdr:nvSpPr>
        <xdr:cNvPr id="289" name="円/楕円 288"/>
        <xdr:cNvSpPr/>
      </xdr:nvSpPr>
      <xdr:spPr>
        <a:xfrm>
          <a:off x="22110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120667</xdr:rowOff>
    </xdr:from>
    <xdr:ext cx="469744" cy="259045"/>
    <xdr:sp macro="" textlink="">
      <xdr:nvSpPr>
        <xdr:cNvPr id="290" name="【認定こども園・幼稚園・保育所】&#10;一人当たり面積該当値テキスト"/>
        <xdr:cNvSpPr txBox="1"/>
      </xdr:nvSpPr>
      <xdr:spPr>
        <a:xfrm>
          <a:off x="22250400"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1" name="正方形/長方形 29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8" name="正方形/長方形 29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9" name="テキスト ボックス 2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0" name="直線コネクタ 2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1" name="テキスト ボックス 3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2" name="直線コネクタ 3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3" name="テキスト ボックス 3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4" name="直線コネクタ 3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5" name="テキスト ボックス 3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6" name="直線コネクタ 3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7" name="テキスト ボックス 3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8" name="直線コネクタ 3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9" name="テキスト ボックス 3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0" name="直線コネクタ 3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1" name="テキスト ボックス 31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2" name="直線コネクタ 3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3" name="テキスト ボックス 31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7620</xdr:rowOff>
    </xdr:from>
    <xdr:to>
      <xdr:col>23</xdr:col>
      <xdr:colOff>516889</xdr:colOff>
      <xdr:row>63</xdr:row>
      <xdr:rowOff>87630</xdr:rowOff>
    </xdr:to>
    <xdr:cxnSp macro="">
      <xdr:nvCxnSpPr>
        <xdr:cNvPr id="315" name="直線コネクタ 314"/>
        <xdr:cNvCxnSpPr/>
      </xdr:nvCxnSpPr>
      <xdr:spPr>
        <a:xfrm flipV="1">
          <a:off x="16318864" y="9437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16" name="【学校施設】&#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17" name="直線コネクタ 316"/>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125747</xdr:rowOff>
    </xdr:from>
    <xdr:ext cx="405111" cy="259045"/>
    <xdr:sp macro="" textlink="">
      <xdr:nvSpPr>
        <xdr:cNvPr id="318" name="【学校施設】&#10;有形固定資産減価償却率最大値テキスト"/>
        <xdr:cNvSpPr txBox="1"/>
      </xdr:nvSpPr>
      <xdr:spPr>
        <a:xfrm>
          <a:off x="164084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428625</xdr:colOff>
      <xdr:row>55</xdr:row>
      <xdr:rowOff>7620</xdr:rowOff>
    </xdr:from>
    <xdr:to>
      <xdr:col>23</xdr:col>
      <xdr:colOff>606425</xdr:colOff>
      <xdr:row>55</xdr:row>
      <xdr:rowOff>7620</xdr:rowOff>
    </xdr:to>
    <xdr:cxnSp macro="">
      <xdr:nvCxnSpPr>
        <xdr:cNvPr id="319" name="直線コネクタ 318"/>
        <xdr:cNvCxnSpPr/>
      </xdr:nvCxnSpPr>
      <xdr:spPr>
        <a:xfrm>
          <a:off x="16230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17</xdr:rowOff>
    </xdr:from>
    <xdr:ext cx="405111" cy="259045"/>
    <xdr:sp macro="" textlink="">
      <xdr:nvSpPr>
        <xdr:cNvPr id="320" name="【学校施設】&#10;有形固定資産減価償却率平均値テキスト"/>
        <xdr:cNvSpPr txBox="1"/>
      </xdr:nvSpPr>
      <xdr:spPr>
        <a:xfrm>
          <a:off x="164084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21590</xdr:rowOff>
    </xdr:from>
    <xdr:to>
      <xdr:col>23</xdr:col>
      <xdr:colOff>568325</xdr:colOff>
      <xdr:row>60</xdr:row>
      <xdr:rowOff>123190</xdr:rowOff>
    </xdr:to>
    <xdr:sp macro="" textlink="">
      <xdr:nvSpPr>
        <xdr:cNvPr id="321" name="フローチャート : 判断 320"/>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2" name="テキスト ボックス 3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3" name="テキスト ボックス 3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4" name="テキスト ボックス 3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5" name="テキスト ボックス 3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6" name="テキスト ボックス 3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36830</xdr:rowOff>
    </xdr:from>
    <xdr:to>
      <xdr:col>23</xdr:col>
      <xdr:colOff>568325</xdr:colOff>
      <xdr:row>58</xdr:row>
      <xdr:rowOff>138430</xdr:rowOff>
    </xdr:to>
    <xdr:sp macro="" textlink="">
      <xdr:nvSpPr>
        <xdr:cNvPr id="327" name="円/楕円 326"/>
        <xdr:cNvSpPr/>
      </xdr:nvSpPr>
      <xdr:spPr>
        <a:xfrm>
          <a:off x="16268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59707</xdr:rowOff>
    </xdr:from>
    <xdr:ext cx="405111" cy="259045"/>
    <xdr:sp macro="" textlink="">
      <xdr:nvSpPr>
        <xdr:cNvPr id="328" name="【学校施設】&#10;有形固定資産減価償却率該当値テキスト"/>
        <xdr:cNvSpPr txBox="1"/>
      </xdr:nvSpPr>
      <xdr:spPr>
        <a:xfrm>
          <a:off x="164084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9" name="正方形/長方形 32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0" name="正方形/長方形 3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1" name="正方形/長方形 3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2" name="正方形/長方形 3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3" name="正方形/長方形 3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4" name="正方形/長方形 3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5" name="正方形/長方形 3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6" name="正方形/長方形 33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7" name="テキスト ボックス 3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8" name="直線コネクタ 3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9" name="テキスト ボックス 3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0" name="直線コネクタ 3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1" name="テキスト ボックス 3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2" name="直線コネクタ 3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3" name="テキスト ボックス 3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4" name="直線コネクタ 3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5" name="テキスト ボックス 3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6" name="直線コネクタ 3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7" name="テキスト ボックス 3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48" name="直線コネクタ 3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49" name="テキスト ボックス 3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0" name="直線コネクタ 3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1" name="テキスト ボックス 3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5334</xdr:rowOff>
    </xdr:from>
    <xdr:to>
      <xdr:col>32</xdr:col>
      <xdr:colOff>186689</xdr:colOff>
      <xdr:row>64</xdr:row>
      <xdr:rowOff>154686</xdr:rowOff>
    </xdr:to>
    <xdr:cxnSp macro="">
      <xdr:nvCxnSpPr>
        <xdr:cNvPr id="353" name="直線コネクタ 352"/>
        <xdr:cNvCxnSpPr/>
      </xdr:nvCxnSpPr>
      <xdr:spPr>
        <a:xfrm flipV="1">
          <a:off x="22160864" y="9606534"/>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158513</xdr:rowOff>
    </xdr:from>
    <xdr:ext cx="469744" cy="259045"/>
    <xdr:sp macro="" textlink="">
      <xdr:nvSpPr>
        <xdr:cNvPr id="354" name="【学校施設】&#10;一人当たり面積最小値テキスト"/>
        <xdr:cNvSpPr txBox="1"/>
      </xdr:nvSpPr>
      <xdr:spPr>
        <a:xfrm>
          <a:off x="22250400"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32</xdr:col>
      <xdr:colOff>98425</xdr:colOff>
      <xdr:row>64</xdr:row>
      <xdr:rowOff>154686</xdr:rowOff>
    </xdr:from>
    <xdr:to>
      <xdr:col>32</xdr:col>
      <xdr:colOff>276225</xdr:colOff>
      <xdr:row>64</xdr:row>
      <xdr:rowOff>154686</xdr:rowOff>
    </xdr:to>
    <xdr:cxnSp macro="">
      <xdr:nvCxnSpPr>
        <xdr:cNvPr id="355" name="直線コネクタ 354"/>
        <xdr:cNvCxnSpPr/>
      </xdr:nvCxnSpPr>
      <xdr:spPr>
        <a:xfrm>
          <a:off x="22072600" y="111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123461</xdr:rowOff>
    </xdr:from>
    <xdr:ext cx="469744" cy="259045"/>
    <xdr:sp macro="" textlink="">
      <xdr:nvSpPr>
        <xdr:cNvPr id="356" name="【学校施設】&#10;一人当たり面積最大値テキスト"/>
        <xdr:cNvSpPr txBox="1"/>
      </xdr:nvSpPr>
      <xdr:spPr>
        <a:xfrm>
          <a:off x="22250400" y="93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a:t>
          </a:r>
          <a:endParaRPr kumimoji="1" lang="ja-JP" altLang="en-US" sz="1000" b="1">
            <a:latin typeface="ＭＳ Ｐゴシック"/>
          </a:endParaRPr>
        </a:p>
      </xdr:txBody>
    </xdr:sp>
    <xdr:clientData/>
  </xdr:oneCellAnchor>
  <xdr:twoCellAnchor>
    <xdr:from>
      <xdr:col>32</xdr:col>
      <xdr:colOff>98425</xdr:colOff>
      <xdr:row>56</xdr:row>
      <xdr:rowOff>5334</xdr:rowOff>
    </xdr:from>
    <xdr:to>
      <xdr:col>32</xdr:col>
      <xdr:colOff>276225</xdr:colOff>
      <xdr:row>56</xdr:row>
      <xdr:rowOff>5334</xdr:rowOff>
    </xdr:to>
    <xdr:cxnSp macro="">
      <xdr:nvCxnSpPr>
        <xdr:cNvPr id="357" name="直線コネクタ 356"/>
        <xdr:cNvCxnSpPr/>
      </xdr:nvCxnSpPr>
      <xdr:spPr>
        <a:xfrm>
          <a:off x="22072600" y="960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12209</xdr:rowOff>
    </xdr:from>
    <xdr:ext cx="469744" cy="259045"/>
    <xdr:sp macro="" textlink="">
      <xdr:nvSpPr>
        <xdr:cNvPr id="358" name="【学校施設】&#10;一人当たり面積平均値テキスト"/>
        <xdr:cNvSpPr txBox="1"/>
      </xdr:nvSpPr>
      <xdr:spPr>
        <a:xfrm>
          <a:off x="222504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33782</xdr:rowOff>
    </xdr:from>
    <xdr:to>
      <xdr:col>32</xdr:col>
      <xdr:colOff>238125</xdr:colOff>
      <xdr:row>62</xdr:row>
      <xdr:rowOff>135382</xdr:rowOff>
    </xdr:to>
    <xdr:sp macro="" textlink="">
      <xdr:nvSpPr>
        <xdr:cNvPr id="359" name="フローチャート : 判断 358"/>
        <xdr:cNvSpPr/>
      </xdr:nvSpPr>
      <xdr:spPr>
        <a:xfrm>
          <a:off x="22110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0" name="テキスト ボックス 3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1" name="テキスト ボックス 3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2" name="テキスト ボックス 3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3" name="テキスト ボックス 3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4" name="テキスト ボックス 3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113792</xdr:rowOff>
    </xdr:from>
    <xdr:to>
      <xdr:col>32</xdr:col>
      <xdr:colOff>238125</xdr:colOff>
      <xdr:row>61</xdr:row>
      <xdr:rowOff>43942</xdr:rowOff>
    </xdr:to>
    <xdr:sp macro="" textlink="">
      <xdr:nvSpPr>
        <xdr:cNvPr id="365" name="円/楕円 364"/>
        <xdr:cNvSpPr/>
      </xdr:nvSpPr>
      <xdr:spPr>
        <a:xfrm>
          <a:off x="221107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136669</xdr:rowOff>
    </xdr:from>
    <xdr:ext cx="469744" cy="259045"/>
    <xdr:sp macro="" textlink="">
      <xdr:nvSpPr>
        <xdr:cNvPr id="366" name="【学校施設】&#10;一人当たり面積該当値テキスト"/>
        <xdr:cNvSpPr txBox="1"/>
      </xdr:nvSpPr>
      <xdr:spPr>
        <a:xfrm>
          <a:off x="22250400" y="1025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7" name="正方形/長方形 36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8" name="正方形/長方形 3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9" name="正方形/長方形 3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0" name="正方形/長方形 3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1" name="正方形/長方形 3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2" name="正方形/長方形 3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3" name="正方形/長方形 3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4" name="正方形/長方形 37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5" name="テキスト ボックス 3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6" name="直線コネクタ 3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77" name="テキスト ボックス 3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78" name="直線コネクタ 3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79" name="テキスト ボックス 3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0" name="直線コネクタ 3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1" name="テキスト ボックス 3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2" name="直線コネクタ 3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3" name="テキスト ボックス 3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4" name="直線コネクタ 3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5" name="テキスト ボックス 3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6" name="直線コネクタ 3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87" name="テキスト ボックス 3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8" name="直線コネクタ 3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89" name="テキスト ボックス 3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90"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78105</xdr:rowOff>
    </xdr:to>
    <xdr:cxnSp macro="">
      <xdr:nvCxnSpPr>
        <xdr:cNvPr id="391" name="直線コネクタ 390"/>
        <xdr:cNvCxnSpPr/>
      </xdr:nvCxnSpPr>
      <xdr:spPr>
        <a:xfrm flipV="1">
          <a:off x="16318864" y="1333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81932</xdr:rowOff>
    </xdr:from>
    <xdr:ext cx="405111" cy="259045"/>
    <xdr:sp macro="" textlink="">
      <xdr:nvSpPr>
        <xdr:cNvPr id="392" name="【児童館】&#10;有形固定資産減価償却率最小値テキスト"/>
        <xdr:cNvSpPr txBox="1"/>
      </xdr:nvSpPr>
      <xdr:spPr>
        <a:xfrm>
          <a:off x="164084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85</xdr:row>
      <xdr:rowOff>78105</xdr:rowOff>
    </xdr:from>
    <xdr:to>
      <xdr:col>23</xdr:col>
      <xdr:colOff>606425</xdr:colOff>
      <xdr:row>85</xdr:row>
      <xdr:rowOff>78105</xdr:rowOff>
    </xdr:to>
    <xdr:cxnSp macro="">
      <xdr:nvCxnSpPr>
        <xdr:cNvPr id="393" name="直線コネクタ 392"/>
        <xdr:cNvCxnSpPr/>
      </xdr:nvCxnSpPr>
      <xdr:spPr>
        <a:xfrm>
          <a:off x="16230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394"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395" name="直線コネクタ 3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158132</xdr:rowOff>
    </xdr:from>
    <xdr:ext cx="405111" cy="259045"/>
    <xdr:sp macro="" textlink="">
      <xdr:nvSpPr>
        <xdr:cNvPr id="396" name="【児童館】&#10;有形固定資産減価償却率平均値テキスト"/>
        <xdr:cNvSpPr txBox="1"/>
      </xdr:nvSpPr>
      <xdr:spPr>
        <a:xfrm>
          <a:off x="164084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8255</xdr:rowOff>
    </xdr:from>
    <xdr:to>
      <xdr:col>23</xdr:col>
      <xdr:colOff>568325</xdr:colOff>
      <xdr:row>82</xdr:row>
      <xdr:rowOff>109855</xdr:rowOff>
    </xdr:to>
    <xdr:sp macro="" textlink="">
      <xdr:nvSpPr>
        <xdr:cNvPr id="397" name="フローチャート : 判断 396"/>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8" name="テキスト ボックス 3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9" name="テキスト ボックス 3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0" name="テキスト ボックス 3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1" name="テキスト ボックス 4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2" name="テキスト ボックス 4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403" name="円/楕円 402"/>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404"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5" name="正方形/長方形 40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6" name="正方形/長方形 4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7" name="正方形/長方形 4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8" name="正方形/長方形 4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9" name="正方形/長方形 4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0" name="正方形/長方形 4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1" name="正方形/長方形 4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12" name="正方形/長方形 41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3" name="テキスト ボックス 4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4" name="直線コネクタ 4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15" name="直線コネクタ 4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16" name="テキスト ボックス 4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17" name="直線コネクタ 4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18" name="テキスト ボックス 4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19" name="直線コネクタ 4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20" name="テキスト ボックス 4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21" name="直線コネクタ 4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22" name="テキスト ボックス 4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23" name="直線コネクタ 4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24" name="テキスト ボックス 4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5" name="直線コネクタ 4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6" name="テキスト ボックス 4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7"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19050</xdr:rowOff>
    </xdr:to>
    <xdr:cxnSp macro="">
      <xdr:nvCxnSpPr>
        <xdr:cNvPr id="428" name="直線コネクタ 427"/>
        <xdr:cNvCxnSpPr/>
      </xdr:nvCxnSpPr>
      <xdr:spPr>
        <a:xfrm flipV="1">
          <a:off x="22160864" y="134493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22877</xdr:rowOff>
    </xdr:from>
    <xdr:ext cx="469744" cy="259045"/>
    <xdr:sp macro="" textlink="">
      <xdr:nvSpPr>
        <xdr:cNvPr id="429" name="【児童館】&#10;一人当たり面積最小値テキスト"/>
        <xdr:cNvSpPr txBox="1"/>
      </xdr:nvSpPr>
      <xdr:spPr>
        <a:xfrm>
          <a:off x="22250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19050</xdr:rowOff>
    </xdr:from>
    <xdr:to>
      <xdr:col>32</xdr:col>
      <xdr:colOff>276225</xdr:colOff>
      <xdr:row>86</xdr:row>
      <xdr:rowOff>19050</xdr:rowOff>
    </xdr:to>
    <xdr:cxnSp macro="">
      <xdr:nvCxnSpPr>
        <xdr:cNvPr id="430" name="直線コネクタ 429"/>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431"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432" name="直線コネクタ 43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433" name="【児童館】&#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34" name="フローチャート : 判断 43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5" name="テキスト ボックス 4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6" name="テキスト ボックス 4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7" name="テキスト ボックス 4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8" name="テキスト ボックス 4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9" name="テキスト ボックス 4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440" name="円/楕円 439"/>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99077</xdr:rowOff>
    </xdr:from>
    <xdr:ext cx="469744" cy="259045"/>
    <xdr:sp macro="" textlink="">
      <xdr:nvSpPr>
        <xdr:cNvPr id="441" name="【児童館】&#10;一人当たり面積該当値テキスト"/>
        <xdr:cNvSpPr txBox="1"/>
      </xdr:nvSpPr>
      <xdr:spPr>
        <a:xfrm>
          <a:off x="222504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42" name="正方形/長方形 44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3" name="正方形/長方形 4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4" name="正方形/長方形 4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5" name="正方形/長方形 4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6" name="正方形/長方形 4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7" name="正方形/長方形 4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8" name="正方形/長方形 4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9" name="正方形/長方形 44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0" name="テキスト ボックス 4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1" name="直線コネクタ 4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2" name="テキスト ボックス 45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3" name="直線コネクタ 4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4" name="テキスト ボックス 4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5" name="直線コネクタ 4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6" name="テキスト ボックス 4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7" name="直線コネクタ 4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8" name="テキスト ボックス 4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9" name="直線コネクタ 4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0" name="テキスト ボックス 4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1" name="直線コネクタ 4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62" name="テキスト ボックス 4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4" name="テキスト ボックス 4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5"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57150</xdr:rowOff>
    </xdr:from>
    <xdr:to>
      <xdr:col>23</xdr:col>
      <xdr:colOff>516889</xdr:colOff>
      <xdr:row>108</xdr:row>
      <xdr:rowOff>125730</xdr:rowOff>
    </xdr:to>
    <xdr:cxnSp macro="">
      <xdr:nvCxnSpPr>
        <xdr:cNvPr id="466" name="直線コネクタ 465"/>
        <xdr:cNvCxnSpPr/>
      </xdr:nvCxnSpPr>
      <xdr:spPr>
        <a:xfrm flipV="1">
          <a:off x="16318864" y="1703070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467" name="【公民館】&#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468" name="直線コネクタ 467"/>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3827</xdr:rowOff>
    </xdr:from>
    <xdr:ext cx="405111" cy="259045"/>
    <xdr:sp macro="" textlink="">
      <xdr:nvSpPr>
        <xdr:cNvPr id="469" name="【公民館】&#10;有形固定資産減価償却率最大値テキスト"/>
        <xdr:cNvSpPr txBox="1"/>
      </xdr:nvSpPr>
      <xdr:spPr>
        <a:xfrm>
          <a:off x="16408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99</xdr:row>
      <xdr:rowOff>57150</xdr:rowOff>
    </xdr:from>
    <xdr:to>
      <xdr:col>23</xdr:col>
      <xdr:colOff>606425</xdr:colOff>
      <xdr:row>99</xdr:row>
      <xdr:rowOff>57150</xdr:rowOff>
    </xdr:to>
    <xdr:cxnSp macro="">
      <xdr:nvCxnSpPr>
        <xdr:cNvPr id="470" name="直線コネクタ 469"/>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3827</xdr:rowOff>
    </xdr:from>
    <xdr:ext cx="405111" cy="259045"/>
    <xdr:sp macro="" textlink="">
      <xdr:nvSpPr>
        <xdr:cNvPr id="471" name="【公民館】&#10;有形固定資産減価償却率平均値テキスト"/>
        <xdr:cNvSpPr txBox="1"/>
      </xdr:nvSpPr>
      <xdr:spPr>
        <a:xfrm>
          <a:off x="164084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25400</xdr:rowOff>
    </xdr:from>
    <xdr:to>
      <xdr:col>23</xdr:col>
      <xdr:colOff>568325</xdr:colOff>
      <xdr:row>103</xdr:row>
      <xdr:rowOff>127000</xdr:rowOff>
    </xdr:to>
    <xdr:sp macro="" textlink="">
      <xdr:nvSpPr>
        <xdr:cNvPr id="472" name="フローチャート : 判断 471"/>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90170</xdr:rowOff>
    </xdr:from>
    <xdr:to>
      <xdr:col>23</xdr:col>
      <xdr:colOff>568325</xdr:colOff>
      <xdr:row>102</xdr:row>
      <xdr:rowOff>20320</xdr:rowOff>
    </xdr:to>
    <xdr:sp macro="" textlink="">
      <xdr:nvSpPr>
        <xdr:cNvPr id="478" name="円/楕円 477"/>
        <xdr:cNvSpPr/>
      </xdr:nvSpPr>
      <xdr:spPr>
        <a:xfrm>
          <a:off x="162687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113047</xdr:rowOff>
    </xdr:from>
    <xdr:ext cx="405111" cy="259045"/>
    <xdr:sp macro="" textlink="">
      <xdr:nvSpPr>
        <xdr:cNvPr id="479" name="【公民館】&#10;有形固定資産減価償却率該当値テキスト"/>
        <xdr:cNvSpPr txBox="1"/>
      </xdr:nvSpPr>
      <xdr:spPr>
        <a:xfrm>
          <a:off x="16408400"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0" name="正方形/長方形 47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7" name="正方形/長方形 48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0" name="直線コネクタ 4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1" name="テキスト ボックス 4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2" name="直線コネクタ 4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3" name="テキスト ボックス 4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4" name="直線コネクタ 4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5" name="テキスト ボックス 4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6" name="直線コネクタ 4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7" name="テキスト ボックス 4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8" name="直線コネクタ 4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9" name="テキスト ボックス 4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0" name="直線コネクタ 4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1" name="テキスト ボックス 5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2"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60961</xdr:rowOff>
    </xdr:from>
    <xdr:to>
      <xdr:col>32</xdr:col>
      <xdr:colOff>186689</xdr:colOff>
      <xdr:row>108</xdr:row>
      <xdr:rowOff>57150</xdr:rowOff>
    </xdr:to>
    <xdr:cxnSp macro="">
      <xdr:nvCxnSpPr>
        <xdr:cNvPr id="503" name="直線コネクタ 502"/>
        <xdr:cNvCxnSpPr/>
      </xdr:nvCxnSpPr>
      <xdr:spPr>
        <a:xfrm flipV="1">
          <a:off x="22160864" y="1703451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504"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505" name="直線コネクタ 504"/>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7638</xdr:rowOff>
    </xdr:from>
    <xdr:ext cx="469744" cy="259045"/>
    <xdr:sp macro="" textlink="">
      <xdr:nvSpPr>
        <xdr:cNvPr id="506" name="【公民館】&#10;一人当たり面積最大値テキスト"/>
        <xdr:cNvSpPr txBox="1"/>
      </xdr:nvSpPr>
      <xdr:spPr>
        <a:xfrm>
          <a:off x="222504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0.429</a:t>
          </a:r>
          <a:endParaRPr kumimoji="1" lang="ja-JP" altLang="en-US" sz="1000" b="1">
            <a:latin typeface="ＭＳ Ｐゴシック"/>
          </a:endParaRPr>
        </a:p>
      </xdr:txBody>
    </xdr:sp>
    <xdr:clientData/>
  </xdr:oneCellAnchor>
  <xdr:twoCellAnchor>
    <xdr:from>
      <xdr:col>32</xdr:col>
      <xdr:colOff>98425</xdr:colOff>
      <xdr:row>99</xdr:row>
      <xdr:rowOff>60961</xdr:rowOff>
    </xdr:from>
    <xdr:to>
      <xdr:col>32</xdr:col>
      <xdr:colOff>276225</xdr:colOff>
      <xdr:row>99</xdr:row>
      <xdr:rowOff>60961</xdr:rowOff>
    </xdr:to>
    <xdr:cxnSp macro="">
      <xdr:nvCxnSpPr>
        <xdr:cNvPr id="507" name="直線コネクタ 506"/>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133366</xdr:rowOff>
    </xdr:from>
    <xdr:ext cx="469744" cy="259045"/>
    <xdr:sp macro="" textlink="">
      <xdr:nvSpPr>
        <xdr:cNvPr id="508" name="【公民館】&#10;一人当たり面積平均値テキスト"/>
        <xdr:cNvSpPr txBox="1"/>
      </xdr:nvSpPr>
      <xdr:spPr>
        <a:xfrm>
          <a:off x="22250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154939</xdr:rowOff>
    </xdr:from>
    <xdr:to>
      <xdr:col>32</xdr:col>
      <xdr:colOff>238125</xdr:colOff>
      <xdr:row>104</xdr:row>
      <xdr:rowOff>85089</xdr:rowOff>
    </xdr:to>
    <xdr:sp macro="" textlink="">
      <xdr:nvSpPr>
        <xdr:cNvPr id="509" name="フローチャート : 判断 508"/>
        <xdr:cNvSpPr/>
      </xdr:nvSpPr>
      <xdr:spPr>
        <a:xfrm>
          <a:off x="22110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0" name="テキスト ボックス 5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1" name="テキスト ボックス 5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2" name="テキスト ボックス 5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3" name="テキスト ボックス 5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4" name="テキスト ボックス 5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113030</xdr:rowOff>
    </xdr:from>
    <xdr:to>
      <xdr:col>32</xdr:col>
      <xdr:colOff>238125</xdr:colOff>
      <xdr:row>101</xdr:row>
      <xdr:rowOff>43180</xdr:rowOff>
    </xdr:to>
    <xdr:sp macro="" textlink="">
      <xdr:nvSpPr>
        <xdr:cNvPr id="515" name="円/楕円 514"/>
        <xdr:cNvSpPr/>
      </xdr:nvSpPr>
      <xdr:spPr>
        <a:xfrm>
          <a:off x="221107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135907</xdr:rowOff>
    </xdr:from>
    <xdr:ext cx="469744" cy="259045"/>
    <xdr:sp macro="" textlink="">
      <xdr:nvSpPr>
        <xdr:cNvPr id="516" name="【公民館】&#10;一人当たり面積該当値テキスト"/>
        <xdr:cNvSpPr txBox="1"/>
      </xdr:nvSpPr>
      <xdr:spPr>
        <a:xfrm>
          <a:off x="22250400"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7" name="正方形/長方形 51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8" name="正方形/長方形 5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9" name="テキスト ボックス 51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特に比率が高いのは、児童館となっており１００％となっている。これは、児童数の減少により閉館となった施設の老朽化が進んでいるためである。また、認定こども園・幼稚園・保育園では平均値を下回っているものの、学校施設では上回っている。今後は少子化の影響により園児、児童、生徒の数が減少するものの、老朽化により維持管理コストは増加が予想され、保育施設、学校施設の統廃合について今後の課題となっている。</a:t>
          </a:r>
          <a:endParaRPr kumimoji="1" lang="en-US" altLang="ja-JP" sz="1300">
            <a:latin typeface="ＭＳ Ｐゴシック"/>
          </a:endParaRPr>
        </a:p>
        <a:p>
          <a:r>
            <a:rPr kumimoji="1" lang="ja-JP" altLang="en-US" sz="1300">
              <a:latin typeface="ＭＳ Ｐゴシック"/>
            </a:rPr>
            <a:t>　公営住宅では８１．５％となっており、類似団体平均を上回っている。昭和４０年～５０年代に建築された住宅が多く、比率を引き上げる要因となっている。今後は住宅需要の動向等を見極めながら、住宅マスタープランなど各種計画に基づく住宅の「建替え」「用途廃止」について検討課題と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秋田県男鹿市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29,670
29,611
241.09
17,877,364
17,455,131
347,938
10,790,863
16,450,396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99060</xdr:rowOff>
    </xdr:to>
    <xdr:cxnSp macro="">
      <xdr:nvCxnSpPr>
        <xdr:cNvPr id="57" name="直線コネクタ 56"/>
        <xdr:cNvCxnSpPr/>
      </xdr:nvCxnSpPr>
      <xdr:spPr>
        <a:xfrm flipV="1">
          <a:off x="4634865" y="585597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図書館】&#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図書館】&#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22877</xdr:rowOff>
    </xdr:from>
    <xdr:ext cx="405111" cy="259045"/>
    <xdr:sp macro="" textlink="">
      <xdr:nvSpPr>
        <xdr:cNvPr id="62" name="【図書館】&#10;有形固定資産減価償却率平均値テキスト"/>
        <xdr:cNvSpPr txBox="1"/>
      </xdr:nvSpPr>
      <xdr:spPr>
        <a:xfrm>
          <a:off x="47244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69" name="円/楕円 68"/>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105427</xdr:rowOff>
    </xdr:from>
    <xdr:ext cx="405111" cy="259045"/>
    <xdr:sp macro="" textlink="">
      <xdr:nvSpPr>
        <xdr:cNvPr id="70" name="【図書館】&#10;有形固定資産減価償却率該当値テキスト"/>
        <xdr:cNvSpPr txBox="1"/>
      </xdr:nvSpPr>
      <xdr:spPr>
        <a:xfrm>
          <a:off x="47244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157843</xdr:rowOff>
    </xdr:to>
    <xdr:cxnSp macro="">
      <xdr:nvCxnSpPr>
        <xdr:cNvPr id="97" name="直線コネクタ 96"/>
        <xdr:cNvCxnSpPr/>
      </xdr:nvCxnSpPr>
      <xdr:spPr>
        <a:xfrm flipV="1">
          <a:off x="10476865" y="57912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161670</xdr:rowOff>
    </xdr:from>
    <xdr:ext cx="469744" cy="259045"/>
    <xdr:sp macro="" textlink="">
      <xdr:nvSpPr>
        <xdr:cNvPr id="98" name="【図書館】&#10;一人当たり面積最小値テキスト"/>
        <xdr:cNvSpPr txBox="1"/>
      </xdr:nvSpPr>
      <xdr:spPr>
        <a:xfrm>
          <a:off x="105664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157843</xdr:rowOff>
    </xdr:from>
    <xdr:to>
      <xdr:col>15</xdr:col>
      <xdr:colOff>269875</xdr:colOff>
      <xdr:row>42</xdr:row>
      <xdr:rowOff>157843</xdr:rowOff>
    </xdr:to>
    <xdr:cxnSp macro="">
      <xdr:nvCxnSpPr>
        <xdr:cNvPr id="99" name="直線コネクタ 9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0"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1" name="直線コネクタ 10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154412</xdr:rowOff>
    </xdr:from>
    <xdr:ext cx="469744" cy="259045"/>
    <xdr:sp macro="" textlink="">
      <xdr:nvSpPr>
        <xdr:cNvPr id="102" name="【図書館】&#10;一人当たり面積平均値テキスト"/>
        <xdr:cNvSpPr txBox="1"/>
      </xdr:nvSpPr>
      <xdr:spPr>
        <a:xfrm>
          <a:off x="10566400" y="666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131535</xdr:rowOff>
    </xdr:from>
    <xdr:to>
      <xdr:col>15</xdr:col>
      <xdr:colOff>231775</xdr:colOff>
      <xdr:row>40</xdr:row>
      <xdr:rowOff>61685</xdr:rowOff>
    </xdr:to>
    <xdr:sp macro="" textlink="">
      <xdr:nvSpPr>
        <xdr:cNvPr id="103" name="フローチャート : 判断 102"/>
        <xdr:cNvSpPr/>
      </xdr:nvSpPr>
      <xdr:spPr>
        <a:xfrm>
          <a:off x="104267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42</xdr:row>
      <xdr:rowOff>41728</xdr:rowOff>
    </xdr:from>
    <xdr:to>
      <xdr:col>15</xdr:col>
      <xdr:colOff>231775</xdr:colOff>
      <xdr:row>42</xdr:row>
      <xdr:rowOff>143328</xdr:rowOff>
    </xdr:to>
    <xdr:sp macro="" textlink="">
      <xdr:nvSpPr>
        <xdr:cNvPr id="109" name="円/楕円 108"/>
        <xdr:cNvSpPr/>
      </xdr:nvSpPr>
      <xdr:spPr>
        <a:xfrm>
          <a:off x="10426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128105</xdr:rowOff>
    </xdr:from>
    <xdr:ext cx="469744" cy="259045"/>
    <xdr:sp macro="" textlink="">
      <xdr:nvSpPr>
        <xdr:cNvPr id="110" name="【図書館】&#10;一人当たり面積該当値テキスト"/>
        <xdr:cNvSpPr txBox="1"/>
      </xdr:nvSpPr>
      <xdr:spPr>
        <a:xfrm>
          <a:off x="105664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xdr:rowOff>
    </xdr:from>
    <xdr:to>
      <xdr:col>6</xdr:col>
      <xdr:colOff>510540</xdr:colOff>
      <xdr:row>63</xdr:row>
      <xdr:rowOff>41910</xdr:rowOff>
    </xdr:to>
    <xdr:cxnSp macro="">
      <xdr:nvCxnSpPr>
        <xdr:cNvPr id="135" name="直線コネクタ 134"/>
        <xdr:cNvCxnSpPr/>
      </xdr:nvCxnSpPr>
      <xdr:spPr>
        <a:xfrm flipV="1">
          <a:off x="4634865" y="9616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45737</xdr:rowOff>
    </xdr:from>
    <xdr:ext cx="405111" cy="259045"/>
    <xdr:sp macro="" textlink="">
      <xdr:nvSpPr>
        <xdr:cNvPr id="136" name="【体育館・プール】&#10;有形固定資産減価償却率最小値テキスト"/>
        <xdr:cNvSpPr txBox="1"/>
      </xdr:nvSpPr>
      <xdr:spPr>
        <a:xfrm>
          <a:off x="47244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63</xdr:row>
      <xdr:rowOff>41910</xdr:rowOff>
    </xdr:from>
    <xdr:to>
      <xdr:col>6</xdr:col>
      <xdr:colOff>600075</xdr:colOff>
      <xdr:row>63</xdr:row>
      <xdr:rowOff>41910</xdr:rowOff>
    </xdr:to>
    <xdr:cxnSp macro="">
      <xdr:nvCxnSpPr>
        <xdr:cNvPr id="137" name="直線コネクタ 136"/>
        <xdr:cNvCxnSpPr/>
      </xdr:nvCxnSpPr>
      <xdr:spPr>
        <a:xfrm>
          <a:off x="4546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133367</xdr:rowOff>
    </xdr:from>
    <xdr:ext cx="405111" cy="259045"/>
    <xdr:sp macro="" textlink="">
      <xdr:nvSpPr>
        <xdr:cNvPr id="138" name="【体育館・プール】&#10;有形固定資産減価償却率最大値テキスト"/>
        <xdr:cNvSpPr txBox="1"/>
      </xdr:nvSpPr>
      <xdr:spPr>
        <a:xfrm>
          <a:off x="4724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15240</xdr:rowOff>
    </xdr:from>
    <xdr:to>
      <xdr:col>6</xdr:col>
      <xdr:colOff>600075</xdr:colOff>
      <xdr:row>56</xdr:row>
      <xdr:rowOff>15240</xdr:rowOff>
    </xdr:to>
    <xdr:cxnSp macro="">
      <xdr:nvCxnSpPr>
        <xdr:cNvPr id="139" name="直線コネクタ 138"/>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88282</xdr:rowOff>
    </xdr:from>
    <xdr:ext cx="405111" cy="259045"/>
    <xdr:sp macro="" textlink="">
      <xdr:nvSpPr>
        <xdr:cNvPr id="140" name="【体育館・プール】&#10;有形固定資産減価償却率平均値テキスト"/>
        <xdr:cNvSpPr txBox="1"/>
      </xdr:nvSpPr>
      <xdr:spPr>
        <a:xfrm>
          <a:off x="472440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65405</xdr:rowOff>
    </xdr:from>
    <xdr:to>
      <xdr:col>6</xdr:col>
      <xdr:colOff>561975</xdr:colOff>
      <xdr:row>60</xdr:row>
      <xdr:rowOff>167005</xdr:rowOff>
    </xdr:to>
    <xdr:sp macro="" textlink="">
      <xdr:nvSpPr>
        <xdr:cNvPr id="141" name="フローチャート : 判断 140"/>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103505</xdr:rowOff>
    </xdr:from>
    <xdr:to>
      <xdr:col>6</xdr:col>
      <xdr:colOff>561975</xdr:colOff>
      <xdr:row>62</xdr:row>
      <xdr:rowOff>33655</xdr:rowOff>
    </xdr:to>
    <xdr:sp macro="" textlink="">
      <xdr:nvSpPr>
        <xdr:cNvPr id="147" name="円/楕円 146"/>
        <xdr:cNvSpPr/>
      </xdr:nvSpPr>
      <xdr:spPr>
        <a:xfrm>
          <a:off x="4584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81932</xdr:rowOff>
    </xdr:from>
    <xdr:ext cx="405111" cy="259045"/>
    <xdr:sp macro="" textlink="">
      <xdr:nvSpPr>
        <xdr:cNvPr id="148" name="【体育館・プール】&#10;有形固定資産減価償却率該当値テキスト"/>
        <xdr:cNvSpPr txBox="1"/>
      </xdr:nvSpPr>
      <xdr:spPr>
        <a:xfrm>
          <a:off x="47244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91440</xdr:rowOff>
    </xdr:from>
    <xdr:to>
      <xdr:col>15</xdr:col>
      <xdr:colOff>180340</xdr:colOff>
      <xdr:row>63</xdr:row>
      <xdr:rowOff>80010</xdr:rowOff>
    </xdr:to>
    <xdr:cxnSp macro="">
      <xdr:nvCxnSpPr>
        <xdr:cNvPr id="170" name="直線コネクタ 169"/>
        <xdr:cNvCxnSpPr/>
      </xdr:nvCxnSpPr>
      <xdr:spPr>
        <a:xfrm flipV="1">
          <a:off x="10476865" y="96926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83837</xdr:rowOff>
    </xdr:from>
    <xdr:ext cx="469744" cy="259045"/>
    <xdr:sp macro="" textlink="">
      <xdr:nvSpPr>
        <xdr:cNvPr id="171" name="【体育館・プール】&#10;一人当たり面積最小値テキスト"/>
        <xdr:cNvSpPr txBox="1"/>
      </xdr:nvSpPr>
      <xdr:spPr>
        <a:xfrm>
          <a:off x="10566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63</xdr:row>
      <xdr:rowOff>80010</xdr:rowOff>
    </xdr:from>
    <xdr:to>
      <xdr:col>15</xdr:col>
      <xdr:colOff>269875</xdr:colOff>
      <xdr:row>63</xdr:row>
      <xdr:rowOff>80010</xdr:rowOff>
    </xdr:to>
    <xdr:cxnSp macro="">
      <xdr:nvCxnSpPr>
        <xdr:cNvPr id="172" name="直線コネクタ 171"/>
        <xdr:cNvCxnSpPr/>
      </xdr:nvCxnSpPr>
      <xdr:spPr>
        <a:xfrm>
          <a:off x="10388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38117</xdr:rowOff>
    </xdr:from>
    <xdr:ext cx="469744" cy="259045"/>
    <xdr:sp macro="" textlink="">
      <xdr:nvSpPr>
        <xdr:cNvPr id="173" name="【体育館・プール】&#10;一人当たり面積最大値テキスト"/>
        <xdr:cNvSpPr txBox="1"/>
      </xdr:nvSpPr>
      <xdr:spPr>
        <a:xfrm>
          <a:off x="105664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0.560</a:t>
          </a:r>
          <a:endParaRPr kumimoji="1" lang="ja-JP" altLang="en-US" sz="1000" b="1">
            <a:latin typeface="ＭＳ Ｐゴシック"/>
          </a:endParaRPr>
        </a:p>
      </xdr:txBody>
    </xdr:sp>
    <xdr:clientData/>
  </xdr:oneCellAnchor>
  <xdr:twoCellAnchor>
    <xdr:from>
      <xdr:col>15</xdr:col>
      <xdr:colOff>92075</xdr:colOff>
      <xdr:row>56</xdr:row>
      <xdr:rowOff>91440</xdr:rowOff>
    </xdr:from>
    <xdr:to>
      <xdr:col>15</xdr:col>
      <xdr:colOff>269875</xdr:colOff>
      <xdr:row>56</xdr:row>
      <xdr:rowOff>91440</xdr:rowOff>
    </xdr:to>
    <xdr:cxnSp macro="">
      <xdr:nvCxnSpPr>
        <xdr:cNvPr id="174" name="直線コネクタ 173"/>
        <xdr:cNvCxnSpPr/>
      </xdr:nvCxnSpPr>
      <xdr:spPr>
        <a:xfrm>
          <a:off x="10388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28211</xdr:rowOff>
    </xdr:from>
    <xdr:ext cx="469744" cy="259045"/>
    <xdr:sp macro="" textlink="">
      <xdr:nvSpPr>
        <xdr:cNvPr id="175" name="【体育館・プール】&#10;一人当たり面積平均値テキスト"/>
        <xdr:cNvSpPr txBox="1"/>
      </xdr:nvSpPr>
      <xdr:spPr>
        <a:xfrm>
          <a:off x="10566400" y="10315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49784</xdr:rowOff>
    </xdr:from>
    <xdr:to>
      <xdr:col>15</xdr:col>
      <xdr:colOff>231775</xdr:colOff>
      <xdr:row>60</xdr:row>
      <xdr:rowOff>151384</xdr:rowOff>
    </xdr:to>
    <xdr:sp macro="" textlink="">
      <xdr:nvSpPr>
        <xdr:cNvPr id="176" name="フローチャート : 判断 175"/>
        <xdr:cNvSpPr/>
      </xdr:nvSpPr>
      <xdr:spPr>
        <a:xfrm>
          <a:off x="10426700" y="103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118364</xdr:rowOff>
    </xdr:from>
    <xdr:to>
      <xdr:col>15</xdr:col>
      <xdr:colOff>231775</xdr:colOff>
      <xdr:row>58</xdr:row>
      <xdr:rowOff>48514</xdr:rowOff>
    </xdr:to>
    <xdr:sp macro="" textlink="">
      <xdr:nvSpPr>
        <xdr:cNvPr id="182" name="円/楕円 181"/>
        <xdr:cNvSpPr/>
      </xdr:nvSpPr>
      <xdr:spPr>
        <a:xfrm>
          <a:off x="104267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141241</xdr:rowOff>
    </xdr:from>
    <xdr:ext cx="469744" cy="259045"/>
    <xdr:sp macro="" textlink="">
      <xdr:nvSpPr>
        <xdr:cNvPr id="183" name="【体育館・プール】&#10;一人当たり面積該当値テキスト"/>
        <xdr:cNvSpPr txBox="1"/>
      </xdr:nvSpPr>
      <xdr:spPr>
        <a:xfrm>
          <a:off x="10566400" y="974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30480</xdr:rowOff>
    </xdr:from>
    <xdr:to>
      <xdr:col>6</xdr:col>
      <xdr:colOff>510540</xdr:colOff>
      <xdr:row>85</xdr:row>
      <xdr:rowOff>72389</xdr:rowOff>
    </xdr:to>
    <xdr:cxnSp macro="">
      <xdr:nvCxnSpPr>
        <xdr:cNvPr id="208" name="直線コネクタ 207"/>
        <xdr:cNvCxnSpPr/>
      </xdr:nvCxnSpPr>
      <xdr:spPr>
        <a:xfrm flipV="1">
          <a:off x="4634865" y="132321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09" name="【福祉施設】&#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10" name="直線コネクタ 209"/>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148607</xdr:rowOff>
    </xdr:from>
    <xdr:ext cx="405111" cy="259045"/>
    <xdr:sp macro="" textlink="">
      <xdr:nvSpPr>
        <xdr:cNvPr id="211" name="【福祉施設】&#10;有形固定資産減価償却率最大値テキスト"/>
        <xdr:cNvSpPr txBox="1"/>
      </xdr:nvSpPr>
      <xdr:spPr>
        <a:xfrm>
          <a:off x="47244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30480</xdr:rowOff>
    </xdr:from>
    <xdr:to>
      <xdr:col>6</xdr:col>
      <xdr:colOff>600075</xdr:colOff>
      <xdr:row>77</xdr:row>
      <xdr:rowOff>30480</xdr:rowOff>
    </xdr:to>
    <xdr:cxnSp macro="">
      <xdr:nvCxnSpPr>
        <xdr:cNvPr id="212" name="直線コネクタ 211"/>
        <xdr:cNvCxnSpPr/>
      </xdr:nvCxnSpPr>
      <xdr:spPr>
        <a:xfrm>
          <a:off x="4546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106697</xdr:rowOff>
    </xdr:from>
    <xdr:ext cx="405111" cy="259045"/>
    <xdr:sp macro="" textlink="">
      <xdr:nvSpPr>
        <xdr:cNvPr id="213" name="【福祉施設】&#10;有形固定資産減価償却率平均値テキスト"/>
        <xdr:cNvSpPr txBox="1"/>
      </xdr:nvSpPr>
      <xdr:spPr>
        <a:xfrm>
          <a:off x="4724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214" name="フローチャート : 判断 213"/>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151130</xdr:rowOff>
    </xdr:from>
    <xdr:to>
      <xdr:col>6</xdr:col>
      <xdr:colOff>561975</xdr:colOff>
      <xdr:row>77</xdr:row>
      <xdr:rowOff>81280</xdr:rowOff>
    </xdr:to>
    <xdr:sp macro="" textlink="">
      <xdr:nvSpPr>
        <xdr:cNvPr id="220" name="円/楕円 219"/>
        <xdr:cNvSpPr/>
      </xdr:nvSpPr>
      <xdr:spPr>
        <a:xfrm>
          <a:off x="45847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76</xdr:row>
      <xdr:rowOff>104157</xdr:rowOff>
    </xdr:from>
    <xdr:ext cx="405111" cy="259045"/>
    <xdr:sp macro="" textlink="">
      <xdr:nvSpPr>
        <xdr:cNvPr id="221" name="【福祉施設】&#10;有形固定資産減価償却率該当値テキスト"/>
        <xdr:cNvSpPr txBox="1"/>
      </xdr:nvSpPr>
      <xdr:spPr>
        <a:xfrm>
          <a:off x="4724400" y="1313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86</xdr:row>
      <xdr:rowOff>64770</xdr:rowOff>
    </xdr:to>
    <xdr:cxnSp macro="">
      <xdr:nvCxnSpPr>
        <xdr:cNvPr id="245" name="直線コネクタ 244"/>
        <xdr:cNvCxnSpPr/>
      </xdr:nvCxnSpPr>
      <xdr:spPr>
        <a:xfrm flipV="1">
          <a:off x="10476865" y="1328547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68597</xdr:rowOff>
    </xdr:from>
    <xdr:ext cx="469744" cy="259045"/>
    <xdr:sp macro="" textlink="">
      <xdr:nvSpPr>
        <xdr:cNvPr id="246" name="【福祉施設】&#10;一人当たり面積最小値テキスト"/>
        <xdr:cNvSpPr txBox="1"/>
      </xdr:nvSpPr>
      <xdr:spPr>
        <a:xfrm>
          <a:off x="105664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86</xdr:row>
      <xdr:rowOff>64770</xdr:rowOff>
    </xdr:from>
    <xdr:to>
      <xdr:col>15</xdr:col>
      <xdr:colOff>269875</xdr:colOff>
      <xdr:row>86</xdr:row>
      <xdr:rowOff>64770</xdr:rowOff>
    </xdr:to>
    <xdr:cxnSp macro="">
      <xdr:nvCxnSpPr>
        <xdr:cNvPr id="247" name="直線コネクタ 246"/>
        <xdr:cNvCxnSpPr/>
      </xdr:nvCxnSpPr>
      <xdr:spPr>
        <a:xfrm>
          <a:off x="10388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48"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49" name="直線コネクタ 248"/>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151147</xdr:rowOff>
    </xdr:from>
    <xdr:ext cx="469744" cy="259045"/>
    <xdr:sp macro="" textlink="">
      <xdr:nvSpPr>
        <xdr:cNvPr id="250" name="【福祉施設】&#10;一人当たり面積平均値テキスト"/>
        <xdr:cNvSpPr txBox="1"/>
      </xdr:nvSpPr>
      <xdr:spPr>
        <a:xfrm>
          <a:off x="10566400" y="1403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128270</xdr:rowOff>
    </xdr:from>
    <xdr:to>
      <xdr:col>15</xdr:col>
      <xdr:colOff>231775</xdr:colOff>
      <xdr:row>83</xdr:row>
      <xdr:rowOff>58420</xdr:rowOff>
    </xdr:to>
    <xdr:sp macro="" textlink="">
      <xdr:nvSpPr>
        <xdr:cNvPr id="251" name="フローチャート : 判断 250"/>
        <xdr:cNvSpPr/>
      </xdr:nvSpPr>
      <xdr:spPr>
        <a:xfrm>
          <a:off x="10426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52070</xdr:rowOff>
    </xdr:from>
    <xdr:to>
      <xdr:col>15</xdr:col>
      <xdr:colOff>231775</xdr:colOff>
      <xdr:row>84</xdr:row>
      <xdr:rowOff>153670</xdr:rowOff>
    </xdr:to>
    <xdr:sp macro="" textlink="">
      <xdr:nvSpPr>
        <xdr:cNvPr id="257" name="円/楕円 256"/>
        <xdr:cNvSpPr/>
      </xdr:nvSpPr>
      <xdr:spPr>
        <a:xfrm>
          <a:off x="10426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30497</xdr:rowOff>
    </xdr:from>
    <xdr:ext cx="469744" cy="259045"/>
    <xdr:sp macro="" textlink="">
      <xdr:nvSpPr>
        <xdr:cNvPr id="258" name="【福祉施設】&#10;一人当たり面積該当値テキスト"/>
        <xdr:cNvSpPr txBox="1"/>
      </xdr:nvSpPr>
      <xdr:spPr>
        <a:xfrm>
          <a:off x="10566400"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0" name="テキスト ボックス 26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8" name="テキスト ボックス 2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1"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80011</xdr:rowOff>
    </xdr:from>
    <xdr:to>
      <xdr:col>6</xdr:col>
      <xdr:colOff>510540</xdr:colOff>
      <xdr:row>108</xdr:row>
      <xdr:rowOff>152400</xdr:rowOff>
    </xdr:to>
    <xdr:cxnSp macro="">
      <xdr:nvCxnSpPr>
        <xdr:cNvPr id="282" name="直線コネクタ 281"/>
        <xdr:cNvCxnSpPr/>
      </xdr:nvCxnSpPr>
      <xdr:spPr>
        <a:xfrm flipV="1">
          <a:off x="4634865"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340478" cy="259045"/>
    <xdr:sp macro="" textlink="">
      <xdr:nvSpPr>
        <xdr:cNvPr id="283" name="【市民会館】&#10;有形固定資産減価償却率最小値テキスト"/>
        <xdr:cNvSpPr txBox="1"/>
      </xdr:nvSpPr>
      <xdr:spPr>
        <a:xfrm>
          <a:off x="47244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284" name="直線コネクタ 28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26688</xdr:rowOff>
    </xdr:from>
    <xdr:ext cx="405111" cy="259045"/>
    <xdr:sp macro="" textlink="">
      <xdr:nvSpPr>
        <xdr:cNvPr id="285" name="【市民会館】&#10;有形固定資産減価償却率最大値テキスト"/>
        <xdr:cNvSpPr txBox="1"/>
      </xdr:nvSpPr>
      <xdr:spPr>
        <a:xfrm>
          <a:off x="4724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6</xdr:col>
      <xdr:colOff>422275</xdr:colOff>
      <xdr:row>99</xdr:row>
      <xdr:rowOff>80011</xdr:rowOff>
    </xdr:from>
    <xdr:to>
      <xdr:col>6</xdr:col>
      <xdr:colOff>600075</xdr:colOff>
      <xdr:row>99</xdr:row>
      <xdr:rowOff>80011</xdr:rowOff>
    </xdr:to>
    <xdr:cxnSp macro="">
      <xdr:nvCxnSpPr>
        <xdr:cNvPr id="286" name="直線コネクタ 285"/>
        <xdr:cNvCxnSpPr/>
      </xdr:nvCxnSpPr>
      <xdr:spPr>
        <a:xfrm>
          <a:off x="4546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120032</xdr:rowOff>
    </xdr:from>
    <xdr:ext cx="405111" cy="259045"/>
    <xdr:sp macro="" textlink="">
      <xdr:nvSpPr>
        <xdr:cNvPr id="287" name="【市民会館】&#10;有形固定資産減価償却率平均値テキスト"/>
        <xdr:cNvSpPr txBox="1"/>
      </xdr:nvSpPr>
      <xdr:spPr>
        <a:xfrm>
          <a:off x="4724400" y="1777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141605</xdr:rowOff>
    </xdr:from>
    <xdr:to>
      <xdr:col>6</xdr:col>
      <xdr:colOff>561975</xdr:colOff>
      <xdr:row>104</xdr:row>
      <xdr:rowOff>71755</xdr:rowOff>
    </xdr:to>
    <xdr:sp macro="" textlink="">
      <xdr:nvSpPr>
        <xdr:cNvPr id="288" name="フローチャート : 判断 287"/>
        <xdr:cNvSpPr/>
      </xdr:nvSpPr>
      <xdr:spPr>
        <a:xfrm>
          <a:off x="4584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156845</xdr:rowOff>
    </xdr:from>
    <xdr:to>
      <xdr:col>6</xdr:col>
      <xdr:colOff>561975</xdr:colOff>
      <xdr:row>101</xdr:row>
      <xdr:rowOff>86995</xdr:rowOff>
    </xdr:to>
    <xdr:sp macro="" textlink="">
      <xdr:nvSpPr>
        <xdr:cNvPr id="294" name="円/楕円 293"/>
        <xdr:cNvSpPr/>
      </xdr:nvSpPr>
      <xdr:spPr>
        <a:xfrm>
          <a:off x="45847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8272</xdr:rowOff>
    </xdr:from>
    <xdr:ext cx="405111" cy="259045"/>
    <xdr:sp macro="" textlink="">
      <xdr:nvSpPr>
        <xdr:cNvPr id="295" name="【市民会館】&#10;有形固定資産減価償却率該当値テキスト"/>
        <xdr:cNvSpPr txBox="1"/>
      </xdr:nvSpPr>
      <xdr:spPr>
        <a:xfrm>
          <a:off x="4724400"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6" name="正方形/長方形 29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3" name="正方形/長方形 302"/>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6" name="直線コネクタ 3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7" name="テキスト ボックス 30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8" name="直線コネクタ 3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09" name="テキスト ボックス 30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0" name="直線コネクタ 3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1" name="テキスト ボックス 31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2" name="直線コネクタ 3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3" name="テキスト ボックス 31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6"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96774</xdr:rowOff>
    </xdr:from>
    <xdr:to>
      <xdr:col>15</xdr:col>
      <xdr:colOff>180340</xdr:colOff>
      <xdr:row>107</xdr:row>
      <xdr:rowOff>169926</xdr:rowOff>
    </xdr:to>
    <xdr:cxnSp macro="">
      <xdr:nvCxnSpPr>
        <xdr:cNvPr id="317" name="直線コネクタ 316"/>
        <xdr:cNvCxnSpPr/>
      </xdr:nvCxnSpPr>
      <xdr:spPr>
        <a:xfrm flipV="1">
          <a:off x="10476865" y="17241774"/>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2303</xdr:rowOff>
    </xdr:from>
    <xdr:ext cx="469744" cy="259045"/>
    <xdr:sp macro="" textlink="">
      <xdr:nvSpPr>
        <xdr:cNvPr id="318" name="【市民会館】&#10;一人当たり面積最小値テキスト"/>
        <xdr:cNvSpPr txBox="1"/>
      </xdr:nvSpPr>
      <xdr:spPr>
        <a:xfrm>
          <a:off x="105664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107</xdr:row>
      <xdr:rowOff>169926</xdr:rowOff>
    </xdr:from>
    <xdr:to>
      <xdr:col>15</xdr:col>
      <xdr:colOff>269875</xdr:colOff>
      <xdr:row>107</xdr:row>
      <xdr:rowOff>169926</xdr:rowOff>
    </xdr:to>
    <xdr:cxnSp macro="">
      <xdr:nvCxnSpPr>
        <xdr:cNvPr id="319" name="直線コネクタ 318"/>
        <xdr:cNvCxnSpPr/>
      </xdr:nvCxnSpPr>
      <xdr:spPr>
        <a:xfrm>
          <a:off x="10388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43451</xdr:rowOff>
    </xdr:from>
    <xdr:ext cx="469744" cy="259045"/>
    <xdr:sp macro="" textlink="">
      <xdr:nvSpPr>
        <xdr:cNvPr id="320" name="【市民会館】&#10;一人当たり面積最大値テキスト"/>
        <xdr:cNvSpPr txBox="1"/>
      </xdr:nvSpPr>
      <xdr:spPr>
        <a:xfrm>
          <a:off x="105664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0.591</a:t>
          </a:r>
          <a:endParaRPr kumimoji="1" lang="ja-JP" altLang="en-US" sz="1000" b="1">
            <a:latin typeface="ＭＳ Ｐゴシック"/>
          </a:endParaRPr>
        </a:p>
      </xdr:txBody>
    </xdr:sp>
    <xdr:clientData/>
  </xdr:oneCellAnchor>
  <xdr:twoCellAnchor>
    <xdr:from>
      <xdr:col>15</xdr:col>
      <xdr:colOff>92075</xdr:colOff>
      <xdr:row>100</xdr:row>
      <xdr:rowOff>96774</xdr:rowOff>
    </xdr:from>
    <xdr:to>
      <xdr:col>15</xdr:col>
      <xdr:colOff>269875</xdr:colOff>
      <xdr:row>100</xdr:row>
      <xdr:rowOff>96774</xdr:rowOff>
    </xdr:to>
    <xdr:cxnSp macro="">
      <xdr:nvCxnSpPr>
        <xdr:cNvPr id="321" name="直線コネクタ 320"/>
        <xdr:cNvCxnSpPr/>
      </xdr:nvCxnSpPr>
      <xdr:spPr>
        <a:xfrm>
          <a:off x="10388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129557</xdr:rowOff>
    </xdr:from>
    <xdr:ext cx="469744" cy="259045"/>
    <xdr:sp macro="" textlink="">
      <xdr:nvSpPr>
        <xdr:cNvPr id="322" name="【市民会館】&#10;一人当たり面積平均値テキスト"/>
        <xdr:cNvSpPr txBox="1"/>
      </xdr:nvSpPr>
      <xdr:spPr>
        <a:xfrm>
          <a:off x="105664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151130</xdr:rowOff>
    </xdr:from>
    <xdr:to>
      <xdr:col>15</xdr:col>
      <xdr:colOff>231775</xdr:colOff>
      <xdr:row>105</xdr:row>
      <xdr:rowOff>81280</xdr:rowOff>
    </xdr:to>
    <xdr:sp macro="" textlink="">
      <xdr:nvSpPr>
        <xdr:cNvPr id="323" name="フローチャート : 判断 322"/>
        <xdr:cNvSpPr/>
      </xdr:nvSpPr>
      <xdr:spPr>
        <a:xfrm>
          <a:off x="10426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29" name="円/楕円 328"/>
        <xdr:cNvSpPr/>
      </xdr:nvSpPr>
      <xdr:spPr>
        <a:xfrm>
          <a:off x="104267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153433</xdr:rowOff>
    </xdr:from>
    <xdr:ext cx="469744" cy="259045"/>
    <xdr:sp macro="" textlink="">
      <xdr:nvSpPr>
        <xdr:cNvPr id="330" name="【市民会館】&#10;一人当たり面積該当値テキスト"/>
        <xdr:cNvSpPr txBox="1"/>
      </xdr:nvSpPr>
      <xdr:spPr>
        <a:xfrm>
          <a:off x="10566400" y="178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1" name="正方形/長方形 33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8" name="正方形/長方形 33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3" name="テキスト ボックス 3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1" name="テキスト ボックス 35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3" name="テキスト ボックス 35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114300</xdr:rowOff>
    </xdr:from>
    <xdr:to>
      <xdr:col>23</xdr:col>
      <xdr:colOff>516889</xdr:colOff>
      <xdr:row>40</xdr:row>
      <xdr:rowOff>129540</xdr:rowOff>
    </xdr:to>
    <xdr:cxnSp macro="">
      <xdr:nvCxnSpPr>
        <xdr:cNvPr id="355" name="直線コネクタ 354"/>
        <xdr:cNvCxnSpPr/>
      </xdr:nvCxnSpPr>
      <xdr:spPr>
        <a:xfrm flipV="1">
          <a:off x="16318864" y="560070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133367</xdr:rowOff>
    </xdr:from>
    <xdr:ext cx="405111" cy="259045"/>
    <xdr:sp macro="" textlink="">
      <xdr:nvSpPr>
        <xdr:cNvPr id="356" name="【一般廃棄物処理施設】&#10;有形固定資産減価償却率最小値テキスト"/>
        <xdr:cNvSpPr txBox="1"/>
      </xdr:nvSpPr>
      <xdr:spPr>
        <a:xfrm>
          <a:off x="164084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40</xdr:row>
      <xdr:rowOff>129540</xdr:rowOff>
    </xdr:from>
    <xdr:to>
      <xdr:col>23</xdr:col>
      <xdr:colOff>606425</xdr:colOff>
      <xdr:row>40</xdr:row>
      <xdr:rowOff>129540</xdr:rowOff>
    </xdr:to>
    <xdr:cxnSp macro="">
      <xdr:nvCxnSpPr>
        <xdr:cNvPr id="357" name="直線コネクタ 356"/>
        <xdr:cNvCxnSpPr/>
      </xdr:nvCxnSpPr>
      <xdr:spPr>
        <a:xfrm>
          <a:off x="16230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60977</xdr:rowOff>
    </xdr:from>
    <xdr:ext cx="405111" cy="259045"/>
    <xdr:sp macro="" textlink="">
      <xdr:nvSpPr>
        <xdr:cNvPr id="358" name="【一般廃棄物処理施設】&#10;有形固定資産減価償却率最大値テキスト"/>
        <xdr:cNvSpPr txBox="1"/>
      </xdr:nvSpPr>
      <xdr:spPr>
        <a:xfrm>
          <a:off x="16408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114300</xdr:rowOff>
    </xdr:from>
    <xdr:to>
      <xdr:col>23</xdr:col>
      <xdr:colOff>606425</xdr:colOff>
      <xdr:row>32</xdr:row>
      <xdr:rowOff>114300</xdr:rowOff>
    </xdr:to>
    <xdr:cxnSp macro="">
      <xdr:nvCxnSpPr>
        <xdr:cNvPr id="359" name="直線コネクタ 358"/>
        <xdr:cNvCxnSpPr/>
      </xdr:nvCxnSpPr>
      <xdr:spPr>
        <a:xfrm>
          <a:off x="16230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133367</xdr:rowOff>
    </xdr:from>
    <xdr:ext cx="405111" cy="259045"/>
    <xdr:sp macro="" textlink="">
      <xdr:nvSpPr>
        <xdr:cNvPr id="360" name="【一般廃棄物処理施設】&#10;有形固定資産減価償却率平均値テキスト"/>
        <xdr:cNvSpPr txBox="1"/>
      </xdr:nvSpPr>
      <xdr:spPr>
        <a:xfrm>
          <a:off x="16408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154940</xdr:rowOff>
    </xdr:from>
    <xdr:to>
      <xdr:col>23</xdr:col>
      <xdr:colOff>568325</xdr:colOff>
      <xdr:row>38</xdr:row>
      <xdr:rowOff>85090</xdr:rowOff>
    </xdr:to>
    <xdr:sp macro="" textlink="">
      <xdr:nvSpPr>
        <xdr:cNvPr id="361" name="フローチャート : 判断 36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63500</xdr:rowOff>
    </xdr:from>
    <xdr:to>
      <xdr:col>23</xdr:col>
      <xdr:colOff>568325</xdr:colOff>
      <xdr:row>32</xdr:row>
      <xdr:rowOff>165100</xdr:rowOff>
    </xdr:to>
    <xdr:sp macro="" textlink="">
      <xdr:nvSpPr>
        <xdr:cNvPr id="367" name="円/楕円 366"/>
        <xdr:cNvSpPr/>
      </xdr:nvSpPr>
      <xdr:spPr>
        <a:xfrm>
          <a:off x="16268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16527</xdr:rowOff>
    </xdr:from>
    <xdr:ext cx="405111" cy="259045"/>
    <xdr:sp macro="" textlink="">
      <xdr:nvSpPr>
        <xdr:cNvPr id="368" name="【一般廃棄物処理施設】&#10;有形固定資産減価償却率該当値テキスト"/>
        <xdr:cNvSpPr txBox="1"/>
      </xdr:nvSpPr>
      <xdr:spPr>
        <a:xfrm>
          <a:off x="16408400"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9" name="正方形/長方形 36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80" name="テキスト ボックス 37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82" name="テキスト ボックス 38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84" name="テキスト ボックス 38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86" name="テキスト ボックス 38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88" name="テキスト ボックス 3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89"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83351</xdr:rowOff>
    </xdr:from>
    <xdr:to>
      <xdr:col>32</xdr:col>
      <xdr:colOff>186689</xdr:colOff>
      <xdr:row>41</xdr:row>
      <xdr:rowOff>111230</xdr:rowOff>
    </xdr:to>
    <xdr:cxnSp macro="">
      <xdr:nvCxnSpPr>
        <xdr:cNvPr id="390" name="直線コネクタ 389"/>
        <xdr:cNvCxnSpPr/>
      </xdr:nvCxnSpPr>
      <xdr:spPr>
        <a:xfrm flipV="1">
          <a:off x="22160864" y="5741201"/>
          <a:ext cx="0" cy="139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115057</xdr:rowOff>
    </xdr:from>
    <xdr:ext cx="469744" cy="259045"/>
    <xdr:sp macro="" textlink="">
      <xdr:nvSpPr>
        <xdr:cNvPr id="391" name="【一般廃棄物処理施設】&#10;一人当たり有形固定資産（償却資産）額最小値テキスト"/>
        <xdr:cNvSpPr txBox="1"/>
      </xdr:nvSpPr>
      <xdr:spPr>
        <a:xfrm>
          <a:off x="22250400" y="71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4,838</a:t>
          </a:r>
          <a:endParaRPr kumimoji="1" lang="ja-JP" altLang="en-US" sz="1000" b="1">
            <a:latin typeface="ＭＳ Ｐゴシック"/>
          </a:endParaRPr>
        </a:p>
      </xdr:txBody>
    </xdr:sp>
    <xdr:clientData/>
  </xdr:oneCellAnchor>
  <xdr:twoCellAnchor>
    <xdr:from>
      <xdr:col>32</xdr:col>
      <xdr:colOff>98425</xdr:colOff>
      <xdr:row>41</xdr:row>
      <xdr:rowOff>111230</xdr:rowOff>
    </xdr:from>
    <xdr:to>
      <xdr:col>32</xdr:col>
      <xdr:colOff>276225</xdr:colOff>
      <xdr:row>41</xdr:row>
      <xdr:rowOff>111230</xdr:rowOff>
    </xdr:to>
    <xdr:cxnSp macro="">
      <xdr:nvCxnSpPr>
        <xdr:cNvPr id="392" name="直線コネクタ 391"/>
        <xdr:cNvCxnSpPr/>
      </xdr:nvCxnSpPr>
      <xdr:spPr>
        <a:xfrm>
          <a:off x="22072600" y="714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30028</xdr:rowOff>
    </xdr:from>
    <xdr:ext cx="599010" cy="259045"/>
    <xdr:sp macro="" textlink="">
      <xdr:nvSpPr>
        <xdr:cNvPr id="393" name="【一般廃棄物処理施設】&#10;一人当たり有形固定資産（償却資産）額最大値テキスト"/>
        <xdr:cNvSpPr txBox="1"/>
      </xdr:nvSpPr>
      <xdr:spPr>
        <a:xfrm>
          <a:off x="22250400" y="551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310,936</a:t>
          </a:r>
          <a:endParaRPr kumimoji="1" lang="ja-JP" altLang="en-US" sz="1000" b="1">
            <a:latin typeface="ＭＳ Ｐゴシック"/>
          </a:endParaRPr>
        </a:p>
      </xdr:txBody>
    </xdr:sp>
    <xdr:clientData/>
  </xdr:oneCellAnchor>
  <xdr:twoCellAnchor>
    <xdr:from>
      <xdr:col>32</xdr:col>
      <xdr:colOff>98425</xdr:colOff>
      <xdr:row>33</xdr:row>
      <xdr:rowOff>83351</xdr:rowOff>
    </xdr:from>
    <xdr:to>
      <xdr:col>32</xdr:col>
      <xdr:colOff>276225</xdr:colOff>
      <xdr:row>33</xdr:row>
      <xdr:rowOff>83351</xdr:rowOff>
    </xdr:to>
    <xdr:cxnSp macro="">
      <xdr:nvCxnSpPr>
        <xdr:cNvPr id="394" name="直線コネクタ 393"/>
        <xdr:cNvCxnSpPr/>
      </xdr:nvCxnSpPr>
      <xdr:spPr>
        <a:xfrm>
          <a:off x="22072600" y="574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107091</xdr:rowOff>
    </xdr:from>
    <xdr:ext cx="534377" cy="259045"/>
    <xdr:sp macro="" textlink="">
      <xdr:nvSpPr>
        <xdr:cNvPr id="395" name="【一般廃棄物処理施設】&#10;一人当たり有形固定資産（償却資産）額平均値テキスト"/>
        <xdr:cNvSpPr txBox="1"/>
      </xdr:nvSpPr>
      <xdr:spPr>
        <a:xfrm>
          <a:off x="22250400" y="6622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84214</xdr:rowOff>
    </xdr:from>
    <xdr:to>
      <xdr:col>32</xdr:col>
      <xdr:colOff>238125</xdr:colOff>
      <xdr:row>40</xdr:row>
      <xdr:rowOff>14364</xdr:rowOff>
    </xdr:to>
    <xdr:sp macro="" textlink="">
      <xdr:nvSpPr>
        <xdr:cNvPr id="396" name="フローチャート : 判断 395"/>
        <xdr:cNvSpPr/>
      </xdr:nvSpPr>
      <xdr:spPr>
        <a:xfrm>
          <a:off x="22110700" y="67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30054</xdr:rowOff>
    </xdr:from>
    <xdr:to>
      <xdr:col>32</xdr:col>
      <xdr:colOff>238125</xdr:colOff>
      <xdr:row>41</xdr:row>
      <xdr:rowOff>131654</xdr:rowOff>
    </xdr:to>
    <xdr:sp macro="" textlink="">
      <xdr:nvSpPr>
        <xdr:cNvPr id="402" name="円/楕円 401"/>
        <xdr:cNvSpPr/>
      </xdr:nvSpPr>
      <xdr:spPr>
        <a:xfrm>
          <a:off x="22110700" y="70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116431</xdr:rowOff>
    </xdr:from>
    <xdr:ext cx="534377" cy="259045"/>
    <xdr:sp macro="" textlink="">
      <xdr:nvSpPr>
        <xdr:cNvPr id="403" name="【一般廃棄物処理施設】&#10;一人当たり有形固定資産（償却資産）額該当値テキスト"/>
        <xdr:cNvSpPr txBox="1"/>
      </xdr:nvSpPr>
      <xdr:spPr>
        <a:xfrm>
          <a:off x="22250400" y="69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4" name="正方形/長方形 40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1" name="正方形/長方形 41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16" name="テキスト ボックス 4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26" name="テキスト ボックス 4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146957</xdr:rowOff>
    </xdr:from>
    <xdr:to>
      <xdr:col>23</xdr:col>
      <xdr:colOff>516889</xdr:colOff>
      <xdr:row>63</xdr:row>
      <xdr:rowOff>66947</xdr:rowOff>
    </xdr:to>
    <xdr:cxnSp macro="">
      <xdr:nvCxnSpPr>
        <xdr:cNvPr id="430" name="直線コネクタ 429"/>
        <xdr:cNvCxnSpPr/>
      </xdr:nvCxnSpPr>
      <xdr:spPr>
        <a:xfrm flipV="1">
          <a:off x="16318864" y="94052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70774</xdr:rowOff>
    </xdr:from>
    <xdr:ext cx="405111" cy="259045"/>
    <xdr:sp macro="" textlink="">
      <xdr:nvSpPr>
        <xdr:cNvPr id="431" name="【保健センター・保健所】&#10;有形固定資産減価償却率最小値テキスト"/>
        <xdr:cNvSpPr txBox="1"/>
      </xdr:nvSpPr>
      <xdr:spPr>
        <a:xfrm>
          <a:off x="16408400" y="1087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63</xdr:row>
      <xdr:rowOff>66947</xdr:rowOff>
    </xdr:from>
    <xdr:to>
      <xdr:col>23</xdr:col>
      <xdr:colOff>606425</xdr:colOff>
      <xdr:row>63</xdr:row>
      <xdr:rowOff>66947</xdr:rowOff>
    </xdr:to>
    <xdr:cxnSp macro="">
      <xdr:nvCxnSpPr>
        <xdr:cNvPr id="432" name="直線コネクタ 431"/>
        <xdr:cNvCxnSpPr/>
      </xdr:nvCxnSpPr>
      <xdr:spPr>
        <a:xfrm>
          <a:off x="16230600" y="1086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93634</xdr:rowOff>
    </xdr:from>
    <xdr:ext cx="405111" cy="259045"/>
    <xdr:sp macro="" textlink="">
      <xdr:nvSpPr>
        <xdr:cNvPr id="433" name="【保健センター・保健所】&#10;有形固定資産減価償却率最大値テキスト"/>
        <xdr:cNvSpPr txBox="1"/>
      </xdr:nvSpPr>
      <xdr:spPr>
        <a:xfrm>
          <a:off x="164084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54</xdr:row>
      <xdr:rowOff>146957</xdr:rowOff>
    </xdr:from>
    <xdr:to>
      <xdr:col>23</xdr:col>
      <xdr:colOff>606425</xdr:colOff>
      <xdr:row>54</xdr:row>
      <xdr:rowOff>146957</xdr:rowOff>
    </xdr:to>
    <xdr:cxnSp macro="">
      <xdr:nvCxnSpPr>
        <xdr:cNvPr id="434" name="直線コネクタ 433"/>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58618</xdr:rowOff>
    </xdr:from>
    <xdr:ext cx="405111" cy="259045"/>
    <xdr:sp macro="" textlink="">
      <xdr:nvSpPr>
        <xdr:cNvPr id="435" name="【保健センター・保健所】&#10;有形固定資産減価償却率平均値テキスト"/>
        <xdr:cNvSpPr txBox="1"/>
      </xdr:nvSpPr>
      <xdr:spPr>
        <a:xfrm>
          <a:off x="164084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436" name="フローチャート : 判断 435"/>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43906</xdr:rowOff>
    </xdr:from>
    <xdr:to>
      <xdr:col>23</xdr:col>
      <xdr:colOff>568325</xdr:colOff>
      <xdr:row>60</xdr:row>
      <xdr:rowOff>145506</xdr:rowOff>
    </xdr:to>
    <xdr:sp macro="" textlink="">
      <xdr:nvSpPr>
        <xdr:cNvPr id="442" name="円/楕円 441"/>
        <xdr:cNvSpPr/>
      </xdr:nvSpPr>
      <xdr:spPr>
        <a:xfrm>
          <a:off x="16268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22333</xdr:rowOff>
    </xdr:from>
    <xdr:ext cx="405111" cy="259045"/>
    <xdr:sp macro="" textlink="">
      <xdr:nvSpPr>
        <xdr:cNvPr id="443" name="【保健センター・保健所】&#10;有形固定資産減価償却率該当値テキスト"/>
        <xdr:cNvSpPr txBox="1"/>
      </xdr:nvSpPr>
      <xdr:spPr>
        <a:xfrm>
          <a:off x="16408400"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4" name="正方形/長方形 44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1" name="正方形/長方形 45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54" name="直線コネクタ 4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5" name="テキスト ボックス 4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6" name="直線コネクタ 4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7" name="テキスト ボックス 4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8" name="直線コネクタ 4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9" name="テキスト ボックス 4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0" name="直線コネクタ 4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1" name="テキスト ボックス 4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4"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36576</xdr:rowOff>
    </xdr:from>
    <xdr:to>
      <xdr:col>32</xdr:col>
      <xdr:colOff>186689</xdr:colOff>
      <xdr:row>63</xdr:row>
      <xdr:rowOff>125730</xdr:rowOff>
    </xdr:to>
    <xdr:cxnSp macro="">
      <xdr:nvCxnSpPr>
        <xdr:cNvPr id="465" name="直線コネクタ 464"/>
        <xdr:cNvCxnSpPr/>
      </xdr:nvCxnSpPr>
      <xdr:spPr>
        <a:xfrm flipV="1">
          <a:off x="22160864" y="9637776"/>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129557</xdr:rowOff>
    </xdr:from>
    <xdr:ext cx="469744" cy="259045"/>
    <xdr:sp macro="" textlink="">
      <xdr:nvSpPr>
        <xdr:cNvPr id="466" name="【保健センター・保健所】&#10;一人当たり面積最小値テキスト"/>
        <xdr:cNvSpPr txBox="1"/>
      </xdr:nvSpPr>
      <xdr:spPr>
        <a:xfrm>
          <a:off x="22250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125730</xdr:rowOff>
    </xdr:from>
    <xdr:to>
      <xdr:col>32</xdr:col>
      <xdr:colOff>276225</xdr:colOff>
      <xdr:row>63</xdr:row>
      <xdr:rowOff>125730</xdr:rowOff>
    </xdr:to>
    <xdr:cxnSp macro="">
      <xdr:nvCxnSpPr>
        <xdr:cNvPr id="467" name="直線コネクタ 46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154703</xdr:rowOff>
    </xdr:from>
    <xdr:ext cx="469744" cy="259045"/>
    <xdr:sp macro="" textlink="">
      <xdr:nvSpPr>
        <xdr:cNvPr id="468" name="【保健センター・保健所】&#10;一人当たり面積最大値テキスト"/>
        <xdr:cNvSpPr txBox="1"/>
      </xdr:nvSpPr>
      <xdr:spPr>
        <a:xfrm>
          <a:off x="222504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0.292</a:t>
          </a:r>
          <a:endParaRPr kumimoji="1" lang="ja-JP" altLang="en-US" sz="1000" b="1">
            <a:latin typeface="ＭＳ Ｐゴシック"/>
          </a:endParaRPr>
        </a:p>
      </xdr:txBody>
    </xdr:sp>
    <xdr:clientData/>
  </xdr:oneCellAnchor>
  <xdr:twoCellAnchor>
    <xdr:from>
      <xdr:col>32</xdr:col>
      <xdr:colOff>98425</xdr:colOff>
      <xdr:row>56</xdr:row>
      <xdr:rowOff>36576</xdr:rowOff>
    </xdr:from>
    <xdr:to>
      <xdr:col>32</xdr:col>
      <xdr:colOff>276225</xdr:colOff>
      <xdr:row>56</xdr:row>
      <xdr:rowOff>36576</xdr:rowOff>
    </xdr:to>
    <xdr:cxnSp macro="">
      <xdr:nvCxnSpPr>
        <xdr:cNvPr id="469" name="直線コネクタ 468"/>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108221</xdr:rowOff>
    </xdr:from>
    <xdr:ext cx="469744" cy="259045"/>
    <xdr:sp macro="" textlink="">
      <xdr:nvSpPr>
        <xdr:cNvPr id="470" name="【保健センター・保健所】&#10;一人当たり面積平均値テキスト"/>
        <xdr:cNvSpPr txBox="1"/>
      </xdr:nvSpPr>
      <xdr:spPr>
        <a:xfrm>
          <a:off x="222504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129794</xdr:rowOff>
    </xdr:from>
    <xdr:to>
      <xdr:col>32</xdr:col>
      <xdr:colOff>238125</xdr:colOff>
      <xdr:row>62</xdr:row>
      <xdr:rowOff>59944</xdr:rowOff>
    </xdr:to>
    <xdr:sp macro="" textlink="">
      <xdr:nvSpPr>
        <xdr:cNvPr id="471" name="フローチャート : 判断 470"/>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74930</xdr:rowOff>
    </xdr:from>
    <xdr:to>
      <xdr:col>32</xdr:col>
      <xdr:colOff>238125</xdr:colOff>
      <xdr:row>62</xdr:row>
      <xdr:rowOff>5080</xdr:rowOff>
    </xdr:to>
    <xdr:sp macro="" textlink="">
      <xdr:nvSpPr>
        <xdr:cNvPr id="477" name="円/楕円 476"/>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97807</xdr:rowOff>
    </xdr:from>
    <xdr:ext cx="469744" cy="259045"/>
    <xdr:sp macro="" textlink="">
      <xdr:nvSpPr>
        <xdr:cNvPr id="478" name="【保健センター・保健所】&#10;一人当たり面積該当値テキスト"/>
        <xdr:cNvSpPr txBox="1"/>
      </xdr:nvSpPr>
      <xdr:spPr>
        <a:xfrm>
          <a:off x="222504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79" name="正方形/長方形 47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86" name="正方形/長方形 48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9" name="テキスト ボックス 4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0" name="直線コネクタ 4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1" name="テキスト ボックス 4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2" name="直線コネクタ 4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3" name="テキスト ボックス 4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4" name="直線コネクタ 4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5" name="テキスト ボックス 4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6" name="直線コネクタ 4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7" name="テキスト ボックス 4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8" name="直線コネクタ 4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9" name="テキスト ボックス 4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2"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5714</xdr:rowOff>
    </xdr:from>
    <xdr:to>
      <xdr:col>23</xdr:col>
      <xdr:colOff>516889</xdr:colOff>
      <xdr:row>86</xdr:row>
      <xdr:rowOff>93345</xdr:rowOff>
    </xdr:to>
    <xdr:cxnSp macro="">
      <xdr:nvCxnSpPr>
        <xdr:cNvPr id="503" name="直線コネクタ 502"/>
        <xdr:cNvCxnSpPr/>
      </xdr:nvCxnSpPr>
      <xdr:spPr>
        <a:xfrm flipV="1">
          <a:off x="16318864" y="13550264"/>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97172</xdr:rowOff>
    </xdr:from>
    <xdr:ext cx="405111" cy="259045"/>
    <xdr:sp macro="" textlink="">
      <xdr:nvSpPr>
        <xdr:cNvPr id="504" name="【消防施設】&#10;有形固定資産減価償却率最小値テキスト"/>
        <xdr:cNvSpPr txBox="1"/>
      </xdr:nvSpPr>
      <xdr:spPr>
        <a:xfrm>
          <a:off x="16408400"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428625</xdr:colOff>
      <xdr:row>86</xdr:row>
      <xdr:rowOff>93345</xdr:rowOff>
    </xdr:from>
    <xdr:to>
      <xdr:col>23</xdr:col>
      <xdr:colOff>606425</xdr:colOff>
      <xdr:row>86</xdr:row>
      <xdr:rowOff>93345</xdr:rowOff>
    </xdr:to>
    <xdr:cxnSp macro="">
      <xdr:nvCxnSpPr>
        <xdr:cNvPr id="505" name="直線コネクタ 504"/>
        <xdr:cNvCxnSpPr/>
      </xdr:nvCxnSpPr>
      <xdr:spPr>
        <a:xfrm>
          <a:off x="16230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123841</xdr:rowOff>
    </xdr:from>
    <xdr:ext cx="405111" cy="259045"/>
    <xdr:sp macro="" textlink="">
      <xdr:nvSpPr>
        <xdr:cNvPr id="506" name="【消防施設】&#10;有形固定資産減価償却率最大値テキスト"/>
        <xdr:cNvSpPr txBox="1"/>
      </xdr:nvSpPr>
      <xdr:spPr>
        <a:xfrm>
          <a:off x="164084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23</xdr:col>
      <xdr:colOff>428625</xdr:colOff>
      <xdr:row>79</xdr:row>
      <xdr:rowOff>5714</xdr:rowOff>
    </xdr:from>
    <xdr:to>
      <xdr:col>23</xdr:col>
      <xdr:colOff>606425</xdr:colOff>
      <xdr:row>79</xdr:row>
      <xdr:rowOff>5714</xdr:rowOff>
    </xdr:to>
    <xdr:cxnSp macro="">
      <xdr:nvCxnSpPr>
        <xdr:cNvPr id="507" name="直線コネクタ 506"/>
        <xdr:cNvCxnSpPr/>
      </xdr:nvCxnSpPr>
      <xdr:spPr>
        <a:xfrm>
          <a:off x="16230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508"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509" name="フローチャート : 判断 508"/>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0" name="テキスト ボックス 5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1" name="テキスト ボックス 5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2" name="テキスト ボックス 5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3" name="テキスト ボックス 5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4" name="テキスト ボックス 5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126364</xdr:rowOff>
    </xdr:from>
    <xdr:to>
      <xdr:col>23</xdr:col>
      <xdr:colOff>568325</xdr:colOff>
      <xdr:row>79</xdr:row>
      <xdr:rowOff>56514</xdr:rowOff>
    </xdr:to>
    <xdr:sp macro="" textlink="">
      <xdr:nvSpPr>
        <xdr:cNvPr id="515" name="円/楕円 514"/>
        <xdr:cNvSpPr/>
      </xdr:nvSpPr>
      <xdr:spPr>
        <a:xfrm>
          <a:off x="162687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79391</xdr:rowOff>
    </xdr:from>
    <xdr:ext cx="405111" cy="259045"/>
    <xdr:sp macro="" textlink="">
      <xdr:nvSpPr>
        <xdr:cNvPr id="516" name="【消防施設】&#10;有形固定資産減価償却率該当値テキスト"/>
        <xdr:cNvSpPr txBox="1"/>
      </xdr:nvSpPr>
      <xdr:spPr>
        <a:xfrm>
          <a:off x="16408400" y="1345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17" name="正方形/長方形 51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8" name="正方形/長方形 5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9" name="正方形/長方形 5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0" name="正方形/長方形 5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1" name="正方形/長方形 5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2" name="正方形/長方形 5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3" name="正方形/長方形 5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4" name="正方形/長方形 523"/>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5" name="テキスト ボックス 5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6" name="直線コネクタ 5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7" name="テキスト ボックス 52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8" name="直線コネクタ 52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9" name="テキスト ボックス 52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0" name="直線コネクタ 52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1" name="テキスト ボックス 53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2" name="直線コネクタ 53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3" name="テキスト ボックス 53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4" name="直線コネクタ 53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5" name="テキスト ボックス 53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6" name="直線コネクタ 53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7" name="テキスト ボックス 53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8" name="直線コネクタ 53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9" name="テキスト ボックス 53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0" name="直線コネクタ 5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1" name="テキスト ボックス 5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2"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68036</xdr:rowOff>
    </xdr:from>
    <xdr:to>
      <xdr:col>32</xdr:col>
      <xdr:colOff>186689</xdr:colOff>
      <xdr:row>86</xdr:row>
      <xdr:rowOff>92529</xdr:rowOff>
    </xdr:to>
    <xdr:cxnSp macro="">
      <xdr:nvCxnSpPr>
        <xdr:cNvPr id="543" name="直線コネクタ 542"/>
        <xdr:cNvCxnSpPr/>
      </xdr:nvCxnSpPr>
      <xdr:spPr>
        <a:xfrm flipV="1">
          <a:off x="22160864" y="132696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544"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545" name="直線コネクタ 544"/>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14713</xdr:rowOff>
    </xdr:from>
    <xdr:ext cx="469744" cy="259045"/>
    <xdr:sp macro="" textlink="">
      <xdr:nvSpPr>
        <xdr:cNvPr id="546" name="【消防施設】&#10;一人当たり面積最大値テキスト"/>
        <xdr:cNvSpPr txBox="1"/>
      </xdr:nvSpPr>
      <xdr:spPr>
        <a:xfrm>
          <a:off x="222504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77</xdr:row>
      <xdr:rowOff>68036</xdr:rowOff>
    </xdr:from>
    <xdr:to>
      <xdr:col>32</xdr:col>
      <xdr:colOff>276225</xdr:colOff>
      <xdr:row>77</xdr:row>
      <xdr:rowOff>68036</xdr:rowOff>
    </xdr:to>
    <xdr:cxnSp macro="">
      <xdr:nvCxnSpPr>
        <xdr:cNvPr id="547" name="直線コネクタ 546"/>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75491</xdr:rowOff>
    </xdr:from>
    <xdr:ext cx="469744" cy="259045"/>
    <xdr:sp macro="" textlink="">
      <xdr:nvSpPr>
        <xdr:cNvPr id="548" name="【消防施設】&#10;一人当たり面積平均値テキスト"/>
        <xdr:cNvSpPr txBox="1"/>
      </xdr:nvSpPr>
      <xdr:spPr>
        <a:xfrm>
          <a:off x="22250400" y="1396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549" name="フローチャート : 判断 548"/>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0" name="テキスト ボックス 5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1" name="テキスト ボックス 5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2" name="テキスト ボックス 5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3" name="テキスト ボックス 5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4" name="テキスト ボックス 5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79829</xdr:rowOff>
    </xdr:from>
    <xdr:to>
      <xdr:col>32</xdr:col>
      <xdr:colOff>238125</xdr:colOff>
      <xdr:row>85</xdr:row>
      <xdr:rowOff>9979</xdr:rowOff>
    </xdr:to>
    <xdr:sp macro="" textlink="">
      <xdr:nvSpPr>
        <xdr:cNvPr id="555" name="円/楕円 554"/>
        <xdr:cNvSpPr/>
      </xdr:nvSpPr>
      <xdr:spPr>
        <a:xfrm>
          <a:off x="22110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58256</xdr:rowOff>
    </xdr:from>
    <xdr:ext cx="469744" cy="259045"/>
    <xdr:sp macro="" textlink="">
      <xdr:nvSpPr>
        <xdr:cNvPr id="556" name="【消防施設】&#10;一人当たり面積該当値テキスト"/>
        <xdr:cNvSpPr txBox="1"/>
      </xdr:nvSpPr>
      <xdr:spPr>
        <a:xfrm>
          <a:off x="222504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57" name="正方形/長方形 55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4" name="正方形/長方形 56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7" name="テキスト ボックス 5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8" name="直線コネクタ 5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9" name="テキスト ボックス 5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0" name="直線コネクタ 5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1" name="テキスト ボックス 5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2" name="直線コネクタ 5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3" name="テキスト ボックス 5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4" name="直線コネクタ 5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5" name="テキスト ボックス 57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8"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85344</xdr:rowOff>
    </xdr:from>
    <xdr:to>
      <xdr:col>23</xdr:col>
      <xdr:colOff>516889</xdr:colOff>
      <xdr:row>108</xdr:row>
      <xdr:rowOff>149352</xdr:rowOff>
    </xdr:to>
    <xdr:cxnSp macro="">
      <xdr:nvCxnSpPr>
        <xdr:cNvPr id="579" name="直線コネクタ 578"/>
        <xdr:cNvCxnSpPr/>
      </xdr:nvCxnSpPr>
      <xdr:spPr>
        <a:xfrm flipV="1">
          <a:off x="16318864" y="1723034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153179</xdr:rowOff>
    </xdr:from>
    <xdr:ext cx="405111" cy="259045"/>
    <xdr:sp macro="" textlink="">
      <xdr:nvSpPr>
        <xdr:cNvPr id="580" name="【庁舎】&#10;有形固定資産減価償却率最小値テキスト"/>
        <xdr:cNvSpPr txBox="1"/>
      </xdr:nvSpPr>
      <xdr:spPr>
        <a:xfrm>
          <a:off x="164084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108</xdr:row>
      <xdr:rowOff>149352</xdr:rowOff>
    </xdr:from>
    <xdr:to>
      <xdr:col>23</xdr:col>
      <xdr:colOff>606425</xdr:colOff>
      <xdr:row>108</xdr:row>
      <xdr:rowOff>149352</xdr:rowOff>
    </xdr:to>
    <xdr:cxnSp macro="">
      <xdr:nvCxnSpPr>
        <xdr:cNvPr id="581" name="直線コネクタ 580"/>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32021</xdr:rowOff>
    </xdr:from>
    <xdr:ext cx="405111" cy="259045"/>
    <xdr:sp macro="" textlink="">
      <xdr:nvSpPr>
        <xdr:cNvPr id="582" name="【庁舎】&#10;有形固定資産減価償却率最大値テキスト"/>
        <xdr:cNvSpPr txBox="1"/>
      </xdr:nvSpPr>
      <xdr:spPr>
        <a:xfrm>
          <a:off x="164084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100</xdr:row>
      <xdr:rowOff>85344</xdr:rowOff>
    </xdr:from>
    <xdr:to>
      <xdr:col>23</xdr:col>
      <xdr:colOff>606425</xdr:colOff>
      <xdr:row>100</xdr:row>
      <xdr:rowOff>85344</xdr:rowOff>
    </xdr:to>
    <xdr:cxnSp macro="">
      <xdr:nvCxnSpPr>
        <xdr:cNvPr id="583" name="直線コネクタ 582"/>
        <xdr:cNvCxnSpPr/>
      </xdr:nvCxnSpPr>
      <xdr:spPr>
        <a:xfrm>
          <a:off x="16230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87140</xdr:rowOff>
    </xdr:from>
    <xdr:ext cx="405111" cy="259045"/>
    <xdr:sp macro="" textlink="">
      <xdr:nvSpPr>
        <xdr:cNvPr id="584" name="【庁舎】&#10;有形固定資産減価償却率平均値テキスト"/>
        <xdr:cNvSpPr txBox="1"/>
      </xdr:nvSpPr>
      <xdr:spPr>
        <a:xfrm>
          <a:off x="16408400" y="17746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64263</xdr:rowOff>
    </xdr:from>
    <xdr:to>
      <xdr:col>23</xdr:col>
      <xdr:colOff>568325</xdr:colOff>
      <xdr:row>104</xdr:row>
      <xdr:rowOff>165863</xdr:rowOff>
    </xdr:to>
    <xdr:sp macro="" textlink="">
      <xdr:nvSpPr>
        <xdr:cNvPr id="585" name="フローチャート : 判断 584"/>
        <xdr:cNvSpPr/>
      </xdr:nvSpPr>
      <xdr:spPr>
        <a:xfrm>
          <a:off x="162687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153415</xdr:rowOff>
    </xdr:from>
    <xdr:to>
      <xdr:col>23</xdr:col>
      <xdr:colOff>568325</xdr:colOff>
      <xdr:row>105</xdr:row>
      <xdr:rowOff>83565</xdr:rowOff>
    </xdr:to>
    <xdr:sp macro="" textlink="">
      <xdr:nvSpPr>
        <xdr:cNvPr id="591" name="円/楕円 590"/>
        <xdr:cNvSpPr/>
      </xdr:nvSpPr>
      <xdr:spPr>
        <a:xfrm>
          <a:off x="162687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131842</xdr:rowOff>
    </xdr:from>
    <xdr:ext cx="405111" cy="259045"/>
    <xdr:sp macro="" textlink="">
      <xdr:nvSpPr>
        <xdr:cNvPr id="592" name="【庁舎】&#10;有形固定資産減価償却率該当値テキスト"/>
        <xdr:cNvSpPr txBox="1"/>
      </xdr:nvSpPr>
      <xdr:spPr>
        <a:xfrm>
          <a:off x="16408400" y="1796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3" name="正方形/長方形 59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0" name="正方形/長方形 59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3" name="テキスト ボックス 6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107</xdr:row>
      <xdr:rowOff>148589</xdr:rowOff>
    </xdr:to>
    <xdr:cxnSp macro="">
      <xdr:nvCxnSpPr>
        <xdr:cNvPr id="617" name="直線コネクタ 616"/>
        <xdr:cNvCxnSpPr/>
      </xdr:nvCxnSpPr>
      <xdr:spPr>
        <a:xfrm flipV="1">
          <a:off x="22160864" y="1706498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152416</xdr:rowOff>
    </xdr:from>
    <xdr:ext cx="469744" cy="259045"/>
    <xdr:sp macro="" textlink="">
      <xdr:nvSpPr>
        <xdr:cNvPr id="618" name="【庁舎】&#10;一人当たり面積最小値テキスト"/>
        <xdr:cNvSpPr txBox="1"/>
      </xdr:nvSpPr>
      <xdr:spPr>
        <a:xfrm>
          <a:off x="222504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107</xdr:row>
      <xdr:rowOff>148589</xdr:rowOff>
    </xdr:from>
    <xdr:to>
      <xdr:col>32</xdr:col>
      <xdr:colOff>276225</xdr:colOff>
      <xdr:row>107</xdr:row>
      <xdr:rowOff>148589</xdr:rowOff>
    </xdr:to>
    <xdr:cxnSp macro="">
      <xdr:nvCxnSpPr>
        <xdr:cNvPr id="619" name="直線コネクタ 618"/>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20" name="【庁舎】&#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21" name="直線コネクタ 620"/>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11447</xdr:rowOff>
    </xdr:from>
    <xdr:ext cx="469744" cy="259045"/>
    <xdr:sp macro="" textlink="">
      <xdr:nvSpPr>
        <xdr:cNvPr id="622" name="【庁舎】&#10;一人当たり面積平均値テキスト"/>
        <xdr:cNvSpPr txBox="1"/>
      </xdr:nvSpPr>
      <xdr:spPr>
        <a:xfrm>
          <a:off x="2225040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33020</xdr:rowOff>
    </xdr:from>
    <xdr:to>
      <xdr:col>32</xdr:col>
      <xdr:colOff>238125</xdr:colOff>
      <xdr:row>104</xdr:row>
      <xdr:rowOff>134620</xdr:rowOff>
    </xdr:to>
    <xdr:sp macro="" textlink="">
      <xdr:nvSpPr>
        <xdr:cNvPr id="623" name="フローチャート : 判断 622"/>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82550</xdr:rowOff>
    </xdr:from>
    <xdr:to>
      <xdr:col>32</xdr:col>
      <xdr:colOff>238125</xdr:colOff>
      <xdr:row>103</xdr:row>
      <xdr:rowOff>12700</xdr:rowOff>
    </xdr:to>
    <xdr:sp macro="" textlink="">
      <xdr:nvSpPr>
        <xdr:cNvPr id="629" name="円/楕円 628"/>
        <xdr:cNvSpPr/>
      </xdr:nvSpPr>
      <xdr:spPr>
        <a:xfrm>
          <a:off x="22110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105427</xdr:rowOff>
    </xdr:from>
    <xdr:ext cx="469744" cy="259045"/>
    <xdr:sp macro="" textlink="">
      <xdr:nvSpPr>
        <xdr:cNvPr id="630" name="【庁舎】&#10;一人当たり面積該当値テキスト"/>
        <xdr:cNvSpPr txBox="1"/>
      </xdr:nvSpPr>
      <xdr:spPr>
        <a:xfrm>
          <a:off x="22250400"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1" name="正方形/長方形 63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3" name="テキスト ボックス 63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建設年度から１０～１５年程の体育館、保健センターでは比率が類似団体平均を下回っているが、</a:t>
          </a:r>
          <a:r>
            <a:rPr kumimoji="1" lang="ja-JP" altLang="ja-JP" sz="1300">
              <a:solidFill>
                <a:schemeClr val="dk1"/>
              </a:solidFill>
              <a:effectLst/>
              <a:latin typeface="+mn-lt"/>
              <a:ea typeface="+mn-ea"/>
              <a:cs typeface="+mn-cs"/>
            </a:rPr>
            <a:t>市民会館では６９．１％と類似団体平均を上回って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施設の老朽化が進んでいる。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一般廃棄物処理施設については、８３．０％となっており、類似団体平均を大きく上回っている。これは昭和５０年代に建設され、現在では稼働していない廃棄物焼却施設が比率を引き上げる要因となっている。　</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福祉施設についても７２．７％と、類似団体平均を大きく上回っている。これは昭和５０年代に建設された、老人憩いの家などが比率を引き上げる要因となっている。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また消防施設についても、８８．７％と類似団体平均を大きく上回っている。これは昭和３０年代から平成初期に建設された、消防器具置場が比率を引き上げる要因となっている。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今後は公共施設等総合管理計画の策定により、施設の統廃合について検討する。</a:t>
          </a:r>
          <a:endParaRPr kumimoji="1" lang="en-US" altLang="ja-JP" sz="13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秋田県男鹿市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29,670
29,611
241.09
17,877,364
17,455,131
347,938
10,790,863
16,450,396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前年よりわずかに増加（改善）したものの、人口の減による市税の減収や少子高齢化も影響し、依然として財政基盤が弱く、類似団体平均を下回っている。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今後も歳入の増加は見込めないことから、事務事業の見直しによる歳出の抑制に努め、財政力指数の改善を図る。</a:t>
          </a:r>
          <a:endParaRPr kumimoji="1" lang="en-US" altLang="ja-JP"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8" name="直線コネクタ 67"/>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95250</xdr:rowOff>
    </xdr:to>
    <xdr:cxnSp macro="">
      <xdr:nvCxnSpPr>
        <xdr:cNvPr id="71" name="直線コネクタ 70"/>
        <xdr:cNvCxnSpPr/>
      </xdr:nvCxnSpPr>
      <xdr:spPr>
        <a:xfrm>
          <a:off x="3225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55033</xdr:rowOff>
    </xdr:to>
    <xdr:cxnSp macro="">
      <xdr:nvCxnSpPr>
        <xdr:cNvPr id="77" name="直線コネクタ 76"/>
        <xdr:cNvCxnSpPr/>
      </xdr:nvCxnSpPr>
      <xdr:spPr>
        <a:xfrm>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前年と比較すると０．５ポイント減少（改善）した。</a:t>
          </a:r>
          <a:endParaRPr kumimoji="1" lang="en-US" altLang="ja-JP" sz="1300">
            <a:latin typeface="ＭＳ Ｐゴシック"/>
          </a:endParaRPr>
        </a:p>
        <a:p>
          <a:r>
            <a:rPr kumimoji="1" lang="ja-JP" altLang="en-US" sz="1300">
              <a:latin typeface="ＭＳ Ｐゴシック"/>
            </a:rPr>
            <a:t>　これは分子となる</a:t>
          </a:r>
          <a:r>
            <a:rPr kumimoji="1" lang="ja-JP" altLang="ja-JP" sz="1300">
              <a:solidFill>
                <a:schemeClr val="dk1"/>
              </a:solidFill>
              <a:effectLst/>
              <a:latin typeface="+mn-lt"/>
              <a:ea typeface="+mn-ea"/>
              <a:cs typeface="+mn-cs"/>
            </a:rPr>
            <a:t>経常経費充当一般財源等では、職員数の減少等による人件費の減、市債発行の抑制等による公債費の減があったものの、公営企業会計への負担金等による補助費等で増となった。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分母となる</a:t>
          </a:r>
          <a:r>
            <a:rPr kumimoji="1" lang="ja-JP" altLang="ja-JP" sz="1300">
              <a:solidFill>
                <a:schemeClr val="dk1"/>
              </a:solidFill>
              <a:effectLst/>
              <a:latin typeface="+mn-lt"/>
              <a:ea typeface="+mn-ea"/>
              <a:cs typeface="+mn-cs"/>
            </a:rPr>
            <a:t>経常一般財源等では、地方税などで減となったものの、地方消費税交付金、普通交付税で増となったことなどによる。</a:t>
          </a:r>
          <a:endParaRPr kumimoji="1" lang="en-US" altLang="ja-JP" sz="1300">
            <a:latin typeface="ＭＳ Ｐゴシック"/>
          </a:endParaRPr>
        </a:p>
        <a:p>
          <a:r>
            <a:rPr kumimoji="1" lang="ja-JP" altLang="en-US" sz="1300">
              <a:latin typeface="ＭＳ Ｐゴシック"/>
            </a:rPr>
            <a:t>　数値はわずかに減少したものの、依然高い傾向にあるため、引き続き経常経費の削減に努める。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87206</xdr:rowOff>
    </xdr:from>
    <xdr:to>
      <xdr:col>7</xdr:col>
      <xdr:colOff>152400</xdr:colOff>
      <xdr:row>61</xdr:row>
      <xdr:rowOff>107315</xdr:rowOff>
    </xdr:to>
    <xdr:cxnSp macro="">
      <xdr:nvCxnSpPr>
        <xdr:cNvPr id="131" name="直線コネクタ 130"/>
        <xdr:cNvCxnSpPr/>
      </xdr:nvCxnSpPr>
      <xdr:spPr>
        <a:xfrm flipV="1">
          <a:off x="4114800" y="1054565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83185</xdr:rowOff>
    </xdr:from>
    <xdr:to>
      <xdr:col>6</xdr:col>
      <xdr:colOff>0</xdr:colOff>
      <xdr:row>61</xdr:row>
      <xdr:rowOff>107315</xdr:rowOff>
    </xdr:to>
    <xdr:cxnSp macro="">
      <xdr:nvCxnSpPr>
        <xdr:cNvPr id="134" name="直線コネクタ 133"/>
        <xdr:cNvCxnSpPr/>
      </xdr:nvCxnSpPr>
      <xdr:spPr>
        <a:xfrm>
          <a:off x="3225800" y="105416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67098</xdr:rowOff>
    </xdr:from>
    <xdr:to>
      <xdr:col>4</xdr:col>
      <xdr:colOff>482600</xdr:colOff>
      <xdr:row>61</xdr:row>
      <xdr:rowOff>83185</xdr:rowOff>
    </xdr:to>
    <xdr:cxnSp macro="">
      <xdr:nvCxnSpPr>
        <xdr:cNvPr id="137" name="直線コネクタ 136"/>
        <xdr:cNvCxnSpPr/>
      </xdr:nvCxnSpPr>
      <xdr:spPr>
        <a:xfrm>
          <a:off x="2336800" y="1052554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6773</xdr:rowOff>
    </xdr:from>
    <xdr:to>
      <xdr:col>3</xdr:col>
      <xdr:colOff>279400</xdr:colOff>
      <xdr:row>61</xdr:row>
      <xdr:rowOff>67098</xdr:rowOff>
    </xdr:to>
    <xdr:cxnSp macro="">
      <xdr:nvCxnSpPr>
        <xdr:cNvPr id="140" name="直線コネクタ 139"/>
        <xdr:cNvCxnSpPr/>
      </xdr:nvCxnSpPr>
      <xdr:spPr>
        <a:xfrm>
          <a:off x="1447800" y="1046522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36406</xdr:rowOff>
    </xdr:from>
    <xdr:to>
      <xdr:col>7</xdr:col>
      <xdr:colOff>203200</xdr:colOff>
      <xdr:row>61</xdr:row>
      <xdr:rowOff>138006</xdr:rowOff>
    </xdr:to>
    <xdr:sp macro="" textlink="">
      <xdr:nvSpPr>
        <xdr:cNvPr id="150" name="円/楕円 149"/>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8483</xdr:rowOff>
    </xdr:from>
    <xdr:ext cx="762000" cy="259045"/>
    <xdr:sp macro="" textlink="">
      <xdr:nvSpPr>
        <xdr:cNvPr id="151" name="財政構造の弾力性該当値テキスト"/>
        <xdr:cNvSpPr txBox="1"/>
      </xdr:nvSpPr>
      <xdr:spPr>
        <a:xfrm>
          <a:off x="5041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56515</xdr:rowOff>
    </xdr:from>
    <xdr:to>
      <xdr:col>6</xdr:col>
      <xdr:colOff>50800</xdr:colOff>
      <xdr:row>61</xdr:row>
      <xdr:rowOff>158115</xdr:rowOff>
    </xdr:to>
    <xdr:sp macro="" textlink="">
      <xdr:nvSpPr>
        <xdr:cNvPr id="152" name="円/楕円 151"/>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142892</xdr:rowOff>
    </xdr:from>
    <xdr:ext cx="736600" cy="259045"/>
    <xdr:sp macro="" textlink="">
      <xdr:nvSpPr>
        <xdr:cNvPr id="153" name="テキスト ボックス 152"/>
        <xdr:cNvSpPr txBox="1"/>
      </xdr:nvSpPr>
      <xdr:spPr>
        <a:xfrm>
          <a:off x="3733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32385</xdr:rowOff>
    </xdr:from>
    <xdr:to>
      <xdr:col>4</xdr:col>
      <xdr:colOff>533400</xdr:colOff>
      <xdr:row>61</xdr:row>
      <xdr:rowOff>133985</xdr:rowOff>
    </xdr:to>
    <xdr:sp macro="" textlink="">
      <xdr:nvSpPr>
        <xdr:cNvPr id="154" name="円/楕円 153"/>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118762</xdr:rowOff>
    </xdr:from>
    <xdr:ext cx="762000" cy="259045"/>
    <xdr:sp macro="" textlink="">
      <xdr:nvSpPr>
        <xdr:cNvPr id="155" name="テキスト ボックス 154"/>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16298</xdr:rowOff>
    </xdr:from>
    <xdr:to>
      <xdr:col>3</xdr:col>
      <xdr:colOff>330200</xdr:colOff>
      <xdr:row>61</xdr:row>
      <xdr:rowOff>117898</xdr:rowOff>
    </xdr:to>
    <xdr:sp macro="" textlink="">
      <xdr:nvSpPr>
        <xdr:cNvPr id="156" name="円/楕円 155"/>
        <xdr:cNvSpPr/>
      </xdr:nvSpPr>
      <xdr:spPr>
        <a:xfrm>
          <a:off x="2286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102675</xdr:rowOff>
    </xdr:from>
    <xdr:ext cx="762000" cy="259045"/>
    <xdr:sp macro="" textlink="">
      <xdr:nvSpPr>
        <xdr:cNvPr id="157" name="テキスト ボックス 156"/>
        <xdr:cNvSpPr txBox="1"/>
      </xdr:nvSpPr>
      <xdr:spPr>
        <a:xfrm>
          <a:off x="1955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127423</xdr:rowOff>
    </xdr:from>
    <xdr:to>
      <xdr:col>2</xdr:col>
      <xdr:colOff>127000</xdr:colOff>
      <xdr:row>61</xdr:row>
      <xdr:rowOff>57573</xdr:rowOff>
    </xdr:to>
    <xdr:sp macro="" textlink="">
      <xdr:nvSpPr>
        <xdr:cNvPr id="158" name="円/楕円 157"/>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42350</xdr:rowOff>
    </xdr:from>
    <xdr:ext cx="762000" cy="259045"/>
    <xdr:sp macro="" textlink="">
      <xdr:nvSpPr>
        <xdr:cNvPr id="159" name="テキスト ボックス 158"/>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[143,086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前年よりわずかに増加したものの、類似団体平均より下回っている。</a:t>
          </a:r>
          <a:endParaRPr kumimoji="1" lang="en-US" altLang="ja-JP" sz="1300">
            <a:latin typeface="ＭＳ Ｐゴシック"/>
          </a:endParaRPr>
        </a:p>
        <a:p>
          <a:r>
            <a:rPr kumimoji="1" lang="ja-JP" altLang="en-US" sz="1300">
              <a:latin typeface="ＭＳ Ｐゴシック"/>
            </a:rPr>
            <a:t>　</a:t>
          </a:r>
          <a:r>
            <a:rPr kumimoji="1" lang="ja-JP" altLang="en-US" sz="1300">
              <a:solidFill>
                <a:sysClr val="windowText" lastClr="000000"/>
              </a:solidFill>
              <a:latin typeface="+mn-ea"/>
              <a:ea typeface="+mn-ea"/>
            </a:rPr>
            <a:t>人件費では職員数の削減等により、減少となった。</a:t>
          </a:r>
          <a:endParaRPr kumimoji="1" lang="en-US" altLang="ja-JP" sz="1300">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mn-ea"/>
              <a:ea typeface="+mn-ea"/>
            </a:rPr>
            <a:t>　物件費では</a:t>
          </a:r>
          <a:r>
            <a:rPr kumimoji="1" lang="ja-JP" altLang="ja-JP" sz="1300">
              <a:solidFill>
                <a:sysClr val="windowText" lastClr="000000"/>
              </a:solidFill>
              <a:effectLst/>
              <a:latin typeface="+mn-lt"/>
              <a:ea typeface="+mn-ea"/>
              <a:cs typeface="+mn-cs"/>
            </a:rPr>
            <a:t>保育士処遇改善や保育ニーズの増加による、男鹿保育会指定管理料</a:t>
          </a:r>
          <a:r>
            <a:rPr kumimoji="1" lang="ja-JP" altLang="en-US" sz="1300">
              <a:solidFill>
                <a:sysClr val="windowText" lastClr="000000"/>
              </a:solidFill>
              <a:effectLst/>
              <a:latin typeface="+mn-lt"/>
              <a:ea typeface="+mn-ea"/>
              <a:cs typeface="+mn-cs"/>
            </a:rPr>
            <a:t>、児童クラブ運営管理委託料</a:t>
          </a:r>
          <a:r>
            <a:rPr kumimoji="1" lang="ja-JP" altLang="ja-JP" sz="1300">
              <a:solidFill>
                <a:sysClr val="windowText" lastClr="000000"/>
              </a:solidFill>
              <a:effectLst/>
              <a:latin typeface="+mn-lt"/>
              <a:ea typeface="+mn-ea"/>
              <a:cs typeface="+mn-cs"/>
            </a:rPr>
            <a:t>といった</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保育所運営費で増加となったことなどによる。</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事業の見直しや事務の効率化により、今後もさらなるコスト削減に努める。</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86054</xdr:rowOff>
    </xdr:from>
    <xdr:to>
      <xdr:col>7</xdr:col>
      <xdr:colOff>152400</xdr:colOff>
      <xdr:row>82</xdr:row>
      <xdr:rowOff>88322</xdr:rowOff>
    </xdr:to>
    <xdr:cxnSp macro="">
      <xdr:nvCxnSpPr>
        <xdr:cNvPr id="194" name="直線コネクタ 193"/>
        <xdr:cNvCxnSpPr/>
      </xdr:nvCxnSpPr>
      <xdr:spPr>
        <a:xfrm>
          <a:off x="4114800" y="14144954"/>
          <a:ext cx="8382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86054</xdr:rowOff>
    </xdr:from>
    <xdr:to>
      <xdr:col>6</xdr:col>
      <xdr:colOff>0</xdr:colOff>
      <xdr:row>82</xdr:row>
      <xdr:rowOff>101150</xdr:rowOff>
    </xdr:to>
    <xdr:cxnSp macro="">
      <xdr:nvCxnSpPr>
        <xdr:cNvPr id="197" name="直線コネクタ 196"/>
        <xdr:cNvCxnSpPr/>
      </xdr:nvCxnSpPr>
      <xdr:spPr>
        <a:xfrm flipV="1">
          <a:off x="3225800" y="14144954"/>
          <a:ext cx="889000" cy="1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101150</xdr:rowOff>
    </xdr:from>
    <xdr:to>
      <xdr:col>4</xdr:col>
      <xdr:colOff>482600</xdr:colOff>
      <xdr:row>82</xdr:row>
      <xdr:rowOff>143450</xdr:rowOff>
    </xdr:to>
    <xdr:cxnSp macro="">
      <xdr:nvCxnSpPr>
        <xdr:cNvPr id="200" name="直線コネクタ 199"/>
        <xdr:cNvCxnSpPr/>
      </xdr:nvCxnSpPr>
      <xdr:spPr>
        <a:xfrm flipV="1">
          <a:off x="2336800" y="14160050"/>
          <a:ext cx="889000" cy="4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143450</xdr:rowOff>
    </xdr:from>
    <xdr:to>
      <xdr:col>3</xdr:col>
      <xdr:colOff>279400</xdr:colOff>
      <xdr:row>82</xdr:row>
      <xdr:rowOff>168988</xdr:rowOff>
    </xdr:to>
    <xdr:cxnSp macro="">
      <xdr:nvCxnSpPr>
        <xdr:cNvPr id="203" name="直線コネクタ 202"/>
        <xdr:cNvCxnSpPr/>
      </xdr:nvCxnSpPr>
      <xdr:spPr>
        <a:xfrm flipV="1">
          <a:off x="1447800" y="14202350"/>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37522</xdr:rowOff>
    </xdr:from>
    <xdr:to>
      <xdr:col>7</xdr:col>
      <xdr:colOff>203200</xdr:colOff>
      <xdr:row>82</xdr:row>
      <xdr:rowOff>139122</xdr:rowOff>
    </xdr:to>
    <xdr:sp macro="" textlink="">
      <xdr:nvSpPr>
        <xdr:cNvPr id="213" name="円/楕円 212"/>
        <xdr:cNvSpPr/>
      </xdr:nvSpPr>
      <xdr:spPr>
        <a:xfrm>
          <a:off x="4902200" y="140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54049</xdr:rowOff>
    </xdr:from>
    <xdr:ext cx="762000" cy="259045"/>
    <xdr:sp macro="" textlink="">
      <xdr:nvSpPr>
        <xdr:cNvPr id="214" name="人件費・物件費等の状況該当値テキスト"/>
        <xdr:cNvSpPr txBox="1"/>
      </xdr:nvSpPr>
      <xdr:spPr>
        <a:xfrm>
          <a:off x="5041900" y="1394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143,086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35254</xdr:rowOff>
    </xdr:from>
    <xdr:to>
      <xdr:col>6</xdr:col>
      <xdr:colOff>50800</xdr:colOff>
      <xdr:row>82</xdr:row>
      <xdr:rowOff>136854</xdr:rowOff>
    </xdr:to>
    <xdr:sp macro="" textlink="">
      <xdr:nvSpPr>
        <xdr:cNvPr id="215" name="円/楕円 214"/>
        <xdr:cNvSpPr/>
      </xdr:nvSpPr>
      <xdr:spPr>
        <a:xfrm>
          <a:off x="4064000" y="140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147031</xdr:rowOff>
    </xdr:from>
    <xdr:ext cx="736600" cy="259045"/>
    <xdr:sp macro="" textlink="">
      <xdr:nvSpPr>
        <xdr:cNvPr id="216" name="テキスト ボックス 215"/>
        <xdr:cNvSpPr txBox="1"/>
      </xdr:nvSpPr>
      <xdr:spPr>
        <a:xfrm>
          <a:off x="3733800" y="1386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142,804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50350</xdr:rowOff>
    </xdr:from>
    <xdr:to>
      <xdr:col>4</xdr:col>
      <xdr:colOff>533400</xdr:colOff>
      <xdr:row>82</xdr:row>
      <xdr:rowOff>151950</xdr:rowOff>
    </xdr:to>
    <xdr:sp macro="" textlink="">
      <xdr:nvSpPr>
        <xdr:cNvPr id="217" name="円/楕円 216"/>
        <xdr:cNvSpPr/>
      </xdr:nvSpPr>
      <xdr:spPr>
        <a:xfrm>
          <a:off x="3175000" y="141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162127</xdr:rowOff>
    </xdr:from>
    <xdr:ext cx="762000" cy="259045"/>
    <xdr:sp macro="" textlink="">
      <xdr:nvSpPr>
        <xdr:cNvPr id="218" name="テキスト ボックス 217"/>
        <xdr:cNvSpPr txBox="1"/>
      </xdr:nvSpPr>
      <xdr:spPr>
        <a:xfrm>
          <a:off x="2844800" y="138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92650</xdr:rowOff>
    </xdr:from>
    <xdr:to>
      <xdr:col>3</xdr:col>
      <xdr:colOff>330200</xdr:colOff>
      <xdr:row>83</xdr:row>
      <xdr:rowOff>22800</xdr:rowOff>
    </xdr:to>
    <xdr:sp macro="" textlink="">
      <xdr:nvSpPr>
        <xdr:cNvPr id="219" name="円/楕円 218"/>
        <xdr:cNvSpPr/>
      </xdr:nvSpPr>
      <xdr:spPr>
        <a:xfrm>
          <a:off x="2286000" y="141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7577</xdr:rowOff>
    </xdr:from>
    <xdr:ext cx="762000" cy="259045"/>
    <xdr:sp macro="" textlink="">
      <xdr:nvSpPr>
        <xdr:cNvPr id="220" name="テキスト ボックス 219"/>
        <xdr:cNvSpPr txBox="1"/>
      </xdr:nvSpPr>
      <xdr:spPr>
        <a:xfrm>
          <a:off x="1955800" y="142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118188</xdr:rowOff>
    </xdr:from>
    <xdr:to>
      <xdr:col>2</xdr:col>
      <xdr:colOff>127000</xdr:colOff>
      <xdr:row>83</xdr:row>
      <xdr:rowOff>48338</xdr:rowOff>
    </xdr:to>
    <xdr:sp macro="" textlink="">
      <xdr:nvSpPr>
        <xdr:cNvPr id="221" name="円/楕円 220"/>
        <xdr:cNvSpPr/>
      </xdr:nvSpPr>
      <xdr:spPr>
        <a:xfrm>
          <a:off x="1397000" y="141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58515</xdr:rowOff>
    </xdr:from>
    <xdr:ext cx="762000" cy="259045"/>
    <xdr:sp macro="" textlink="">
      <xdr:nvSpPr>
        <xdr:cNvPr id="222" name="テキスト ボックス 221"/>
        <xdr:cNvSpPr txBox="1"/>
      </xdr:nvSpPr>
      <xdr:spPr>
        <a:xfrm>
          <a:off x="1066800" y="1394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前年度と比較すると、１．５ポイント増の９５．５となったが、依然類似団体平均をやや下回っている。</a:t>
          </a:r>
          <a:endParaRPr kumimoji="1" lang="en-US" altLang="ja-JP" sz="1300">
            <a:latin typeface="ＭＳ Ｐゴシック"/>
          </a:endParaRPr>
        </a:p>
        <a:p>
          <a:r>
            <a:rPr kumimoji="1" lang="ja-JP" altLang="en-US" sz="1300">
              <a:latin typeface="ＭＳ Ｐゴシック"/>
            </a:rPr>
            <a:t>　増となった要因としては、主に職員構成の変動であり、採用・退職によるもの、経験年数階層の変動によるものとなっている。</a:t>
          </a:r>
          <a:endParaRPr kumimoji="1" lang="en-US" altLang="ja-JP" sz="1300">
            <a:latin typeface="ＭＳ Ｐゴシック"/>
          </a:endParaRPr>
        </a:p>
        <a:p>
          <a:r>
            <a:rPr kumimoji="1" lang="ja-JP" altLang="en-US" sz="1300">
              <a:latin typeface="ＭＳ Ｐゴシック"/>
            </a:rPr>
            <a:t>　今後も国及び県の動向等を踏まえ、給与の適正化に努める。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55880</xdr:rowOff>
    </xdr:to>
    <xdr:cxnSp macro="">
      <xdr:nvCxnSpPr>
        <xdr:cNvPr id="254" name="直線コネクタ 253"/>
        <xdr:cNvCxnSpPr/>
      </xdr:nvCxnSpPr>
      <xdr:spPr>
        <a:xfrm>
          <a:off x="16179800" y="145567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121158</xdr:rowOff>
    </xdr:from>
    <xdr:to>
      <xdr:col>23</xdr:col>
      <xdr:colOff>406400</xdr:colOff>
      <xdr:row>84</xdr:row>
      <xdr:rowOff>154939</xdr:rowOff>
    </xdr:to>
    <xdr:cxnSp macro="">
      <xdr:nvCxnSpPr>
        <xdr:cNvPr id="257" name="直線コネクタ 256"/>
        <xdr:cNvCxnSpPr/>
      </xdr:nvCxnSpPr>
      <xdr:spPr>
        <a:xfrm>
          <a:off x="15290800" y="14522958"/>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121158</xdr:rowOff>
    </xdr:from>
    <xdr:to>
      <xdr:col>22</xdr:col>
      <xdr:colOff>203200</xdr:colOff>
      <xdr:row>87</xdr:row>
      <xdr:rowOff>7365</xdr:rowOff>
    </xdr:to>
    <xdr:cxnSp macro="">
      <xdr:nvCxnSpPr>
        <xdr:cNvPr id="260" name="直線コネクタ 259"/>
        <xdr:cNvCxnSpPr/>
      </xdr:nvCxnSpPr>
      <xdr:spPr>
        <a:xfrm flipV="1">
          <a:off x="14401800" y="14522958"/>
          <a:ext cx="889000" cy="4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87</xdr:row>
      <xdr:rowOff>7365</xdr:rowOff>
    </xdr:to>
    <xdr:cxnSp macro="">
      <xdr:nvCxnSpPr>
        <xdr:cNvPr id="263" name="直線コネクタ 262"/>
        <xdr:cNvCxnSpPr/>
      </xdr:nvCxnSpPr>
      <xdr:spPr>
        <a:xfrm>
          <a:off x="13512800" y="14870430"/>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3" name="円/楕円 272"/>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21607</xdr:rowOff>
    </xdr:from>
    <xdr:ext cx="762000" cy="259045"/>
    <xdr:sp macro="" textlink="">
      <xdr:nvSpPr>
        <xdr:cNvPr id="274"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5" name="円/楕円 274"/>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76" name="テキスト ボックス 275"/>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70358</xdr:rowOff>
    </xdr:from>
    <xdr:to>
      <xdr:col>22</xdr:col>
      <xdr:colOff>254000</xdr:colOff>
      <xdr:row>85</xdr:row>
      <xdr:rowOff>508</xdr:rowOff>
    </xdr:to>
    <xdr:sp macro="" textlink="">
      <xdr:nvSpPr>
        <xdr:cNvPr id="277" name="円/楕円 276"/>
        <xdr:cNvSpPr/>
      </xdr:nvSpPr>
      <xdr:spPr>
        <a:xfrm>
          <a:off x="152400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10685</xdr:rowOff>
    </xdr:from>
    <xdr:ext cx="762000" cy="259045"/>
    <xdr:sp macro="" textlink="">
      <xdr:nvSpPr>
        <xdr:cNvPr id="278" name="テキスト ボックス 277"/>
        <xdr:cNvSpPr txBox="1"/>
      </xdr:nvSpPr>
      <xdr:spPr>
        <a:xfrm>
          <a:off x="14909800" y="1424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128015</xdr:rowOff>
    </xdr:from>
    <xdr:to>
      <xdr:col>21</xdr:col>
      <xdr:colOff>50800</xdr:colOff>
      <xdr:row>87</xdr:row>
      <xdr:rowOff>58165</xdr:rowOff>
    </xdr:to>
    <xdr:sp macro="" textlink="">
      <xdr:nvSpPr>
        <xdr:cNvPr id="279" name="円/楕円 278"/>
        <xdr:cNvSpPr/>
      </xdr:nvSpPr>
      <xdr:spPr>
        <a:xfrm>
          <a:off x="14351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68342</xdr:rowOff>
    </xdr:from>
    <xdr:ext cx="762000" cy="259045"/>
    <xdr:sp macro="" textlink="">
      <xdr:nvSpPr>
        <xdr:cNvPr id="280" name="テキスト ボックス 279"/>
        <xdr:cNvSpPr txBox="1"/>
      </xdr:nvSpPr>
      <xdr:spPr>
        <a:xfrm>
          <a:off x="140208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1" name="円/楕円 280"/>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82" name="テキスト ボックス 281"/>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前年度と比較すると、０．１６人減の９．１３人となり、類似団体平均より０．６８人下回っている。</a:t>
          </a:r>
          <a:endParaRPr kumimoji="1" lang="en-US" altLang="ja-JP" sz="1300">
            <a:latin typeface="ＭＳ Ｐゴシック"/>
          </a:endParaRPr>
        </a:p>
        <a:p>
          <a:r>
            <a:rPr kumimoji="1" lang="ja-JP" altLang="en-US" sz="1300">
              <a:latin typeface="ＭＳ Ｐゴシック"/>
            </a:rPr>
            <a:t>　今後も人口減による厳しい行政運営となることから、業務改善と組織の効率化により新規採用者を抑制し、職員数について平成３０年度までに１１．１％（△４２人）の削減に努める。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14242</xdr:rowOff>
    </xdr:from>
    <xdr:to>
      <xdr:col>24</xdr:col>
      <xdr:colOff>558800</xdr:colOff>
      <xdr:row>61</xdr:row>
      <xdr:rowOff>41819</xdr:rowOff>
    </xdr:to>
    <xdr:cxnSp macro="">
      <xdr:nvCxnSpPr>
        <xdr:cNvPr id="319" name="直線コネクタ 318"/>
        <xdr:cNvCxnSpPr/>
      </xdr:nvCxnSpPr>
      <xdr:spPr>
        <a:xfrm flipV="1">
          <a:off x="16179800" y="1047269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41819</xdr:rowOff>
    </xdr:from>
    <xdr:to>
      <xdr:col>23</xdr:col>
      <xdr:colOff>406400</xdr:colOff>
      <xdr:row>61</xdr:row>
      <xdr:rowOff>67673</xdr:rowOff>
    </xdr:to>
    <xdr:cxnSp macro="">
      <xdr:nvCxnSpPr>
        <xdr:cNvPr id="322" name="直線コネクタ 321"/>
        <xdr:cNvCxnSpPr/>
      </xdr:nvCxnSpPr>
      <xdr:spPr>
        <a:xfrm flipV="1">
          <a:off x="15290800" y="1050026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67673</xdr:rowOff>
    </xdr:from>
    <xdr:to>
      <xdr:col>22</xdr:col>
      <xdr:colOff>203200</xdr:colOff>
      <xdr:row>61</xdr:row>
      <xdr:rowOff>93526</xdr:rowOff>
    </xdr:to>
    <xdr:cxnSp macro="">
      <xdr:nvCxnSpPr>
        <xdr:cNvPr id="325" name="直線コネクタ 324"/>
        <xdr:cNvCxnSpPr/>
      </xdr:nvCxnSpPr>
      <xdr:spPr>
        <a:xfrm flipV="1">
          <a:off x="14401800" y="10526123"/>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83185</xdr:rowOff>
    </xdr:from>
    <xdr:to>
      <xdr:col>21</xdr:col>
      <xdr:colOff>0</xdr:colOff>
      <xdr:row>61</xdr:row>
      <xdr:rowOff>93526</xdr:rowOff>
    </xdr:to>
    <xdr:cxnSp macro="">
      <xdr:nvCxnSpPr>
        <xdr:cNvPr id="328" name="直線コネクタ 327"/>
        <xdr:cNvCxnSpPr/>
      </xdr:nvCxnSpPr>
      <xdr:spPr>
        <a:xfrm>
          <a:off x="13512800" y="1054163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134892</xdr:rowOff>
    </xdr:from>
    <xdr:to>
      <xdr:col>24</xdr:col>
      <xdr:colOff>609600</xdr:colOff>
      <xdr:row>61</xdr:row>
      <xdr:rowOff>65042</xdr:rowOff>
    </xdr:to>
    <xdr:sp macro="" textlink="">
      <xdr:nvSpPr>
        <xdr:cNvPr id="338" name="円/楕円 337"/>
        <xdr:cNvSpPr/>
      </xdr:nvSpPr>
      <xdr:spPr>
        <a:xfrm>
          <a:off x="169672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151419</xdr:rowOff>
    </xdr:from>
    <xdr:ext cx="762000" cy="259045"/>
    <xdr:sp macro="" textlink="">
      <xdr:nvSpPr>
        <xdr:cNvPr id="339" name="定員管理の状況該当値テキスト"/>
        <xdr:cNvSpPr txBox="1"/>
      </xdr:nvSpPr>
      <xdr:spPr>
        <a:xfrm>
          <a:off x="17106900" y="1026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162469</xdr:rowOff>
    </xdr:from>
    <xdr:to>
      <xdr:col>23</xdr:col>
      <xdr:colOff>457200</xdr:colOff>
      <xdr:row>61</xdr:row>
      <xdr:rowOff>92619</xdr:rowOff>
    </xdr:to>
    <xdr:sp macro="" textlink="">
      <xdr:nvSpPr>
        <xdr:cNvPr id="340" name="円/楕円 339"/>
        <xdr:cNvSpPr/>
      </xdr:nvSpPr>
      <xdr:spPr>
        <a:xfrm>
          <a:off x="16129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102796</xdr:rowOff>
    </xdr:from>
    <xdr:ext cx="736600" cy="259045"/>
    <xdr:sp macro="" textlink="">
      <xdr:nvSpPr>
        <xdr:cNvPr id="341" name="テキスト ボックス 340"/>
        <xdr:cNvSpPr txBox="1"/>
      </xdr:nvSpPr>
      <xdr:spPr>
        <a:xfrm>
          <a:off x="15798800" y="1021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16873</xdr:rowOff>
    </xdr:from>
    <xdr:to>
      <xdr:col>22</xdr:col>
      <xdr:colOff>254000</xdr:colOff>
      <xdr:row>61</xdr:row>
      <xdr:rowOff>118473</xdr:rowOff>
    </xdr:to>
    <xdr:sp macro="" textlink="">
      <xdr:nvSpPr>
        <xdr:cNvPr id="342" name="円/楕円 341"/>
        <xdr:cNvSpPr/>
      </xdr:nvSpPr>
      <xdr:spPr>
        <a:xfrm>
          <a:off x="15240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103250</xdr:rowOff>
    </xdr:from>
    <xdr:ext cx="762000" cy="259045"/>
    <xdr:sp macro="" textlink="">
      <xdr:nvSpPr>
        <xdr:cNvPr id="343" name="テキスト ボックス 342"/>
        <xdr:cNvSpPr txBox="1"/>
      </xdr:nvSpPr>
      <xdr:spPr>
        <a:xfrm>
          <a:off x="14909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42726</xdr:rowOff>
    </xdr:from>
    <xdr:to>
      <xdr:col>21</xdr:col>
      <xdr:colOff>50800</xdr:colOff>
      <xdr:row>61</xdr:row>
      <xdr:rowOff>144326</xdr:rowOff>
    </xdr:to>
    <xdr:sp macro="" textlink="">
      <xdr:nvSpPr>
        <xdr:cNvPr id="344" name="円/楕円 343"/>
        <xdr:cNvSpPr/>
      </xdr:nvSpPr>
      <xdr:spPr>
        <a:xfrm>
          <a:off x="14351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129103</xdr:rowOff>
    </xdr:from>
    <xdr:ext cx="762000" cy="259045"/>
    <xdr:sp macro="" textlink="">
      <xdr:nvSpPr>
        <xdr:cNvPr id="345" name="テキスト ボックス 344"/>
        <xdr:cNvSpPr txBox="1"/>
      </xdr:nvSpPr>
      <xdr:spPr>
        <a:xfrm>
          <a:off x="14020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32385</xdr:rowOff>
    </xdr:from>
    <xdr:to>
      <xdr:col>19</xdr:col>
      <xdr:colOff>533400</xdr:colOff>
      <xdr:row>61</xdr:row>
      <xdr:rowOff>133985</xdr:rowOff>
    </xdr:to>
    <xdr:sp macro="" textlink="">
      <xdr:nvSpPr>
        <xdr:cNvPr id="346" name="円/楕円 345"/>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118762</xdr:rowOff>
    </xdr:from>
    <xdr:ext cx="762000" cy="259045"/>
    <xdr:sp macro="" textlink="">
      <xdr:nvSpPr>
        <xdr:cNvPr id="347" name="テキスト ボックス 346"/>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300">
              <a:solidFill>
                <a:sysClr val="windowText" lastClr="000000"/>
              </a:solidFill>
              <a:latin typeface="ＭＳ Ｐゴシック"/>
            </a:rPr>
            <a:t>一般会計等が負担する元利償還金が減少傾向となっていることから、比率の分子は引き続き減少している。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また、標準財政規模が増加したことに加え、差し引かれる算入公債費等が減少したため、比率の分母も、対前年度比で増加している。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の結果、実質公債費比率は対前年度０．８ポイント減の１２．１％となったが、類似団体平均と比較すると依然として高い水準にあることから、事業の精査による地方債発行の抑制に努め、財政の健全化を図っていく。　</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80328</xdr:rowOff>
    </xdr:from>
    <xdr:to>
      <xdr:col>24</xdr:col>
      <xdr:colOff>558800</xdr:colOff>
      <xdr:row>37</xdr:row>
      <xdr:rowOff>96414</xdr:rowOff>
    </xdr:to>
    <xdr:cxnSp macro="">
      <xdr:nvCxnSpPr>
        <xdr:cNvPr id="381" name="直線コネクタ 380"/>
        <xdr:cNvCxnSpPr/>
      </xdr:nvCxnSpPr>
      <xdr:spPr>
        <a:xfrm flipV="1">
          <a:off x="16179800" y="642397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96414</xdr:rowOff>
    </xdr:from>
    <xdr:to>
      <xdr:col>23</xdr:col>
      <xdr:colOff>406400</xdr:colOff>
      <xdr:row>37</xdr:row>
      <xdr:rowOff>112501</xdr:rowOff>
    </xdr:to>
    <xdr:cxnSp macro="">
      <xdr:nvCxnSpPr>
        <xdr:cNvPr id="384" name="直線コネクタ 383"/>
        <xdr:cNvCxnSpPr/>
      </xdr:nvCxnSpPr>
      <xdr:spPr>
        <a:xfrm flipV="1">
          <a:off x="15290800" y="6440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112501</xdr:rowOff>
    </xdr:from>
    <xdr:to>
      <xdr:col>22</xdr:col>
      <xdr:colOff>203200</xdr:colOff>
      <xdr:row>37</xdr:row>
      <xdr:rowOff>114512</xdr:rowOff>
    </xdr:to>
    <xdr:cxnSp macro="">
      <xdr:nvCxnSpPr>
        <xdr:cNvPr id="387" name="直線コネクタ 386"/>
        <xdr:cNvCxnSpPr/>
      </xdr:nvCxnSpPr>
      <xdr:spPr>
        <a:xfrm flipV="1">
          <a:off x="14401800" y="64561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114512</xdr:rowOff>
    </xdr:from>
    <xdr:to>
      <xdr:col>21</xdr:col>
      <xdr:colOff>0</xdr:colOff>
      <xdr:row>37</xdr:row>
      <xdr:rowOff>122555</xdr:rowOff>
    </xdr:to>
    <xdr:cxnSp macro="">
      <xdr:nvCxnSpPr>
        <xdr:cNvPr id="390" name="直線コネクタ 389"/>
        <xdr:cNvCxnSpPr/>
      </xdr:nvCxnSpPr>
      <xdr:spPr>
        <a:xfrm flipV="1">
          <a:off x="13512800" y="64581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29528</xdr:rowOff>
    </xdr:from>
    <xdr:to>
      <xdr:col>24</xdr:col>
      <xdr:colOff>609600</xdr:colOff>
      <xdr:row>37</xdr:row>
      <xdr:rowOff>131128</xdr:rowOff>
    </xdr:to>
    <xdr:sp macro="" textlink="">
      <xdr:nvSpPr>
        <xdr:cNvPr id="400" name="円/楕円 399"/>
        <xdr:cNvSpPr/>
      </xdr:nvSpPr>
      <xdr:spPr>
        <a:xfrm>
          <a:off x="169672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1605</xdr:rowOff>
    </xdr:from>
    <xdr:ext cx="762000" cy="259045"/>
    <xdr:sp macro="" textlink="">
      <xdr:nvSpPr>
        <xdr:cNvPr id="401" name="公債費負担の状況該当値テキスト"/>
        <xdr:cNvSpPr txBox="1"/>
      </xdr:nvSpPr>
      <xdr:spPr>
        <a:xfrm>
          <a:off x="17106900" y="63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45614</xdr:rowOff>
    </xdr:from>
    <xdr:to>
      <xdr:col>23</xdr:col>
      <xdr:colOff>457200</xdr:colOff>
      <xdr:row>37</xdr:row>
      <xdr:rowOff>147214</xdr:rowOff>
    </xdr:to>
    <xdr:sp macro="" textlink="">
      <xdr:nvSpPr>
        <xdr:cNvPr id="402" name="円/楕円 401"/>
        <xdr:cNvSpPr/>
      </xdr:nvSpPr>
      <xdr:spPr>
        <a:xfrm>
          <a:off x="16129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131991</xdr:rowOff>
    </xdr:from>
    <xdr:ext cx="736600" cy="259045"/>
    <xdr:sp macro="" textlink="">
      <xdr:nvSpPr>
        <xdr:cNvPr id="403" name="テキスト ボックス 402"/>
        <xdr:cNvSpPr txBox="1"/>
      </xdr:nvSpPr>
      <xdr:spPr>
        <a:xfrm>
          <a:off x="15798800" y="647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61701</xdr:rowOff>
    </xdr:from>
    <xdr:to>
      <xdr:col>22</xdr:col>
      <xdr:colOff>254000</xdr:colOff>
      <xdr:row>37</xdr:row>
      <xdr:rowOff>163301</xdr:rowOff>
    </xdr:to>
    <xdr:sp macro="" textlink="">
      <xdr:nvSpPr>
        <xdr:cNvPr id="404" name="円/楕円 403"/>
        <xdr:cNvSpPr/>
      </xdr:nvSpPr>
      <xdr:spPr>
        <a:xfrm>
          <a:off x="15240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148078</xdr:rowOff>
    </xdr:from>
    <xdr:ext cx="762000" cy="259045"/>
    <xdr:sp macro="" textlink="">
      <xdr:nvSpPr>
        <xdr:cNvPr id="405" name="テキスト ボックス 404"/>
        <xdr:cNvSpPr txBox="1"/>
      </xdr:nvSpPr>
      <xdr:spPr>
        <a:xfrm>
          <a:off x="14909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63712</xdr:rowOff>
    </xdr:from>
    <xdr:to>
      <xdr:col>21</xdr:col>
      <xdr:colOff>50800</xdr:colOff>
      <xdr:row>37</xdr:row>
      <xdr:rowOff>165312</xdr:rowOff>
    </xdr:to>
    <xdr:sp macro="" textlink="">
      <xdr:nvSpPr>
        <xdr:cNvPr id="406" name="円/楕円 405"/>
        <xdr:cNvSpPr/>
      </xdr:nvSpPr>
      <xdr:spPr>
        <a:xfrm>
          <a:off x="14351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150089</xdr:rowOff>
    </xdr:from>
    <xdr:ext cx="762000" cy="259045"/>
    <xdr:sp macro="" textlink="">
      <xdr:nvSpPr>
        <xdr:cNvPr id="407" name="テキスト ボックス 406"/>
        <xdr:cNvSpPr txBox="1"/>
      </xdr:nvSpPr>
      <xdr:spPr>
        <a:xfrm>
          <a:off x="14020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71755</xdr:rowOff>
    </xdr:from>
    <xdr:to>
      <xdr:col>19</xdr:col>
      <xdr:colOff>533400</xdr:colOff>
      <xdr:row>38</xdr:row>
      <xdr:rowOff>1905</xdr:rowOff>
    </xdr:to>
    <xdr:sp macro="" textlink="">
      <xdr:nvSpPr>
        <xdr:cNvPr id="408" name="円/楕円 407"/>
        <xdr:cNvSpPr/>
      </xdr:nvSpPr>
      <xdr:spPr>
        <a:xfrm>
          <a:off x="13462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158132</xdr:rowOff>
    </xdr:from>
    <xdr:ext cx="762000" cy="259045"/>
    <xdr:sp macro="" textlink="">
      <xdr:nvSpPr>
        <xdr:cNvPr id="409" name="テキスト ボックス 408"/>
        <xdr:cNvSpPr txBox="1"/>
      </xdr:nvSpPr>
      <xdr:spPr>
        <a:xfrm>
          <a:off x="131318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一般会計等に係る地方債現在高が増加したこと及び差し引かれる充当可能財源等が減少したことから、比率の分子は増加した。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一方、標準財政規模が増加したことに加え、差し引かれる算入公債費等が減少したため、比率の分母も増加となり、その結果、将来負担比率は対前年度１．６ポイント減となった。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しかし、類似団体平均と比較すると依然として高い水準にあることから、引き続き事業の精査により比率の減少に努める。　</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23520</xdr:rowOff>
    </xdr:from>
    <xdr:to>
      <xdr:col>24</xdr:col>
      <xdr:colOff>558800</xdr:colOff>
      <xdr:row>16</xdr:row>
      <xdr:rowOff>27381</xdr:rowOff>
    </xdr:to>
    <xdr:cxnSp macro="">
      <xdr:nvCxnSpPr>
        <xdr:cNvPr id="441" name="直線コネクタ 440"/>
        <xdr:cNvCxnSpPr/>
      </xdr:nvCxnSpPr>
      <xdr:spPr>
        <a:xfrm flipV="1">
          <a:off x="16179800" y="2766720"/>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17005</xdr:rowOff>
    </xdr:from>
    <xdr:to>
      <xdr:col>23</xdr:col>
      <xdr:colOff>406400</xdr:colOff>
      <xdr:row>16</xdr:row>
      <xdr:rowOff>27381</xdr:rowOff>
    </xdr:to>
    <xdr:cxnSp macro="">
      <xdr:nvCxnSpPr>
        <xdr:cNvPr id="444" name="直線コネクタ 443"/>
        <xdr:cNvCxnSpPr/>
      </xdr:nvCxnSpPr>
      <xdr:spPr>
        <a:xfrm>
          <a:off x="15290800" y="2760205"/>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17005</xdr:rowOff>
    </xdr:from>
    <xdr:to>
      <xdr:col>22</xdr:col>
      <xdr:colOff>203200</xdr:colOff>
      <xdr:row>16</xdr:row>
      <xdr:rowOff>33655</xdr:rowOff>
    </xdr:to>
    <xdr:cxnSp macro="">
      <xdr:nvCxnSpPr>
        <xdr:cNvPr id="447" name="直線コネクタ 446"/>
        <xdr:cNvCxnSpPr/>
      </xdr:nvCxnSpPr>
      <xdr:spPr>
        <a:xfrm flipV="1">
          <a:off x="14401800" y="2760205"/>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33655</xdr:rowOff>
    </xdr:from>
    <xdr:to>
      <xdr:col>21</xdr:col>
      <xdr:colOff>0</xdr:colOff>
      <xdr:row>16</xdr:row>
      <xdr:rowOff>36551</xdr:rowOff>
    </xdr:to>
    <xdr:cxnSp macro="">
      <xdr:nvCxnSpPr>
        <xdr:cNvPr id="450" name="直線コネクタ 449"/>
        <xdr:cNvCxnSpPr/>
      </xdr:nvCxnSpPr>
      <xdr:spPr>
        <a:xfrm flipV="1">
          <a:off x="13512800" y="277685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144170</xdr:rowOff>
    </xdr:from>
    <xdr:to>
      <xdr:col>24</xdr:col>
      <xdr:colOff>609600</xdr:colOff>
      <xdr:row>16</xdr:row>
      <xdr:rowOff>74320</xdr:rowOff>
    </xdr:to>
    <xdr:sp macro="" textlink="">
      <xdr:nvSpPr>
        <xdr:cNvPr id="460" name="円/楕円 459"/>
        <xdr:cNvSpPr/>
      </xdr:nvSpPr>
      <xdr:spPr>
        <a:xfrm>
          <a:off x="16967200" y="2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116247</xdr:rowOff>
    </xdr:from>
    <xdr:ext cx="762000" cy="259045"/>
    <xdr:sp macro="" textlink="">
      <xdr:nvSpPr>
        <xdr:cNvPr id="461" name="将来負担の状況該当値テキスト"/>
        <xdr:cNvSpPr txBox="1"/>
      </xdr:nvSpPr>
      <xdr:spPr>
        <a:xfrm>
          <a:off x="17106900" y="26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148031</xdr:rowOff>
    </xdr:from>
    <xdr:to>
      <xdr:col>23</xdr:col>
      <xdr:colOff>457200</xdr:colOff>
      <xdr:row>16</xdr:row>
      <xdr:rowOff>78181</xdr:rowOff>
    </xdr:to>
    <xdr:sp macro="" textlink="">
      <xdr:nvSpPr>
        <xdr:cNvPr id="462" name="円/楕円 461"/>
        <xdr:cNvSpPr/>
      </xdr:nvSpPr>
      <xdr:spPr>
        <a:xfrm>
          <a:off x="16129000" y="27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62958</xdr:rowOff>
    </xdr:from>
    <xdr:ext cx="736600" cy="259045"/>
    <xdr:sp macro="" textlink="">
      <xdr:nvSpPr>
        <xdr:cNvPr id="463" name="テキスト ボックス 462"/>
        <xdr:cNvSpPr txBox="1"/>
      </xdr:nvSpPr>
      <xdr:spPr>
        <a:xfrm>
          <a:off x="15798800" y="280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137655</xdr:rowOff>
    </xdr:from>
    <xdr:to>
      <xdr:col>22</xdr:col>
      <xdr:colOff>254000</xdr:colOff>
      <xdr:row>16</xdr:row>
      <xdr:rowOff>67805</xdr:rowOff>
    </xdr:to>
    <xdr:sp macro="" textlink="">
      <xdr:nvSpPr>
        <xdr:cNvPr id="464" name="円/楕円 463"/>
        <xdr:cNvSpPr/>
      </xdr:nvSpPr>
      <xdr:spPr>
        <a:xfrm>
          <a:off x="15240000" y="27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52582</xdr:rowOff>
    </xdr:from>
    <xdr:ext cx="762000" cy="259045"/>
    <xdr:sp macro="" textlink="">
      <xdr:nvSpPr>
        <xdr:cNvPr id="465" name="テキスト ボックス 464"/>
        <xdr:cNvSpPr txBox="1"/>
      </xdr:nvSpPr>
      <xdr:spPr>
        <a:xfrm>
          <a:off x="14909800" y="279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154305</xdr:rowOff>
    </xdr:from>
    <xdr:to>
      <xdr:col>21</xdr:col>
      <xdr:colOff>50800</xdr:colOff>
      <xdr:row>16</xdr:row>
      <xdr:rowOff>84455</xdr:rowOff>
    </xdr:to>
    <xdr:sp macro="" textlink="">
      <xdr:nvSpPr>
        <xdr:cNvPr id="466" name="円/楕円 465"/>
        <xdr:cNvSpPr/>
      </xdr:nvSpPr>
      <xdr:spPr>
        <a:xfrm>
          <a:off x="14351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69232</xdr:rowOff>
    </xdr:from>
    <xdr:ext cx="762000" cy="259045"/>
    <xdr:sp macro="" textlink="">
      <xdr:nvSpPr>
        <xdr:cNvPr id="467" name="テキスト ボックス 466"/>
        <xdr:cNvSpPr txBox="1"/>
      </xdr:nvSpPr>
      <xdr:spPr>
        <a:xfrm>
          <a:off x="14020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157201</xdr:rowOff>
    </xdr:from>
    <xdr:to>
      <xdr:col>19</xdr:col>
      <xdr:colOff>533400</xdr:colOff>
      <xdr:row>16</xdr:row>
      <xdr:rowOff>87351</xdr:rowOff>
    </xdr:to>
    <xdr:sp macro="" textlink="">
      <xdr:nvSpPr>
        <xdr:cNvPr id="468" name="円/楕円 467"/>
        <xdr:cNvSpPr/>
      </xdr:nvSpPr>
      <xdr:spPr>
        <a:xfrm>
          <a:off x="13462000" y="27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72128</xdr:rowOff>
    </xdr:from>
    <xdr:ext cx="762000" cy="259045"/>
    <xdr:sp macro="" textlink="">
      <xdr:nvSpPr>
        <xdr:cNvPr id="469" name="テキスト ボックス 468"/>
        <xdr:cNvSpPr txBox="1"/>
      </xdr:nvSpPr>
      <xdr:spPr>
        <a:xfrm>
          <a:off x="13131800" y="281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秋田県男鹿市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29,670
29,611
241.09
17,877,364
17,455,131
347,938
10,790,863
16,450,396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前年度と比較すると０．９ポイント減少し、２１．９％となり、類似団体平均を下回っている。</a:t>
          </a:r>
          <a:endParaRPr kumimoji="1" lang="en-US" altLang="ja-JP" sz="1300">
            <a:latin typeface="ＭＳ Ｐゴシック"/>
          </a:endParaRPr>
        </a:p>
        <a:p>
          <a:r>
            <a:rPr kumimoji="1" lang="ja-JP" altLang="en-US" sz="1300">
              <a:latin typeface="ＭＳ Ｐゴシック"/>
            </a:rPr>
            <a:t>　これは職員数の減少や時間外手当の抑制などによるものである。</a:t>
          </a:r>
          <a:endParaRPr kumimoji="1" lang="en-US" altLang="ja-JP" sz="1300">
            <a:latin typeface="ＭＳ Ｐゴシック"/>
          </a:endParaRPr>
        </a:p>
        <a:p>
          <a:r>
            <a:rPr kumimoji="1" lang="ja-JP" altLang="en-US" sz="1300">
              <a:latin typeface="ＭＳ Ｐゴシック"/>
            </a:rPr>
            <a:t>　今後も事務の適正化や適切な人員配置等により、時間外勤務の抑制を図り、人件費の縮減に努める。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73660</xdr:rowOff>
    </xdr:to>
    <xdr:cxnSp macro="">
      <xdr:nvCxnSpPr>
        <xdr:cNvPr id="66" name="直線コネクタ 65"/>
        <xdr:cNvCxnSpPr/>
      </xdr:nvCxnSpPr>
      <xdr:spPr>
        <a:xfrm flipV="1">
          <a:off x="3987800" y="6177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88900</xdr:rowOff>
    </xdr:to>
    <xdr:cxnSp macro="">
      <xdr:nvCxnSpPr>
        <xdr:cNvPr id="69" name="直線コネクタ 68"/>
        <xdr:cNvCxnSpPr/>
      </xdr:nvCxnSpPr>
      <xdr:spPr>
        <a:xfrm flipV="1">
          <a:off x="3098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88900</xdr:rowOff>
    </xdr:to>
    <xdr:cxnSp macro="">
      <xdr:nvCxnSpPr>
        <xdr:cNvPr id="72" name="直線コネクタ 71"/>
        <xdr:cNvCxnSpPr/>
      </xdr:nvCxnSpPr>
      <xdr:spPr>
        <a:xfrm>
          <a:off x="2209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73660</xdr:rowOff>
    </xdr:to>
    <xdr:cxnSp macro="">
      <xdr:nvCxnSpPr>
        <xdr:cNvPr id="75" name="直線コネクタ 74"/>
        <xdr:cNvCxnSpPr/>
      </xdr:nvCxnSpPr>
      <xdr:spPr>
        <a:xfrm flipV="1">
          <a:off x="1320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7" name="円/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前年度と比較すると比率は横ばいとなっており、類似団体平均を２．２ポイント下回っている。</a:t>
          </a:r>
          <a:endParaRPr kumimoji="1" lang="en-US" altLang="ja-JP" sz="1300">
            <a:latin typeface="ＭＳ Ｐゴシック"/>
          </a:endParaRPr>
        </a:p>
        <a:p>
          <a:r>
            <a:rPr kumimoji="1" lang="ja-JP" altLang="en-US" sz="1300">
              <a:latin typeface="ＭＳ Ｐゴシック"/>
            </a:rPr>
            <a:t>　しかし経費全体としては増加しており、主に指定管理委託料等の増が要因となっている。</a:t>
          </a:r>
          <a:endParaRPr kumimoji="1" lang="en-US" altLang="ja-JP" sz="1300">
            <a:latin typeface="ＭＳ Ｐゴシック"/>
          </a:endParaRPr>
        </a:p>
        <a:p>
          <a:r>
            <a:rPr kumimoji="1" lang="ja-JP" altLang="en-US" sz="1300">
              <a:latin typeface="ＭＳ Ｐゴシック"/>
            </a:rPr>
            <a:t>　今後も経費の節減、事務事業の見直しにより支出の抑制を図ることとする。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53521</xdr:rowOff>
    </xdr:to>
    <xdr:cxnSp macro="">
      <xdr:nvCxnSpPr>
        <xdr:cNvPr id="129" name="直線コネクタ 128"/>
        <xdr:cNvCxnSpPr/>
      </xdr:nvCxnSpPr>
      <xdr:spPr>
        <a:xfrm>
          <a:off x="15671800" y="2625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9979</xdr:rowOff>
    </xdr:from>
    <xdr:to>
      <xdr:col>22</xdr:col>
      <xdr:colOff>565150</xdr:colOff>
      <xdr:row>15</xdr:row>
      <xdr:rowOff>53521</xdr:rowOff>
    </xdr:to>
    <xdr:cxnSp macro="">
      <xdr:nvCxnSpPr>
        <xdr:cNvPr id="132" name="直線コネクタ 131"/>
        <xdr:cNvCxnSpPr/>
      </xdr:nvCxnSpPr>
      <xdr:spPr>
        <a:xfrm>
          <a:off x="14782800" y="2581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9979</xdr:rowOff>
    </xdr:from>
    <xdr:to>
      <xdr:col>21</xdr:col>
      <xdr:colOff>361950</xdr:colOff>
      <xdr:row>15</xdr:row>
      <xdr:rowOff>86179</xdr:rowOff>
    </xdr:to>
    <xdr:cxnSp macro="">
      <xdr:nvCxnSpPr>
        <xdr:cNvPr id="135" name="直線コネクタ 134"/>
        <xdr:cNvCxnSpPr/>
      </xdr:nvCxnSpPr>
      <xdr:spPr>
        <a:xfrm flipV="1">
          <a:off x="13893800" y="2581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64407</xdr:rowOff>
    </xdr:from>
    <xdr:to>
      <xdr:col>20</xdr:col>
      <xdr:colOff>158750</xdr:colOff>
      <xdr:row>15</xdr:row>
      <xdr:rowOff>86179</xdr:rowOff>
    </xdr:to>
    <xdr:cxnSp macro="">
      <xdr:nvCxnSpPr>
        <xdr:cNvPr id="138" name="直線コネクタ 137"/>
        <xdr:cNvCxnSpPr/>
      </xdr:nvCxnSpPr>
      <xdr:spPr>
        <a:xfrm>
          <a:off x="13004800" y="2636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50" name="円/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130629</xdr:rowOff>
    </xdr:from>
    <xdr:to>
      <xdr:col>21</xdr:col>
      <xdr:colOff>412750</xdr:colOff>
      <xdr:row>15</xdr:row>
      <xdr:rowOff>60779</xdr:rowOff>
    </xdr:to>
    <xdr:sp macro="" textlink="">
      <xdr:nvSpPr>
        <xdr:cNvPr id="152" name="円/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4" name="円/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56" name="円/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前年度と比較すると、比率は横ばいとなっているものの、類似団体平均を１ポイント以上、上回っている。</a:t>
          </a:r>
          <a:endParaRPr kumimoji="1" lang="en-US" altLang="ja-JP" sz="1300">
            <a:latin typeface="ＭＳ Ｐゴシック"/>
          </a:endParaRPr>
        </a:p>
        <a:p>
          <a:r>
            <a:rPr kumimoji="1" lang="ja-JP" altLang="en-US" sz="1300">
              <a:latin typeface="ＭＳ Ｐゴシック"/>
            </a:rPr>
            <a:t>　生活保護費（医療費扶助）、児童手当等では減少しているものの、老人保護関係費、介護関係費、医療給付費等では増加している。</a:t>
          </a:r>
          <a:endParaRPr kumimoji="1" lang="en-US" altLang="ja-JP" sz="1300">
            <a:latin typeface="ＭＳ Ｐゴシック"/>
          </a:endParaRPr>
        </a:p>
        <a:p>
          <a:r>
            <a:rPr kumimoji="1" lang="ja-JP" altLang="en-US" sz="1300">
              <a:latin typeface="ＭＳ Ｐゴシック"/>
            </a:rPr>
            <a:t>　今後も増加傾向となることが予測されることから、健康増進等の施策を推進し支出の抑制に努める。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0</xdr:rowOff>
    </xdr:from>
    <xdr:to>
      <xdr:col>7</xdr:col>
      <xdr:colOff>15875</xdr:colOff>
      <xdr:row>58</xdr:row>
      <xdr:rowOff>0</xdr:rowOff>
    </xdr:to>
    <xdr:cxnSp macro="">
      <xdr:nvCxnSpPr>
        <xdr:cNvPr id="190" name="直線コネクタ 189"/>
        <xdr:cNvCxnSpPr/>
      </xdr:nvCxnSpPr>
      <xdr:spPr>
        <a:xfrm>
          <a:off x="39878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0</xdr:rowOff>
    </xdr:from>
    <xdr:to>
      <xdr:col>5</xdr:col>
      <xdr:colOff>549275</xdr:colOff>
      <xdr:row>58</xdr:row>
      <xdr:rowOff>0</xdr:rowOff>
    </xdr:to>
    <xdr:cxnSp macro="">
      <xdr:nvCxnSpPr>
        <xdr:cNvPr id="193" name="直線コネクタ 192"/>
        <xdr:cNvCxnSpPr/>
      </xdr:nvCxnSpPr>
      <xdr:spPr>
        <a:xfrm>
          <a:off x="3098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57150</xdr:rowOff>
    </xdr:from>
    <xdr:to>
      <xdr:col>4</xdr:col>
      <xdr:colOff>346075</xdr:colOff>
      <xdr:row>58</xdr:row>
      <xdr:rowOff>0</xdr:rowOff>
    </xdr:to>
    <xdr:cxnSp macro="">
      <xdr:nvCxnSpPr>
        <xdr:cNvPr id="196" name="直線コネクタ 195"/>
        <xdr:cNvCxnSpPr/>
      </xdr:nvCxnSpPr>
      <xdr:spPr>
        <a:xfrm>
          <a:off x="2209800" y="9829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139700</xdr:rowOff>
    </xdr:from>
    <xdr:to>
      <xdr:col>3</xdr:col>
      <xdr:colOff>142875</xdr:colOff>
      <xdr:row>57</xdr:row>
      <xdr:rowOff>57150</xdr:rowOff>
    </xdr:to>
    <xdr:cxnSp macro="">
      <xdr:nvCxnSpPr>
        <xdr:cNvPr id="199" name="直線コネクタ 198"/>
        <xdr:cNvCxnSpPr/>
      </xdr:nvCxnSpPr>
      <xdr:spPr>
        <a:xfrm>
          <a:off x="1320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209" name="円/楕円 208"/>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92727</xdr:rowOff>
    </xdr:from>
    <xdr:ext cx="762000" cy="259045"/>
    <xdr:sp macro="" textlink="">
      <xdr:nvSpPr>
        <xdr:cNvPr id="210"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120650</xdr:rowOff>
    </xdr:from>
    <xdr:to>
      <xdr:col>5</xdr:col>
      <xdr:colOff>600075</xdr:colOff>
      <xdr:row>58</xdr:row>
      <xdr:rowOff>50800</xdr:rowOff>
    </xdr:to>
    <xdr:sp macro="" textlink="">
      <xdr:nvSpPr>
        <xdr:cNvPr id="211" name="円/楕円 210"/>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35577</xdr:rowOff>
    </xdr:from>
    <xdr:ext cx="736600" cy="259045"/>
    <xdr:sp macro="" textlink="">
      <xdr:nvSpPr>
        <xdr:cNvPr id="212" name="テキスト ボックス 211"/>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120650</xdr:rowOff>
    </xdr:from>
    <xdr:to>
      <xdr:col>4</xdr:col>
      <xdr:colOff>396875</xdr:colOff>
      <xdr:row>58</xdr:row>
      <xdr:rowOff>50800</xdr:rowOff>
    </xdr:to>
    <xdr:sp macro="" textlink="">
      <xdr:nvSpPr>
        <xdr:cNvPr id="213" name="円/楕円 212"/>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35577</xdr:rowOff>
    </xdr:from>
    <xdr:ext cx="762000" cy="259045"/>
    <xdr:sp macro="" textlink="">
      <xdr:nvSpPr>
        <xdr:cNvPr id="214" name="テキスト ボックス 213"/>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6350</xdr:rowOff>
    </xdr:from>
    <xdr:to>
      <xdr:col>3</xdr:col>
      <xdr:colOff>193675</xdr:colOff>
      <xdr:row>57</xdr:row>
      <xdr:rowOff>107950</xdr:rowOff>
    </xdr:to>
    <xdr:sp macro="" textlink="">
      <xdr:nvSpPr>
        <xdr:cNvPr id="215" name="円/楕円 214"/>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92727</xdr:rowOff>
    </xdr:from>
    <xdr:ext cx="762000" cy="259045"/>
    <xdr:sp macro="" textlink="">
      <xdr:nvSpPr>
        <xdr:cNvPr id="216" name="テキスト ボックス 215"/>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7" name="円/楕円 216"/>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8" name="テキスト ボックス 217"/>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その他の財源の多くを占めるのは、繰出金となっており、主に国民健康保険特別会計、介護保険特別会計などの特別会計への繰出金である。</a:t>
          </a:r>
          <a:endParaRPr kumimoji="1" lang="en-US" altLang="ja-JP" sz="1300">
            <a:latin typeface="ＭＳ Ｐゴシック"/>
          </a:endParaRPr>
        </a:p>
        <a:p>
          <a:r>
            <a:rPr kumimoji="1" lang="ja-JP" altLang="en-US" sz="1300">
              <a:latin typeface="ＭＳ Ｐゴシック"/>
            </a:rPr>
            <a:t>　前年度と比較し０．１ポイント減少したものの、類似団体平均より上回っている。</a:t>
          </a:r>
          <a:endParaRPr kumimoji="1" lang="en-US" altLang="ja-JP" sz="1300">
            <a:latin typeface="ＭＳ Ｐゴシック"/>
          </a:endParaRPr>
        </a:p>
        <a:p>
          <a:r>
            <a:rPr kumimoji="1" lang="ja-JP" altLang="en-US" sz="1300">
              <a:latin typeface="ＭＳ Ｐゴシック"/>
            </a:rPr>
            <a:t>　今後も増加することが見込まれるため、適正化を図り普通会計の負担額を減らすよう努める。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56</xdr:row>
      <xdr:rowOff>165100</xdr:rowOff>
    </xdr:to>
    <xdr:cxnSp macro="">
      <xdr:nvCxnSpPr>
        <xdr:cNvPr id="251" name="直線コネクタ 250"/>
        <xdr:cNvCxnSpPr/>
      </xdr:nvCxnSpPr>
      <xdr:spPr>
        <a:xfrm flipV="1">
          <a:off x="15671800" y="9758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59</xdr:row>
      <xdr:rowOff>31750</xdr:rowOff>
    </xdr:to>
    <xdr:cxnSp macro="">
      <xdr:nvCxnSpPr>
        <xdr:cNvPr id="254" name="直線コネクタ 253"/>
        <xdr:cNvCxnSpPr/>
      </xdr:nvCxnSpPr>
      <xdr:spPr>
        <a:xfrm flipV="1">
          <a:off x="14782800" y="97663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157480</xdr:rowOff>
    </xdr:from>
    <xdr:to>
      <xdr:col>21</xdr:col>
      <xdr:colOff>361950</xdr:colOff>
      <xdr:row>59</xdr:row>
      <xdr:rowOff>31750</xdr:rowOff>
    </xdr:to>
    <xdr:cxnSp macro="">
      <xdr:nvCxnSpPr>
        <xdr:cNvPr id="257" name="直線コネクタ 256"/>
        <xdr:cNvCxnSpPr/>
      </xdr:nvCxnSpPr>
      <xdr:spPr>
        <a:xfrm>
          <a:off x="13893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73660</xdr:rowOff>
    </xdr:from>
    <xdr:to>
      <xdr:col>20</xdr:col>
      <xdr:colOff>158750</xdr:colOff>
      <xdr:row>58</xdr:row>
      <xdr:rowOff>157480</xdr:rowOff>
    </xdr:to>
    <xdr:cxnSp macro="">
      <xdr:nvCxnSpPr>
        <xdr:cNvPr id="260" name="直線コネクタ 259"/>
        <xdr:cNvCxnSpPr/>
      </xdr:nvCxnSpPr>
      <xdr:spPr>
        <a:xfrm>
          <a:off x="13004800" y="10017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4" name="円/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76" name="円/楕円 275"/>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77" name="テキスト ボックス 276"/>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22860</xdr:rowOff>
    </xdr:from>
    <xdr:to>
      <xdr:col>19</xdr:col>
      <xdr:colOff>6350</xdr:colOff>
      <xdr:row>58</xdr:row>
      <xdr:rowOff>124460</xdr:rowOff>
    </xdr:to>
    <xdr:sp macro="" textlink="">
      <xdr:nvSpPr>
        <xdr:cNvPr id="278" name="円/楕円 277"/>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109237</xdr:rowOff>
    </xdr:from>
    <xdr:ext cx="762000" cy="259045"/>
    <xdr:sp macro="" textlink="">
      <xdr:nvSpPr>
        <xdr:cNvPr id="279" name="テキスト ボックス 278"/>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前年度と比較すると０．９ポイント増の２３．５％となり、類似団体平均を大きく上回っている。</a:t>
          </a:r>
          <a:endParaRPr kumimoji="1" lang="en-US" altLang="ja-JP" sz="1300">
            <a:latin typeface="ＭＳ Ｐゴシック"/>
          </a:endParaRPr>
        </a:p>
        <a:p>
          <a:r>
            <a:rPr kumimoji="1" lang="ja-JP" altLang="en-US" sz="1300">
              <a:latin typeface="ＭＳ Ｐゴシック"/>
            </a:rPr>
            <a:t>　公営企業会計への補助金・負担金、各一部事務組合負担金の増が主な要因となっている。</a:t>
          </a:r>
          <a:endParaRPr kumimoji="1" lang="en-US" altLang="ja-JP" sz="1300">
            <a:latin typeface="ＭＳ Ｐゴシック"/>
          </a:endParaRPr>
        </a:p>
        <a:p>
          <a:r>
            <a:rPr kumimoji="1" lang="ja-JP" altLang="en-US" sz="1300">
              <a:latin typeface="ＭＳ Ｐゴシック"/>
            </a:rPr>
            <a:t>　今後も公営企業のさらなる経営改善に努め、支出の抑制に努める。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74422</xdr:rowOff>
    </xdr:from>
    <xdr:to>
      <xdr:col>24</xdr:col>
      <xdr:colOff>31750</xdr:colOff>
      <xdr:row>39</xdr:row>
      <xdr:rowOff>115570</xdr:rowOff>
    </xdr:to>
    <xdr:cxnSp macro="">
      <xdr:nvCxnSpPr>
        <xdr:cNvPr id="309" name="直線コネクタ 308"/>
        <xdr:cNvCxnSpPr/>
      </xdr:nvCxnSpPr>
      <xdr:spPr>
        <a:xfrm>
          <a:off x="15671800" y="67609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156718</xdr:rowOff>
    </xdr:from>
    <xdr:to>
      <xdr:col>22</xdr:col>
      <xdr:colOff>565150</xdr:colOff>
      <xdr:row>39</xdr:row>
      <xdr:rowOff>74422</xdr:rowOff>
    </xdr:to>
    <xdr:cxnSp macro="">
      <xdr:nvCxnSpPr>
        <xdr:cNvPr id="312" name="直線コネクタ 311"/>
        <xdr:cNvCxnSpPr/>
      </xdr:nvCxnSpPr>
      <xdr:spPr>
        <a:xfrm>
          <a:off x="14782800" y="650036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156718</xdr:rowOff>
    </xdr:from>
    <xdr:to>
      <xdr:col>21</xdr:col>
      <xdr:colOff>361950</xdr:colOff>
      <xdr:row>38</xdr:row>
      <xdr:rowOff>8128</xdr:rowOff>
    </xdr:to>
    <xdr:cxnSp macro="">
      <xdr:nvCxnSpPr>
        <xdr:cNvPr id="315" name="直線コネクタ 314"/>
        <xdr:cNvCxnSpPr/>
      </xdr:nvCxnSpPr>
      <xdr:spPr>
        <a:xfrm flipV="1">
          <a:off x="13893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38</xdr:row>
      <xdr:rowOff>8128</xdr:rowOff>
    </xdr:to>
    <xdr:cxnSp macro="">
      <xdr:nvCxnSpPr>
        <xdr:cNvPr id="318" name="直線コネクタ 317"/>
        <xdr:cNvCxnSpPr/>
      </xdr:nvCxnSpPr>
      <xdr:spPr>
        <a:xfrm>
          <a:off x="13004800" y="6486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64770</xdr:rowOff>
    </xdr:from>
    <xdr:to>
      <xdr:col>24</xdr:col>
      <xdr:colOff>82550</xdr:colOff>
      <xdr:row>39</xdr:row>
      <xdr:rowOff>166370</xdr:rowOff>
    </xdr:to>
    <xdr:sp macro="" textlink="">
      <xdr:nvSpPr>
        <xdr:cNvPr id="328" name="円/楕円 327"/>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144797</xdr:rowOff>
    </xdr:from>
    <xdr:ext cx="762000" cy="259045"/>
    <xdr:sp macro="" textlink="">
      <xdr:nvSpPr>
        <xdr:cNvPr id="329" name="補助費等該当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23622</xdr:rowOff>
    </xdr:from>
    <xdr:to>
      <xdr:col>22</xdr:col>
      <xdr:colOff>615950</xdr:colOff>
      <xdr:row>39</xdr:row>
      <xdr:rowOff>125222</xdr:rowOff>
    </xdr:to>
    <xdr:sp macro="" textlink="">
      <xdr:nvSpPr>
        <xdr:cNvPr id="330" name="円/楕円 329"/>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109999</xdr:rowOff>
    </xdr:from>
    <xdr:ext cx="736600" cy="259045"/>
    <xdr:sp macro="" textlink="">
      <xdr:nvSpPr>
        <xdr:cNvPr id="331" name="テキスト ボックス 330"/>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105918</xdr:rowOff>
    </xdr:from>
    <xdr:to>
      <xdr:col>21</xdr:col>
      <xdr:colOff>412750</xdr:colOff>
      <xdr:row>38</xdr:row>
      <xdr:rowOff>36068</xdr:rowOff>
    </xdr:to>
    <xdr:sp macro="" textlink="">
      <xdr:nvSpPr>
        <xdr:cNvPr id="332" name="円/楕円 331"/>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20845</xdr:rowOff>
    </xdr:from>
    <xdr:ext cx="762000" cy="259045"/>
    <xdr:sp macro="" textlink="">
      <xdr:nvSpPr>
        <xdr:cNvPr id="333" name="テキスト ボックス 332"/>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34" name="円/楕円 333"/>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35" name="テキスト ボックス 334"/>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6" name="円/楕円 335"/>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7" name="テキスト ボックス 336"/>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a:t>
          </a:r>
          <a:r>
            <a:rPr kumimoji="1" lang="ja-JP" altLang="en-US" sz="1200">
              <a:latin typeface="ＭＳ Ｐゴシック"/>
            </a:rPr>
            <a:t>前年度と比較すると０．４ポイント減の１４．５％となり、類似団体平均を５ポイント下回っている。</a:t>
          </a:r>
          <a:endParaRPr kumimoji="1" lang="en-US" altLang="ja-JP" sz="1200">
            <a:latin typeface="ＭＳ Ｐゴシック"/>
          </a:endParaRPr>
        </a:p>
        <a:p>
          <a:r>
            <a:rPr kumimoji="1" lang="ja-JP" altLang="en-US" sz="1200">
              <a:latin typeface="ＭＳ Ｐゴシック"/>
            </a:rPr>
            <a:t>　これは第３次男鹿市行政改革大綱において、投資的経費に係る市債発行額の上限を定め抑制していることや、高い利率で借り入れた市債の償還が終了していること、補償金免除繰上償還制度を利用して、財政融資資金等を繰り上げ償還、低利債に借り換えたことなどによる。</a:t>
          </a:r>
          <a:endParaRPr kumimoji="1" lang="en-US" altLang="ja-JP" sz="1200">
            <a:latin typeface="ＭＳ Ｐゴシック"/>
          </a:endParaRPr>
        </a:p>
        <a:p>
          <a:r>
            <a:rPr kumimoji="1" lang="ja-JP" altLang="en-US" sz="1200">
              <a:latin typeface="ＭＳ Ｐゴシック"/>
            </a:rPr>
            <a:t>　今後も事業の費用対効果を考慮しながら、公債費の減少に努める。</a:t>
          </a:r>
          <a:endParaRPr kumimoji="1" lang="ja-JP" altLang="en-US" sz="1200">
            <a:solidFill>
              <a:srgbClr val="FF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98425</xdr:rowOff>
    </xdr:from>
    <xdr:to>
      <xdr:col>7</xdr:col>
      <xdr:colOff>15875</xdr:colOff>
      <xdr:row>74</xdr:row>
      <xdr:rowOff>106045</xdr:rowOff>
    </xdr:to>
    <xdr:cxnSp macro="">
      <xdr:nvCxnSpPr>
        <xdr:cNvPr id="369" name="直線コネクタ 368"/>
        <xdr:cNvCxnSpPr/>
      </xdr:nvCxnSpPr>
      <xdr:spPr>
        <a:xfrm flipV="1">
          <a:off x="3987800" y="127857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106045</xdr:rowOff>
    </xdr:from>
    <xdr:to>
      <xdr:col>5</xdr:col>
      <xdr:colOff>549275</xdr:colOff>
      <xdr:row>74</xdr:row>
      <xdr:rowOff>111760</xdr:rowOff>
    </xdr:to>
    <xdr:cxnSp macro="">
      <xdr:nvCxnSpPr>
        <xdr:cNvPr id="372" name="直線コネクタ 371"/>
        <xdr:cNvCxnSpPr/>
      </xdr:nvCxnSpPr>
      <xdr:spPr>
        <a:xfrm flipV="1">
          <a:off x="3098800" y="127933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111760</xdr:rowOff>
    </xdr:from>
    <xdr:to>
      <xdr:col>4</xdr:col>
      <xdr:colOff>346075</xdr:colOff>
      <xdr:row>74</xdr:row>
      <xdr:rowOff>121285</xdr:rowOff>
    </xdr:to>
    <xdr:cxnSp macro="">
      <xdr:nvCxnSpPr>
        <xdr:cNvPr id="375" name="直線コネクタ 374"/>
        <xdr:cNvCxnSpPr/>
      </xdr:nvCxnSpPr>
      <xdr:spPr>
        <a:xfrm flipV="1">
          <a:off x="2209800" y="12799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121285</xdr:rowOff>
    </xdr:from>
    <xdr:to>
      <xdr:col>3</xdr:col>
      <xdr:colOff>142875</xdr:colOff>
      <xdr:row>74</xdr:row>
      <xdr:rowOff>138430</xdr:rowOff>
    </xdr:to>
    <xdr:cxnSp macro="">
      <xdr:nvCxnSpPr>
        <xdr:cNvPr id="378" name="直線コネクタ 377"/>
        <xdr:cNvCxnSpPr/>
      </xdr:nvCxnSpPr>
      <xdr:spPr>
        <a:xfrm flipV="1">
          <a:off x="1320800" y="12808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47625</xdr:rowOff>
    </xdr:from>
    <xdr:to>
      <xdr:col>7</xdr:col>
      <xdr:colOff>66675</xdr:colOff>
      <xdr:row>74</xdr:row>
      <xdr:rowOff>149225</xdr:rowOff>
    </xdr:to>
    <xdr:sp macro="" textlink="">
      <xdr:nvSpPr>
        <xdr:cNvPr id="388" name="円/楕円 387"/>
        <xdr:cNvSpPr/>
      </xdr:nvSpPr>
      <xdr:spPr>
        <a:xfrm>
          <a:off x="47752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127652</xdr:rowOff>
    </xdr:from>
    <xdr:ext cx="762000" cy="259045"/>
    <xdr:sp macro="" textlink="">
      <xdr:nvSpPr>
        <xdr:cNvPr id="389" name="公債費該当値テキスト"/>
        <xdr:cNvSpPr txBox="1"/>
      </xdr:nvSpPr>
      <xdr:spPr>
        <a:xfrm>
          <a:off x="4914900" y="126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55245</xdr:rowOff>
    </xdr:from>
    <xdr:to>
      <xdr:col>5</xdr:col>
      <xdr:colOff>600075</xdr:colOff>
      <xdr:row>74</xdr:row>
      <xdr:rowOff>156845</xdr:rowOff>
    </xdr:to>
    <xdr:sp macro="" textlink="">
      <xdr:nvSpPr>
        <xdr:cNvPr id="390" name="円/楕円 389"/>
        <xdr:cNvSpPr/>
      </xdr:nvSpPr>
      <xdr:spPr>
        <a:xfrm>
          <a:off x="3937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167022</xdr:rowOff>
    </xdr:from>
    <xdr:ext cx="736600" cy="259045"/>
    <xdr:sp macro="" textlink="">
      <xdr:nvSpPr>
        <xdr:cNvPr id="391" name="テキスト ボックス 390"/>
        <xdr:cNvSpPr txBox="1"/>
      </xdr:nvSpPr>
      <xdr:spPr>
        <a:xfrm>
          <a:off x="3606800" y="1251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60960</xdr:rowOff>
    </xdr:from>
    <xdr:to>
      <xdr:col>4</xdr:col>
      <xdr:colOff>396875</xdr:colOff>
      <xdr:row>74</xdr:row>
      <xdr:rowOff>162560</xdr:rowOff>
    </xdr:to>
    <xdr:sp macro="" textlink="">
      <xdr:nvSpPr>
        <xdr:cNvPr id="392" name="円/楕円 391"/>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1287</xdr:rowOff>
    </xdr:from>
    <xdr:ext cx="762000" cy="259045"/>
    <xdr:sp macro="" textlink="">
      <xdr:nvSpPr>
        <xdr:cNvPr id="393" name="テキスト ボックス 392"/>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70485</xdr:rowOff>
    </xdr:from>
    <xdr:to>
      <xdr:col>3</xdr:col>
      <xdr:colOff>193675</xdr:colOff>
      <xdr:row>75</xdr:row>
      <xdr:rowOff>635</xdr:rowOff>
    </xdr:to>
    <xdr:sp macro="" textlink="">
      <xdr:nvSpPr>
        <xdr:cNvPr id="394" name="円/楕円 393"/>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10812</xdr:rowOff>
    </xdr:from>
    <xdr:ext cx="762000" cy="259045"/>
    <xdr:sp macro="" textlink="">
      <xdr:nvSpPr>
        <xdr:cNvPr id="395" name="テキスト ボックス 394"/>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87630</xdr:rowOff>
    </xdr:from>
    <xdr:to>
      <xdr:col>1</xdr:col>
      <xdr:colOff>676275</xdr:colOff>
      <xdr:row>75</xdr:row>
      <xdr:rowOff>17780</xdr:rowOff>
    </xdr:to>
    <xdr:sp macro="" textlink="">
      <xdr:nvSpPr>
        <xdr:cNvPr id="396" name="円/楕円 395"/>
        <xdr:cNvSpPr/>
      </xdr:nvSpPr>
      <xdr:spPr>
        <a:xfrm>
          <a:off x="1270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27957</xdr:rowOff>
    </xdr:from>
    <xdr:ext cx="762000" cy="259045"/>
    <xdr:sp macro="" textlink="">
      <xdr:nvSpPr>
        <xdr:cNvPr id="397" name="テキスト ボックス 396"/>
        <xdr:cNvSpPr txBox="1"/>
      </xdr:nvSpPr>
      <xdr:spPr>
        <a:xfrm>
          <a:off x="939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数値が類似団体平均を大きく上回っているのは、主に公営企業会計への補助金・負担金、各一部事務組合への負担金等による補助費等や国民健康保険特別会計、介護保険特別会計などの各特別会計への繰出金について、経常経費に占める割合が高いためである。</a:t>
          </a:r>
          <a:endParaRPr kumimoji="1" lang="en-US" altLang="ja-JP" sz="1200">
            <a:latin typeface="ＭＳ Ｐゴシック"/>
          </a:endParaRPr>
        </a:p>
        <a:p>
          <a:r>
            <a:rPr kumimoji="1" lang="ja-JP" altLang="en-US" sz="1200">
              <a:latin typeface="ＭＳ Ｐゴシック"/>
            </a:rPr>
            <a:t>　公営企業会計については独立採算制の原則による経営の健全化、各特別会計については、健康増進・介護予防事業の推進により、経費の縮減に努める。</a:t>
          </a:r>
          <a:endParaRPr kumimoji="1" lang="en-US" altLang="ja-JP"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37846</xdr:rowOff>
    </xdr:from>
    <xdr:to>
      <xdr:col>24</xdr:col>
      <xdr:colOff>31750</xdr:colOff>
      <xdr:row>81</xdr:row>
      <xdr:rowOff>42418</xdr:rowOff>
    </xdr:to>
    <xdr:cxnSp macro="">
      <xdr:nvCxnSpPr>
        <xdr:cNvPr id="428" name="直線コネクタ 427"/>
        <xdr:cNvCxnSpPr/>
      </xdr:nvCxnSpPr>
      <xdr:spPr>
        <a:xfrm flipV="1">
          <a:off x="15671800" y="13925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1270</xdr:rowOff>
    </xdr:from>
    <xdr:to>
      <xdr:col>22</xdr:col>
      <xdr:colOff>565150</xdr:colOff>
      <xdr:row>81</xdr:row>
      <xdr:rowOff>42418</xdr:rowOff>
    </xdr:to>
    <xdr:cxnSp macro="">
      <xdr:nvCxnSpPr>
        <xdr:cNvPr id="431" name="直線コネクタ 430"/>
        <xdr:cNvCxnSpPr/>
      </xdr:nvCxnSpPr>
      <xdr:spPr>
        <a:xfrm>
          <a:off x="14782800" y="138887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131572</xdr:rowOff>
    </xdr:from>
    <xdr:to>
      <xdr:col>21</xdr:col>
      <xdr:colOff>361950</xdr:colOff>
      <xdr:row>81</xdr:row>
      <xdr:rowOff>1270</xdr:rowOff>
    </xdr:to>
    <xdr:cxnSp macro="">
      <xdr:nvCxnSpPr>
        <xdr:cNvPr id="434" name="直線コネクタ 433"/>
        <xdr:cNvCxnSpPr/>
      </xdr:nvCxnSpPr>
      <xdr:spPr>
        <a:xfrm>
          <a:off x="13893800" y="138475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21844</xdr:rowOff>
    </xdr:from>
    <xdr:to>
      <xdr:col>20</xdr:col>
      <xdr:colOff>158750</xdr:colOff>
      <xdr:row>80</xdr:row>
      <xdr:rowOff>131572</xdr:rowOff>
    </xdr:to>
    <xdr:cxnSp macro="">
      <xdr:nvCxnSpPr>
        <xdr:cNvPr id="437" name="直線コネクタ 436"/>
        <xdr:cNvCxnSpPr/>
      </xdr:nvCxnSpPr>
      <xdr:spPr>
        <a:xfrm>
          <a:off x="13004800" y="137378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158496</xdr:rowOff>
    </xdr:from>
    <xdr:to>
      <xdr:col>24</xdr:col>
      <xdr:colOff>82550</xdr:colOff>
      <xdr:row>81</xdr:row>
      <xdr:rowOff>88646</xdr:rowOff>
    </xdr:to>
    <xdr:sp macro="" textlink="">
      <xdr:nvSpPr>
        <xdr:cNvPr id="447" name="円/楕円 446"/>
        <xdr:cNvSpPr/>
      </xdr:nvSpPr>
      <xdr:spPr>
        <a:xfrm>
          <a:off x="164592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67073</xdr:rowOff>
    </xdr:from>
    <xdr:ext cx="762000" cy="259045"/>
    <xdr:sp macro="" textlink="">
      <xdr:nvSpPr>
        <xdr:cNvPr id="448" name="公債費以外該当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163068</xdr:rowOff>
    </xdr:from>
    <xdr:to>
      <xdr:col>22</xdr:col>
      <xdr:colOff>615950</xdr:colOff>
      <xdr:row>81</xdr:row>
      <xdr:rowOff>93218</xdr:rowOff>
    </xdr:to>
    <xdr:sp macro="" textlink="">
      <xdr:nvSpPr>
        <xdr:cNvPr id="449" name="円/楕円 448"/>
        <xdr:cNvSpPr/>
      </xdr:nvSpPr>
      <xdr:spPr>
        <a:xfrm>
          <a:off x="15621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77995</xdr:rowOff>
    </xdr:from>
    <xdr:ext cx="736600" cy="259045"/>
    <xdr:sp macro="" textlink="">
      <xdr:nvSpPr>
        <xdr:cNvPr id="450" name="テキスト ボックス 449"/>
        <xdr:cNvSpPr txBox="1"/>
      </xdr:nvSpPr>
      <xdr:spPr>
        <a:xfrm>
          <a:off x="15290800" y="1396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121920</xdr:rowOff>
    </xdr:from>
    <xdr:to>
      <xdr:col>21</xdr:col>
      <xdr:colOff>412750</xdr:colOff>
      <xdr:row>81</xdr:row>
      <xdr:rowOff>52070</xdr:rowOff>
    </xdr:to>
    <xdr:sp macro="" textlink="">
      <xdr:nvSpPr>
        <xdr:cNvPr id="451" name="円/楕円 450"/>
        <xdr:cNvSpPr/>
      </xdr:nvSpPr>
      <xdr:spPr>
        <a:xfrm>
          <a:off x="14732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36847</xdr:rowOff>
    </xdr:from>
    <xdr:ext cx="762000" cy="259045"/>
    <xdr:sp macro="" textlink="">
      <xdr:nvSpPr>
        <xdr:cNvPr id="452" name="テキスト ボックス 451"/>
        <xdr:cNvSpPr txBox="1"/>
      </xdr:nvSpPr>
      <xdr:spPr>
        <a:xfrm>
          <a:off x="14401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80772</xdr:rowOff>
    </xdr:from>
    <xdr:to>
      <xdr:col>20</xdr:col>
      <xdr:colOff>209550</xdr:colOff>
      <xdr:row>81</xdr:row>
      <xdr:rowOff>10922</xdr:rowOff>
    </xdr:to>
    <xdr:sp macro="" textlink="">
      <xdr:nvSpPr>
        <xdr:cNvPr id="453" name="円/楕円 452"/>
        <xdr:cNvSpPr/>
      </xdr:nvSpPr>
      <xdr:spPr>
        <a:xfrm>
          <a:off x="13843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167149</xdr:rowOff>
    </xdr:from>
    <xdr:ext cx="762000" cy="259045"/>
    <xdr:sp macro="" textlink="">
      <xdr:nvSpPr>
        <xdr:cNvPr id="454" name="テキスト ボックス 453"/>
        <xdr:cNvSpPr txBox="1"/>
      </xdr:nvSpPr>
      <xdr:spPr>
        <a:xfrm>
          <a:off x="13512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142494</xdr:rowOff>
    </xdr:from>
    <xdr:to>
      <xdr:col>19</xdr:col>
      <xdr:colOff>6350</xdr:colOff>
      <xdr:row>80</xdr:row>
      <xdr:rowOff>72644</xdr:rowOff>
    </xdr:to>
    <xdr:sp macro="" textlink="">
      <xdr:nvSpPr>
        <xdr:cNvPr id="455" name="円/楕円 454"/>
        <xdr:cNvSpPr/>
      </xdr:nvSpPr>
      <xdr:spPr>
        <a:xfrm>
          <a:off x="12954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57421</xdr:rowOff>
    </xdr:from>
    <xdr:ext cx="762000" cy="259045"/>
    <xdr:sp macro="" textlink="">
      <xdr:nvSpPr>
        <xdr:cNvPr id="456" name="テキスト ボックス 455"/>
        <xdr:cNvSpPr txBox="1"/>
      </xdr:nvSpPr>
      <xdr:spPr>
        <a:xfrm>
          <a:off x="12623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秋田県男鹿市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109376</xdr:rowOff>
    </xdr:from>
    <xdr:to>
      <xdr:col>4</xdr:col>
      <xdr:colOff>1117600</xdr:colOff>
      <xdr:row>15</xdr:row>
      <xdr:rowOff>125198</xdr:rowOff>
    </xdr:to>
    <xdr:cxnSp macro="">
      <xdr:nvCxnSpPr>
        <xdr:cNvPr id="52" name="直線コネクタ 51"/>
        <xdr:cNvCxnSpPr/>
      </xdr:nvCxnSpPr>
      <xdr:spPr bwMode="auto">
        <a:xfrm>
          <a:off x="5003800" y="2728751"/>
          <a:ext cx="647700" cy="1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109376</xdr:rowOff>
    </xdr:from>
    <xdr:to>
      <xdr:col>4</xdr:col>
      <xdr:colOff>469900</xdr:colOff>
      <xdr:row>15</xdr:row>
      <xdr:rowOff>138523</xdr:rowOff>
    </xdr:to>
    <xdr:cxnSp macro="">
      <xdr:nvCxnSpPr>
        <xdr:cNvPr id="55" name="直線コネクタ 54"/>
        <xdr:cNvCxnSpPr/>
      </xdr:nvCxnSpPr>
      <xdr:spPr bwMode="auto">
        <a:xfrm flipV="1">
          <a:off x="4305300" y="2728751"/>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83234</xdr:rowOff>
    </xdr:from>
    <xdr:to>
      <xdr:col>3</xdr:col>
      <xdr:colOff>904875</xdr:colOff>
      <xdr:row>15</xdr:row>
      <xdr:rowOff>138523</xdr:rowOff>
    </xdr:to>
    <xdr:cxnSp macro="">
      <xdr:nvCxnSpPr>
        <xdr:cNvPr id="58" name="直線コネクタ 57"/>
        <xdr:cNvCxnSpPr/>
      </xdr:nvCxnSpPr>
      <xdr:spPr bwMode="auto">
        <a:xfrm>
          <a:off x="3606800" y="2702609"/>
          <a:ext cx="698500" cy="5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81307</xdr:rowOff>
    </xdr:from>
    <xdr:to>
      <xdr:col>3</xdr:col>
      <xdr:colOff>206375</xdr:colOff>
      <xdr:row>15</xdr:row>
      <xdr:rowOff>83234</xdr:rowOff>
    </xdr:to>
    <xdr:cxnSp macro="">
      <xdr:nvCxnSpPr>
        <xdr:cNvPr id="61" name="直線コネクタ 60"/>
        <xdr:cNvCxnSpPr/>
      </xdr:nvCxnSpPr>
      <xdr:spPr bwMode="auto">
        <a:xfrm>
          <a:off x="2908300" y="2700682"/>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74398</xdr:rowOff>
    </xdr:from>
    <xdr:to>
      <xdr:col>5</xdr:col>
      <xdr:colOff>34925</xdr:colOff>
      <xdr:row>16</xdr:row>
      <xdr:rowOff>4548</xdr:rowOff>
    </xdr:to>
    <xdr:sp macro="" textlink="">
      <xdr:nvSpPr>
        <xdr:cNvPr id="71" name="円/楕円 70"/>
        <xdr:cNvSpPr/>
      </xdr:nvSpPr>
      <xdr:spPr bwMode="auto">
        <a:xfrm>
          <a:off x="5600700" y="2693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90925</xdr:rowOff>
    </xdr:from>
    <xdr:ext cx="762000" cy="259045"/>
    <xdr:sp macro="" textlink="">
      <xdr:nvSpPr>
        <xdr:cNvPr id="72" name="人口1人当たり決算額の推移該当値テキスト130"/>
        <xdr:cNvSpPr txBox="1"/>
      </xdr:nvSpPr>
      <xdr:spPr>
        <a:xfrm>
          <a:off x="5740400" y="25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58576</xdr:rowOff>
    </xdr:from>
    <xdr:to>
      <xdr:col>4</xdr:col>
      <xdr:colOff>520700</xdr:colOff>
      <xdr:row>15</xdr:row>
      <xdr:rowOff>160176</xdr:rowOff>
    </xdr:to>
    <xdr:sp macro="" textlink="">
      <xdr:nvSpPr>
        <xdr:cNvPr id="73" name="円/楕円 72"/>
        <xdr:cNvSpPr/>
      </xdr:nvSpPr>
      <xdr:spPr bwMode="auto">
        <a:xfrm>
          <a:off x="4953000" y="267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170353</xdr:rowOff>
    </xdr:from>
    <xdr:ext cx="736600" cy="259045"/>
    <xdr:sp macro="" textlink="">
      <xdr:nvSpPr>
        <xdr:cNvPr id="74" name="テキスト ボックス 73"/>
        <xdr:cNvSpPr txBox="1"/>
      </xdr:nvSpPr>
      <xdr:spPr>
        <a:xfrm>
          <a:off x="4622800" y="244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113,996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87723</xdr:rowOff>
    </xdr:from>
    <xdr:to>
      <xdr:col>3</xdr:col>
      <xdr:colOff>955675</xdr:colOff>
      <xdr:row>16</xdr:row>
      <xdr:rowOff>17873</xdr:rowOff>
    </xdr:to>
    <xdr:sp macro="" textlink="">
      <xdr:nvSpPr>
        <xdr:cNvPr id="75" name="円/楕円 74"/>
        <xdr:cNvSpPr/>
      </xdr:nvSpPr>
      <xdr:spPr bwMode="auto">
        <a:xfrm>
          <a:off x="4254500" y="270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28050</xdr:rowOff>
    </xdr:from>
    <xdr:ext cx="762000" cy="259045"/>
    <xdr:sp macro="" textlink="">
      <xdr:nvSpPr>
        <xdr:cNvPr id="76" name="テキスト ボックス 75"/>
        <xdr:cNvSpPr txBox="1"/>
      </xdr:nvSpPr>
      <xdr:spPr>
        <a:xfrm>
          <a:off x="3924300" y="247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112,211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32434</xdr:rowOff>
    </xdr:from>
    <xdr:to>
      <xdr:col>3</xdr:col>
      <xdr:colOff>257175</xdr:colOff>
      <xdr:row>15</xdr:row>
      <xdr:rowOff>134034</xdr:rowOff>
    </xdr:to>
    <xdr:sp macro="" textlink="">
      <xdr:nvSpPr>
        <xdr:cNvPr id="77" name="円/楕円 76"/>
        <xdr:cNvSpPr/>
      </xdr:nvSpPr>
      <xdr:spPr bwMode="auto">
        <a:xfrm>
          <a:off x="3556000" y="265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144211</xdr:rowOff>
    </xdr:from>
    <xdr:ext cx="762000" cy="259045"/>
    <xdr:sp macro="" textlink="">
      <xdr:nvSpPr>
        <xdr:cNvPr id="78" name="テキスト ボックス 77"/>
        <xdr:cNvSpPr txBox="1"/>
      </xdr:nvSpPr>
      <xdr:spPr>
        <a:xfrm>
          <a:off x="3225800" y="242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115,597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30507</xdr:rowOff>
    </xdr:from>
    <xdr:to>
      <xdr:col>2</xdr:col>
      <xdr:colOff>692150</xdr:colOff>
      <xdr:row>15</xdr:row>
      <xdr:rowOff>132107</xdr:rowOff>
    </xdr:to>
    <xdr:sp macro="" textlink="">
      <xdr:nvSpPr>
        <xdr:cNvPr id="79" name="円/楕円 78"/>
        <xdr:cNvSpPr/>
      </xdr:nvSpPr>
      <xdr:spPr bwMode="auto">
        <a:xfrm>
          <a:off x="2857500" y="264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142284</xdr:rowOff>
    </xdr:from>
    <xdr:ext cx="762000" cy="259045"/>
    <xdr:sp macro="" textlink="">
      <xdr:nvSpPr>
        <xdr:cNvPr id="80" name="テキスト ボックス 79"/>
        <xdr:cNvSpPr txBox="1"/>
      </xdr:nvSpPr>
      <xdr:spPr>
        <a:xfrm>
          <a:off x="2527300" y="241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296095</xdr:rowOff>
    </xdr:from>
    <xdr:to>
      <xdr:col>4</xdr:col>
      <xdr:colOff>1117600</xdr:colOff>
      <xdr:row>37</xdr:row>
      <xdr:rowOff>301376</xdr:rowOff>
    </xdr:to>
    <xdr:cxnSp macro="">
      <xdr:nvCxnSpPr>
        <xdr:cNvPr id="114" name="直線コネクタ 113"/>
        <xdr:cNvCxnSpPr/>
      </xdr:nvCxnSpPr>
      <xdr:spPr bwMode="auto">
        <a:xfrm>
          <a:off x="5003800" y="7420795"/>
          <a:ext cx="647700" cy="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284425</xdr:rowOff>
    </xdr:from>
    <xdr:to>
      <xdr:col>4</xdr:col>
      <xdr:colOff>469900</xdr:colOff>
      <xdr:row>37</xdr:row>
      <xdr:rowOff>296095</xdr:rowOff>
    </xdr:to>
    <xdr:cxnSp macro="">
      <xdr:nvCxnSpPr>
        <xdr:cNvPr id="117" name="直線コネクタ 116"/>
        <xdr:cNvCxnSpPr/>
      </xdr:nvCxnSpPr>
      <xdr:spPr bwMode="auto">
        <a:xfrm>
          <a:off x="4305300" y="7409125"/>
          <a:ext cx="698500" cy="1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284425</xdr:rowOff>
    </xdr:from>
    <xdr:to>
      <xdr:col>3</xdr:col>
      <xdr:colOff>904875</xdr:colOff>
      <xdr:row>37</xdr:row>
      <xdr:rowOff>284974</xdr:rowOff>
    </xdr:to>
    <xdr:cxnSp macro="">
      <xdr:nvCxnSpPr>
        <xdr:cNvPr id="120" name="直線コネクタ 119"/>
        <xdr:cNvCxnSpPr/>
      </xdr:nvCxnSpPr>
      <xdr:spPr bwMode="auto">
        <a:xfrm flipV="1">
          <a:off x="3606800" y="7409125"/>
          <a:ext cx="698500" cy="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264747</xdr:rowOff>
    </xdr:from>
    <xdr:to>
      <xdr:col>3</xdr:col>
      <xdr:colOff>206375</xdr:colOff>
      <xdr:row>37</xdr:row>
      <xdr:rowOff>284974</xdr:rowOff>
    </xdr:to>
    <xdr:cxnSp macro="">
      <xdr:nvCxnSpPr>
        <xdr:cNvPr id="123" name="直線コネクタ 122"/>
        <xdr:cNvCxnSpPr/>
      </xdr:nvCxnSpPr>
      <xdr:spPr bwMode="auto">
        <a:xfrm>
          <a:off x="2908300" y="7389447"/>
          <a:ext cx="698500" cy="2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250576</xdr:rowOff>
    </xdr:from>
    <xdr:to>
      <xdr:col>5</xdr:col>
      <xdr:colOff>34925</xdr:colOff>
      <xdr:row>38</xdr:row>
      <xdr:rowOff>9276</xdr:rowOff>
    </xdr:to>
    <xdr:sp macro="" textlink="">
      <xdr:nvSpPr>
        <xdr:cNvPr id="133" name="円/楕円 132"/>
        <xdr:cNvSpPr/>
      </xdr:nvSpPr>
      <xdr:spPr bwMode="auto">
        <a:xfrm>
          <a:off x="5600700" y="737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32153</xdr:rowOff>
    </xdr:from>
    <xdr:ext cx="762000" cy="259045"/>
    <xdr:sp macro="" textlink="">
      <xdr:nvSpPr>
        <xdr:cNvPr id="134" name="人口1人当たり決算額の推移該当値テキスト445"/>
        <xdr:cNvSpPr txBox="1"/>
      </xdr:nvSpPr>
      <xdr:spPr>
        <a:xfrm>
          <a:off x="5740400" y="715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34,232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245295</xdr:rowOff>
    </xdr:from>
    <xdr:to>
      <xdr:col>4</xdr:col>
      <xdr:colOff>520700</xdr:colOff>
      <xdr:row>38</xdr:row>
      <xdr:rowOff>3995</xdr:rowOff>
    </xdr:to>
    <xdr:sp macro="" textlink="">
      <xdr:nvSpPr>
        <xdr:cNvPr id="135" name="円/楕円 134"/>
        <xdr:cNvSpPr/>
      </xdr:nvSpPr>
      <xdr:spPr bwMode="auto">
        <a:xfrm>
          <a:off x="4953000" y="736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14172</xdr:rowOff>
    </xdr:from>
    <xdr:ext cx="736600" cy="259045"/>
    <xdr:sp macro="" textlink="">
      <xdr:nvSpPr>
        <xdr:cNvPr id="136" name="テキスト ボックス 135"/>
        <xdr:cNvSpPr txBox="1"/>
      </xdr:nvSpPr>
      <xdr:spPr>
        <a:xfrm>
          <a:off x="4622800" y="7138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35,618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233625</xdr:rowOff>
    </xdr:from>
    <xdr:to>
      <xdr:col>3</xdr:col>
      <xdr:colOff>955675</xdr:colOff>
      <xdr:row>37</xdr:row>
      <xdr:rowOff>335225</xdr:rowOff>
    </xdr:to>
    <xdr:sp macro="" textlink="">
      <xdr:nvSpPr>
        <xdr:cNvPr id="137" name="円/楕円 136"/>
        <xdr:cNvSpPr/>
      </xdr:nvSpPr>
      <xdr:spPr bwMode="auto">
        <a:xfrm>
          <a:off x="4254500" y="735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2502</xdr:rowOff>
    </xdr:from>
    <xdr:ext cx="762000" cy="259045"/>
    <xdr:sp macro="" textlink="">
      <xdr:nvSpPr>
        <xdr:cNvPr id="138" name="テキスト ボックス 137"/>
        <xdr:cNvSpPr txBox="1"/>
      </xdr:nvSpPr>
      <xdr:spPr>
        <a:xfrm>
          <a:off x="3924300" y="71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38,681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234174</xdr:rowOff>
    </xdr:from>
    <xdr:to>
      <xdr:col>3</xdr:col>
      <xdr:colOff>257175</xdr:colOff>
      <xdr:row>37</xdr:row>
      <xdr:rowOff>335774</xdr:rowOff>
    </xdr:to>
    <xdr:sp macro="" textlink="">
      <xdr:nvSpPr>
        <xdr:cNvPr id="139" name="円/楕円 138"/>
        <xdr:cNvSpPr/>
      </xdr:nvSpPr>
      <xdr:spPr bwMode="auto">
        <a:xfrm>
          <a:off x="3556000" y="735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3051</xdr:rowOff>
    </xdr:from>
    <xdr:ext cx="762000" cy="259045"/>
    <xdr:sp macro="" textlink="">
      <xdr:nvSpPr>
        <xdr:cNvPr id="140" name="テキスト ボックス 139"/>
        <xdr:cNvSpPr txBox="1"/>
      </xdr:nvSpPr>
      <xdr:spPr>
        <a:xfrm>
          <a:off x="3225800" y="712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38,537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213947</xdr:rowOff>
    </xdr:from>
    <xdr:to>
      <xdr:col>2</xdr:col>
      <xdr:colOff>692150</xdr:colOff>
      <xdr:row>37</xdr:row>
      <xdr:rowOff>315547</xdr:rowOff>
    </xdr:to>
    <xdr:sp macro="" textlink="">
      <xdr:nvSpPr>
        <xdr:cNvPr id="141" name="円/楕円 140"/>
        <xdr:cNvSpPr/>
      </xdr:nvSpPr>
      <xdr:spPr bwMode="auto">
        <a:xfrm>
          <a:off x="2857500" y="733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154274</xdr:rowOff>
    </xdr:from>
    <xdr:ext cx="762000" cy="259045"/>
    <xdr:sp macro="" textlink="">
      <xdr:nvSpPr>
        <xdr:cNvPr id="142" name="テキスト ボックス 141"/>
        <xdr:cNvSpPr txBox="1"/>
      </xdr:nvSpPr>
      <xdr:spPr>
        <a:xfrm>
          <a:off x="2527300" y="710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秋田県男鹿市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29,670
29,611
241.09
17,877,364
17,455,131
347,938
10,790,863
16,450,396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129542</xdr:rowOff>
    </xdr:from>
    <xdr:to>
      <xdr:col>6</xdr:col>
      <xdr:colOff>511175</xdr:colOff>
      <xdr:row>35</xdr:row>
      <xdr:rowOff>158459</xdr:rowOff>
    </xdr:to>
    <xdr:cxnSp macro="">
      <xdr:nvCxnSpPr>
        <xdr:cNvPr id="65" name="直線コネクタ 64"/>
        <xdr:cNvCxnSpPr/>
      </xdr:nvCxnSpPr>
      <xdr:spPr>
        <a:xfrm>
          <a:off x="3797300" y="6130292"/>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129542</xdr:rowOff>
    </xdr:from>
    <xdr:to>
      <xdr:col>5</xdr:col>
      <xdr:colOff>358775</xdr:colOff>
      <xdr:row>35</xdr:row>
      <xdr:rowOff>138600</xdr:rowOff>
    </xdr:to>
    <xdr:cxnSp macro="">
      <xdr:nvCxnSpPr>
        <xdr:cNvPr id="68" name="直線コネクタ 67"/>
        <xdr:cNvCxnSpPr/>
      </xdr:nvCxnSpPr>
      <xdr:spPr>
        <a:xfrm flipV="1">
          <a:off x="2908300" y="6130292"/>
          <a:ext cx="8890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138600</xdr:rowOff>
    </xdr:from>
    <xdr:to>
      <xdr:col>4</xdr:col>
      <xdr:colOff>155575</xdr:colOff>
      <xdr:row>35</xdr:row>
      <xdr:rowOff>163817</xdr:rowOff>
    </xdr:to>
    <xdr:cxnSp macro="">
      <xdr:nvCxnSpPr>
        <xdr:cNvPr id="71" name="直線コネクタ 70"/>
        <xdr:cNvCxnSpPr/>
      </xdr:nvCxnSpPr>
      <xdr:spPr>
        <a:xfrm flipV="1">
          <a:off x="2019300" y="6139350"/>
          <a:ext cx="889000" cy="2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163817</xdr:rowOff>
    </xdr:from>
    <xdr:to>
      <xdr:col>2</xdr:col>
      <xdr:colOff>638175</xdr:colOff>
      <xdr:row>35</xdr:row>
      <xdr:rowOff>166232</xdr:rowOff>
    </xdr:to>
    <xdr:cxnSp macro="">
      <xdr:nvCxnSpPr>
        <xdr:cNvPr id="74" name="直線コネクタ 73"/>
        <xdr:cNvCxnSpPr/>
      </xdr:nvCxnSpPr>
      <xdr:spPr>
        <a:xfrm flipV="1">
          <a:off x="1130300" y="6164567"/>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107659</xdr:rowOff>
    </xdr:from>
    <xdr:to>
      <xdr:col>6</xdr:col>
      <xdr:colOff>561975</xdr:colOff>
      <xdr:row>36</xdr:row>
      <xdr:rowOff>37809</xdr:rowOff>
    </xdr:to>
    <xdr:sp macro="" textlink="">
      <xdr:nvSpPr>
        <xdr:cNvPr id="84" name="円/楕円 83"/>
        <xdr:cNvSpPr/>
      </xdr:nvSpPr>
      <xdr:spPr>
        <a:xfrm>
          <a:off x="4584700" y="61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86086</xdr:rowOff>
    </xdr:from>
    <xdr:ext cx="534377" cy="259045"/>
    <xdr:sp macro="" textlink="">
      <xdr:nvSpPr>
        <xdr:cNvPr id="85" name="人件費該当値テキスト"/>
        <xdr:cNvSpPr txBox="1"/>
      </xdr:nvSpPr>
      <xdr:spPr>
        <a:xfrm>
          <a:off x="4686300" y="60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86,687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78742</xdr:rowOff>
    </xdr:from>
    <xdr:to>
      <xdr:col>5</xdr:col>
      <xdr:colOff>409575</xdr:colOff>
      <xdr:row>36</xdr:row>
      <xdr:rowOff>8892</xdr:rowOff>
    </xdr:to>
    <xdr:sp macro="" textlink="">
      <xdr:nvSpPr>
        <xdr:cNvPr id="86" name="円/楕円 85"/>
        <xdr:cNvSpPr/>
      </xdr:nvSpPr>
      <xdr:spPr>
        <a:xfrm>
          <a:off x="3746500" y="60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25419</xdr:rowOff>
    </xdr:from>
    <xdr:ext cx="534377" cy="259045"/>
    <xdr:sp macro="" textlink="">
      <xdr:nvSpPr>
        <xdr:cNvPr id="87" name="テキスト ボックス 86"/>
        <xdr:cNvSpPr txBox="1"/>
      </xdr:nvSpPr>
      <xdr:spPr>
        <a:xfrm>
          <a:off x="3530111" y="58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87800</xdr:rowOff>
    </xdr:from>
    <xdr:to>
      <xdr:col>4</xdr:col>
      <xdr:colOff>206375</xdr:colOff>
      <xdr:row>36</xdr:row>
      <xdr:rowOff>17950</xdr:rowOff>
    </xdr:to>
    <xdr:sp macro="" textlink="">
      <xdr:nvSpPr>
        <xdr:cNvPr id="88" name="円/楕円 87"/>
        <xdr:cNvSpPr/>
      </xdr:nvSpPr>
      <xdr:spPr>
        <a:xfrm>
          <a:off x="2857500" y="6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34477</xdr:rowOff>
    </xdr:from>
    <xdr:ext cx="534377" cy="259045"/>
    <xdr:sp macro="" textlink="">
      <xdr:nvSpPr>
        <xdr:cNvPr id="89" name="テキスト ボックス 88"/>
        <xdr:cNvSpPr txBox="1"/>
      </xdr:nvSpPr>
      <xdr:spPr>
        <a:xfrm>
          <a:off x="2641111" y="586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113017</xdr:rowOff>
    </xdr:from>
    <xdr:to>
      <xdr:col>3</xdr:col>
      <xdr:colOff>3175</xdr:colOff>
      <xdr:row>36</xdr:row>
      <xdr:rowOff>43167</xdr:rowOff>
    </xdr:to>
    <xdr:sp macro="" textlink="">
      <xdr:nvSpPr>
        <xdr:cNvPr id="90" name="円/楕円 89"/>
        <xdr:cNvSpPr/>
      </xdr:nvSpPr>
      <xdr:spPr>
        <a:xfrm>
          <a:off x="1968500" y="61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59694</xdr:rowOff>
    </xdr:from>
    <xdr:ext cx="534377" cy="259045"/>
    <xdr:sp macro="" textlink="">
      <xdr:nvSpPr>
        <xdr:cNvPr id="91" name="テキスト ボックス 90"/>
        <xdr:cNvSpPr txBox="1"/>
      </xdr:nvSpPr>
      <xdr:spPr>
        <a:xfrm>
          <a:off x="1752111" y="588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115432</xdr:rowOff>
    </xdr:from>
    <xdr:to>
      <xdr:col>1</xdr:col>
      <xdr:colOff>485775</xdr:colOff>
      <xdr:row>36</xdr:row>
      <xdr:rowOff>45582</xdr:rowOff>
    </xdr:to>
    <xdr:sp macro="" textlink="">
      <xdr:nvSpPr>
        <xdr:cNvPr id="92" name="円/楕円 91"/>
        <xdr:cNvSpPr/>
      </xdr:nvSpPr>
      <xdr:spPr>
        <a:xfrm>
          <a:off x="1079500" y="61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36709</xdr:rowOff>
    </xdr:from>
    <xdr:ext cx="534377" cy="259045"/>
    <xdr:sp macro="" textlink="">
      <xdr:nvSpPr>
        <xdr:cNvPr id="93" name="テキスト ボックス 92"/>
        <xdr:cNvSpPr txBox="1"/>
      </xdr:nvSpPr>
      <xdr:spPr>
        <a:xfrm>
          <a:off x="863111" y="62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4800</xdr:rowOff>
    </xdr:from>
    <xdr:to>
      <xdr:col>6</xdr:col>
      <xdr:colOff>511175</xdr:colOff>
      <xdr:row>57</xdr:row>
      <xdr:rowOff>48171</xdr:rowOff>
    </xdr:to>
    <xdr:cxnSp macro="">
      <xdr:nvCxnSpPr>
        <xdr:cNvPr id="123" name="直線コネクタ 122"/>
        <xdr:cNvCxnSpPr/>
      </xdr:nvCxnSpPr>
      <xdr:spPr>
        <a:xfrm flipV="1">
          <a:off x="3797300" y="9777450"/>
          <a:ext cx="8382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23520</xdr:rowOff>
    </xdr:from>
    <xdr:to>
      <xdr:col>5</xdr:col>
      <xdr:colOff>358775</xdr:colOff>
      <xdr:row>57</xdr:row>
      <xdr:rowOff>48171</xdr:rowOff>
    </xdr:to>
    <xdr:cxnSp macro="">
      <xdr:nvCxnSpPr>
        <xdr:cNvPr id="126" name="直線コネクタ 125"/>
        <xdr:cNvCxnSpPr/>
      </xdr:nvCxnSpPr>
      <xdr:spPr>
        <a:xfrm>
          <a:off x="2908300" y="9796170"/>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146545</xdr:rowOff>
    </xdr:from>
    <xdr:to>
      <xdr:col>4</xdr:col>
      <xdr:colOff>155575</xdr:colOff>
      <xdr:row>57</xdr:row>
      <xdr:rowOff>23520</xdr:rowOff>
    </xdr:to>
    <xdr:cxnSp macro="">
      <xdr:nvCxnSpPr>
        <xdr:cNvPr id="129" name="直線コネクタ 128"/>
        <xdr:cNvCxnSpPr/>
      </xdr:nvCxnSpPr>
      <xdr:spPr>
        <a:xfrm>
          <a:off x="2019300" y="9747745"/>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166167</xdr:rowOff>
    </xdr:from>
    <xdr:to>
      <xdr:col>2</xdr:col>
      <xdr:colOff>638175</xdr:colOff>
      <xdr:row>56</xdr:row>
      <xdr:rowOff>146545</xdr:rowOff>
    </xdr:to>
    <xdr:cxnSp macro="">
      <xdr:nvCxnSpPr>
        <xdr:cNvPr id="132" name="直線コネクタ 131"/>
        <xdr:cNvCxnSpPr/>
      </xdr:nvCxnSpPr>
      <xdr:spPr>
        <a:xfrm>
          <a:off x="1130300" y="9595917"/>
          <a:ext cx="8890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125450</xdr:rowOff>
    </xdr:from>
    <xdr:to>
      <xdr:col>6</xdr:col>
      <xdr:colOff>561975</xdr:colOff>
      <xdr:row>57</xdr:row>
      <xdr:rowOff>55600</xdr:rowOff>
    </xdr:to>
    <xdr:sp macro="" textlink="">
      <xdr:nvSpPr>
        <xdr:cNvPr id="142" name="円/楕円 141"/>
        <xdr:cNvSpPr/>
      </xdr:nvSpPr>
      <xdr:spPr>
        <a:xfrm>
          <a:off x="4584700" y="97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103877</xdr:rowOff>
    </xdr:from>
    <xdr:ext cx="534377" cy="259045"/>
    <xdr:sp macro="" textlink="">
      <xdr:nvSpPr>
        <xdr:cNvPr id="143" name="物件費該当値テキスト"/>
        <xdr:cNvSpPr txBox="1"/>
      </xdr:nvSpPr>
      <xdr:spPr>
        <a:xfrm>
          <a:off x="4686300" y="97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168821</xdr:rowOff>
    </xdr:from>
    <xdr:to>
      <xdr:col>5</xdr:col>
      <xdr:colOff>409575</xdr:colOff>
      <xdr:row>57</xdr:row>
      <xdr:rowOff>98971</xdr:rowOff>
    </xdr:to>
    <xdr:sp macro="" textlink="">
      <xdr:nvSpPr>
        <xdr:cNvPr id="144" name="円/楕円 143"/>
        <xdr:cNvSpPr/>
      </xdr:nvSpPr>
      <xdr:spPr>
        <a:xfrm>
          <a:off x="3746500" y="97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90098</xdr:rowOff>
    </xdr:from>
    <xdr:ext cx="534377" cy="259045"/>
    <xdr:sp macro="" textlink="">
      <xdr:nvSpPr>
        <xdr:cNvPr id="145" name="テキスト ボックス 144"/>
        <xdr:cNvSpPr txBox="1"/>
      </xdr:nvSpPr>
      <xdr:spPr>
        <a:xfrm>
          <a:off x="3530111" y="98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144170</xdr:rowOff>
    </xdr:from>
    <xdr:to>
      <xdr:col>4</xdr:col>
      <xdr:colOff>206375</xdr:colOff>
      <xdr:row>57</xdr:row>
      <xdr:rowOff>74320</xdr:rowOff>
    </xdr:to>
    <xdr:sp macro="" textlink="">
      <xdr:nvSpPr>
        <xdr:cNvPr id="146" name="円/楕円 145"/>
        <xdr:cNvSpPr/>
      </xdr:nvSpPr>
      <xdr:spPr>
        <a:xfrm>
          <a:off x="2857500" y="97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65447</xdr:rowOff>
    </xdr:from>
    <xdr:ext cx="534377" cy="259045"/>
    <xdr:sp macro="" textlink="">
      <xdr:nvSpPr>
        <xdr:cNvPr id="147" name="テキスト ボックス 146"/>
        <xdr:cNvSpPr txBox="1"/>
      </xdr:nvSpPr>
      <xdr:spPr>
        <a:xfrm>
          <a:off x="2641111" y="98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95745</xdr:rowOff>
    </xdr:from>
    <xdr:to>
      <xdr:col>3</xdr:col>
      <xdr:colOff>3175</xdr:colOff>
      <xdr:row>57</xdr:row>
      <xdr:rowOff>25895</xdr:rowOff>
    </xdr:to>
    <xdr:sp macro="" textlink="">
      <xdr:nvSpPr>
        <xdr:cNvPr id="148" name="円/楕円 147"/>
        <xdr:cNvSpPr/>
      </xdr:nvSpPr>
      <xdr:spPr>
        <a:xfrm>
          <a:off x="1968500" y="96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17022</xdr:rowOff>
    </xdr:from>
    <xdr:ext cx="534377" cy="259045"/>
    <xdr:sp macro="" textlink="">
      <xdr:nvSpPr>
        <xdr:cNvPr id="149" name="テキスト ボックス 148"/>
        <xdr:cNvSpPr txBox="1"/>
      </xdr:nvSpPr>
      <xdr:spPr>
        <a:xfrm>
          <a:off x="1752111" y="97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115367</xdr:rowOff>
    </xdr:from>
    <xdr:to>
      <xdr:col>1</xdr:col>
      <xdr:colOff>485775</xdr:colOff>
      <xdr:row>56</xdr:row>
      <xdr:rowOff>45517</xdr:rowOff>
    </xdr:to>
    <xdr:sp macro="" textlink="">
      <xdr:nvSpPr>
        <xdr:cNvPr id="150" name="円/楕円 149"/>
        <xdr:cNvSpPr/>
      </xdr:nvSpPr>
      <xdr:spPr>
        <a:xfrm>
          <a:off x="1079500" y="95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62044</xdr:rowOff>
    </xdr:from>
    <xdr:ext cx="534377" cy="259045"/>
    <xdr:sp macro="" textlink="">
      <xdr:nvSpPr>
        <xdr:cNvPr id="151" name="テキスト ボックス 150"/>
        <xdr:cNvSpPr txBox="1"/>
      </xdr:nvSpPr>
      <xdr:spPr>
        <a:xfrm>
          <a:off x="863111" y="932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86855</xdr:rowOff>
    </xdr:from>
    <xdr:to>
      <xdr:col>6</xdr:col>
      <xdr:colOff>511175</xdr:colOff>
      <xdr:row>77</xdr:row>
      <xdr:rowOff>147510</xdr:rowOff>
    </xdr:to>
    <xdr:cxnSp macro="">
      <xdr:nvCxnSpPr>
        <xdr:cNvPr id="180" name="直線コネクタ 179"/>
        <xdr:cNvCxnSpPr/>
      </xdr:nvCxnSpPr>
      <xdr:spPr>
        <a:xfrm>
          <a:off x="3797300" y="13288505"/>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73864</xdr:rowOff>
    </xdr:from>
    <xdr:to>
      <xdr:col>5</xdr:col>
      <xdr:colOff>358775</xdr:colOff>
      <xdr:row>77</xdr:row>
      <xdr:rowOff>86855</xdr:rowOff>
    </xdr:to>
    <xdr:cxnSp macro="">
      <xdr:nvCxnSpPr>
        <xdr:cNvPr id="183" name="直線コネクタ 182"/>
        <xdr:cNvCxnSpPr/>
      </xdr:nvCxnSpPr>
      <xdr:spPr>
        <a:xfrm>
          <a:off x="2908300" y="13275514"/>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163361</xdr:rowOff>
    </xdr:from>
    <xdr:to>
      <xdr:col>4</xdr:col>
      <xdr:colOff>155575</xdr:colOff>
      <xdr:row>77</xdr:row>
      <xdr:rowOff>73864</xdr:rowOff>
    </xdr:to>
    <xdr:cxnSp macro="">
      <xdr:nvCxnSpPr>
        <xdr:cNvPr id="186" name="直線コネクタ 185"/>
        <xdr:cNvCxnSpPr/>
      </xdr:nvCxnSpPr>
      <xdr:spPr>
        <a:xfrm>
          <a:off x="2019300" y="13193561"/>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163361</xdr:rowOff>
    </xdr:from>
    <xdr:to>
      <xdr:col>2</xdr:col>
      <xdr:colOff>638175</xdr:colOff>
      <xdr:row>78</xdr:row>
      <xdr:rowOff>118935</xdr:rowOff>
    </xdr:to>
    <xdr:cxnSp macro="">
      <xdr:nvCxnSpPr>
        <xdr:cNvPr id="189" name="直線コネクタ 188"/>
        <xdr:cNvCxnSpPr/>
      </xdr:nvCxnSpPr>
      <xdr:spPr>
        <a:xfrm flipV="1">
          <a:off x="1130300" y="13193561"/>
          <a:ext cx="889000" cy="29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96710</xdr:rowOff>
    </xdr:from>
    <xdr:to>
      <xdr:col>6</xdr:col>
      <xdr:colOff>561975</xdr:colOff>
      <xdr:row>78</xdr:row>
      <xdr:rowOff>26860</xdr:rowOff>
    </xdr:to>
    <xdr:sp macro="" textlink="">
      <xdr:nvSpPr>
        <xdr:cNvPr id="199" name="円/楕円 198"/>
        <xdr:cNvSpPr/>
      </xdr:nvSpPr>
      <xdr:spPr>
        <a:xfrm>
          <a:off x="4584700" y="132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119587</xdr:rowOff>
    </xdr:from>
    <xdr:ext cx="469744" cy="259045"/>
    <xdr:sp macro="" textlink="">
      <xdr:nvSpPr>
        <xdr:cNvPr id="200" name="維持補修費該当値テキスト"/>
        <xdr:cNvSpPr txBox="1"/>
      </xdr:nvSpPr>
      <xdr:spPr>
        <a:xfrm>
          <a:off x="4686300" y="131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36055</xdr:rowOff>
    </xdr:from>
    <xdr:to>
      <xdr:col>5</xdr:col>
      <xdr:colOff>409575</xdr:colOff>
      <xdr:row>77</xdr:row>
      <xdr:rowOff>137655</xdr:rowOff>
    </xdr:to>
    <xdr:sp macro="" textlink="">
      <xdr:nvSpPr>
        <xdr:cNvPr id="201" name="円/楕円 200"/>
        <xdr:cNvSpPr/>
      </xdr:nvSpPr>
      <xdr:spPr>
        <a:xfrm>
          <a:off x="3746500" y="132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154182</xdr:rowOff>
    </xdr:from>
    <xdr:ext cx="469744" cy="259045"/>
    <xdr:sp macro="" textlink="">
      <xdr:nvSpPr>
        <xdr:cNvPr id="202" name="テキスト ボックス 201"/>
        <xdr:cNvSpPr txBox="1"/>
      </xdr:nvSpPr>
      <xdr:spPr>
        <a:xfrm>
          <a:off x="3562427" y="130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23064</xdr:rowOff>
    </xdr:from>
    <xdr:to>
      <xdr:col>4</xdr:col>
      <xdr:colOff>206375</xdr:colOff>
      <xdr:row>77</xdr:row>
      <xdr:rowOff>124664</xdr:rowOff>
    </xdr:to>
    <xdr:sp macro="" textlink="">
      <xdr:nvSpPr>
        <xdr:cNvPr id="203" name="円/楕円 202"/>
        <xdr:cNvSpPr/>
      </xdr:nvSpPr>
      <xdr:spPr>
        <a:xfrm>
          <a:off x="2857500" y="132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141191</xdr:rowOff>
    </xdr:from>
    <xdr:ext cx="469744" cy="259045"/>
    <xdr:sp macro="" textlink="">
      <xdr:nvSpPr>
        <xdr:cNvPr id="204" name="テキスト ボックス 203"/>
        <xdr:cNvSpPr txBox="1"/>
      </xdr:nvSpPr>
      <xdr:spPr>
        <a:xfrm>
          <a:off x="2673427" y="129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112561</xdr:rowOff>
    </xdr:from>
    <xdr:to>
      <xdr:col>3</xdr:col>
      <xdr:colOff>3175</xdr:colOff>
      <xdr:row>77</xdr:row>
      <xdr:rowOff>42711</xdr:rowOff>
    </xdr:to>
    <xdr:sp macro="" textlink="">
      <xdr:nvSpPr>
        <xdr:cNvPr id="205" name="円/楕円 204"/>
        <xdr:cNvSpPr/>
      </xdr:nvSpPr>
      <xdr:spPr>
        <a:xfrm>
          <a:off x="1968500" y="131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59237</xdr:rowOff>
    </xdr:from>
    <xdr:ext cx="534377" cy="259045"/>
    <xdr:sp macro="" textlink="">
      <xdr:nvSpPr>
        <xdr:cNvPr id="206" name="テキスト ボックス 205"/>
        <xdr:cNvSpPr txBox="1"/>
      </xdr:nvSpPr>
      <xdr:spPr>
        <a:xfrm>
          <a:off x="1752111" y="129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68135</xdr:rowOff>
    </xdr:from>
    <xdr:to>
      <xdr:col>1</xdr:col>
      <xdr:colOff>485775</xdr:colOff>
      <xdr:row>78</xdr:row>
      <xdr:rowOff>169735</xdr:rowOff>
    </xdr:to>
    <xdr:sp macro="" textlink="">
      <xdr:nvSpPr>
        <xdr:cNvPr id="207" name="円/楕円 206"/>
        <xdr:cNvSpPr/>
      </xdr:nvSpPr>
      <xdr:spPr>
        <a:xfrm>
          <a:off x="1079500" y="13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160862</xdr:rowOff>
    </xdr:from>
    <xdr:ext cx="469744" cy="259045"/>
    <xdr:sp macro="" textlink="">
      <xdr:nvSpPr>
        <xdr:cNvPr id="208" name="テキスト ボックス 207"/>
        <xdr:cNvSpPr txBox="1"/>
      </xdr:nvSpPr>
      <xdr:spPr>
        <a:xfrm>
          <a:off x="895427" y="1353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120104</xdr:rowOff>
    </xdr:from>
    <xdr:to>
      <xdr:col>6</xdr:col>
      <xdr:colOff>511175</xdr:colOff>
      <xdr:row>96</xdr:row>
      <xdr:rowOff>146749</xdr:rowOff>
    </xdr:to>
    <xdr:cxnSp macro="">
      <xdr:nvCxnSpPr>
        <xdr:cNvPr id="238" name="直線コネクタ 237"/>
        <xdr:cNvCxnSpPr/>
      </xdr:nvCxnSpPr>
      <xdr:spPr>
        <a:xfrm>
          <a:off x="3797300" y="16579304"/>
          <a:ext cx="8382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120104</xdr:rowOff>
    </xdr:from>
    <xdr:to>
      <xdr:col>5</xdr:col>
      <xdr:colOff>358775</xdr:colOff>
      <xdr:row>96</xdr:row>
      <xdr:rowOff>157798</xdr:rowOff>
    </xdr:to>
    <xdr:cxnSp macro="">
      <xdr:nvCxnSpPr>
        <xdr:cNvPr id="241" name="直線コネクタ 240"/>
        <xdr:cNvCxnSpPr/>
      </xdr:nvCxnSpPr>
      <xdr:spPr>
        <a:xfrm flipV="1">
          <a:off x="2908300" y="16579304"/>
          <a:ext cx="889000" cy="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157798</xdr:rowOff>
    </xdr:from>
    <xdr:to>
      <xdr:col>4</xdr:col>
      <xdr:colOff>155575</xdr:colOff>
      <xdr:row>97</xdr:row>
      <xdr:rowOff>46686</xdr:rowOff>
    </xdr:to>
    <xdr:cxnSp macro="">
      <xdr:nvCxnSpPr>
        <xdr:cNvPr id="244" name="直線コネクタ 243"/>
        <xdr:cNvCxnSpPr/>
      </xdr:nvCxnSpPr>
      <xdr:spPr>
        <a:xfrm flipV="1">
          <a:off x="2019300" y="16616998"/>
          <a:ext cx="889000" cy="6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46686</xdr:rowOff>
    </xdr:from>
    <xdr:to>
      <xdr:col>2</xdr:col>
      <xdr:colOff>638175</xdr:colOff>
      <xdr:row>97</xdr:row>
      <xdr:rowOff>86398</xdr:rowOff>
    </xdr:to>
    <xdr:cxnSp macro="">
      <xdr:nvCxnSpPr>
        <xdr:cNvPr id="247" name="直線コネクタ 246"/>
        <xdr:cNvCxnSpPr/>
      </xdr:nvCxnSpPr>
      <xdr:spPr>
        <a:xfrm flipV="1">
          <a:off x="1130300" y="16677336"/>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95949</xdr:rowOff>
    </xdr:from>
    <xdr:to>
      <xdr:col>6</xdr:col>
      <xdr:colOff>561975</xdr:colOff>
      <xdr:row>97</xdr:row>
      <xdr:rowOff>26099</xdr:rowOff>
    </xdr:to>
    <xdr:sp macro="" textlink="">
      <xdr:nvSpPr>
        <xdr:cNvPr id="257" name="円/楕円 256"/>
        <xdr:cNvSpPr/>
      </xdr:nvSpPr>
      <xdr:spPr>
        <a:xfrm>
          <a:off x="4584700" y="165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118826</xdr:rowOff>
    </xdr:from>
    <xdr:ext cx="534377" cy="259045"/>
    <xdr:sp macro="" textlink="">
      <xdr:nvSpPr>
        <xdr:cNvPr id="258" name="扶助費該当値テキスト"/>
        <xdr:cNvSpPr txBox="1"/>
      </xdr:nvSpPr>
      <xdr:spPr>
        <a:xfrm>
          <a:off x="4686300" y="164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69304</xdr:rowOff>
    </xdr:from>
    <xdr:to>
      <xdr:col>5</xdr:col>
      <xdr:colOff>409575</xdr:colOff>
      <xdr:row>96</xdr:row>
      <xdr:rowOff>170904</xdr:rowOff>
    </xdr:to>
    <xdr:sp macro="" textlink="">
      <xdr:nvSpPr>
        <xdr:cNvPr id="259" name="円/楕円 258"/>
        <xdr:cNvSpPr/>
      </xdr:nvSpPr>
      <xdr:spPr>
        <a:xfrm>
          <a:off x="3746500" y="165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15981</xdr:rowOff>
    </xdr:from>
    <xdr:ext cx="534377" cy="259045"/>
    <xdr:sp macro="" textlink="">
      <xdr:nvSpPr>
        <xdr:cNvPr id="260" name="テキスト ボックス 259"/>
        <xdr:cNvSpPr txBox="1"/>
      </xdr:nvSpPr>
      <xdr:spPr>
        <a:xfrm>
          <a:off x="3530111" y="163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106998</xdr:rowOff>
    </xdr:from>
    <xdr:to>
      <xdr:col>4</xdr:col>
      <xdr:colOff>206375</xdr:colOff>
      <xdr:row>97</xdr:row>
      <xdr:rowOff>37148</xdr:rowOff>
    </xdr:to>
    <xdr:sp macro="" textlink="">
      <xdr:nvSpPr>
        <xdr:cNvPr id="261" name="円/楕円 260"/>
        <xdr:cNvSpPr/>
      </xdr:nvSpPr>
      <xdr:spPr>
        <a:xfrm>
          <a:off x="2857500" y="165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53675</xdr:rowOff>
    </xdr:from>
    <xdr:ext cx="534377" cy="259045"/>
    <xdr:sp macro="" textlink="">
      <xdr:nvSpPr>
        <xdr:cNvPr id="262" name="テキスト ボックス 261"/>
        <xdr:cNvSpPr txBox="1"/>
      </xdr:nvSpPr>
      <xdr:spPr>
        <a:xfrm>
          <a:off x="2641111" y="163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167336</xdr:rowOff>
    </xdr:from>
    <xdr:to>
      <xdr:col>3</xdr:col>
      <xdr:colOff>3175</xdr:colOff>
      <xdr:row>97</xdr:row>
      <xdr:rowOff>97486</xdr:rowOff>
    </xdr:to>
    <xdr:sp macro="" textlink="">
      <xdr:nvSpPr>
        <xdr:cNvPr id="263" name="円/楕円 262"/>
        <xdr:cNvSpPr/>
      </xdr:nvSpPr>
      <xdr:spPr>
        <a:xfrm>
          <a:off x="1968500" y="166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114013</xdr:rowOff>
    </xdr:from>
    <xdr:ext cx="534377" cy="259045"/>
    <xdr:sp macro="" textlink="">
      <xdr:nvSpPr>
        <xdr:cNvPr id="264" name="テキスト ボックス 263"/>
        <xdr:cNvSpPr txBox="1"/>
      </xdr:nvSpPr>
      <xdr:spPr>
        <a:xfrm>
          <a:off x="1752111" y="164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35598</xdr:rowOff>
    </xdr:from>
    <xdr:to>
      <xdr:col>1</xdr:col>
      <xdr:colOff>485775</xdr:colOff>
      <xdr:row>97</xdr:row>
      <xdr:rowOff>137198</xdr:rowOff>
    </xdr:to>
    <xdr:sp macro="" textlink="">
      <xdr:nvSpPr>
        <xdr:cNvPr id="265" name="円/楕円 264"/>
        <xdr:cNvSpPr/>
      </xdr:nvSpPr>
      <xdr:spPr>
        <a:xfrm>
          <a:off x="10795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153725</xdr:rowOff>
    </xdr:from>
    <xdr:ext cx="534377" cy="259045"/>
    <xdr:sp macro="" textlink="">
      <xdr:nvSpPr>
        <xdr:cNvPr id="266" name="テキスト ボックス 265"/>
        <xdr:cNvSpPr txBox="1"/>
      </xdr:nvSpPr>
      <xdr:spPr>
        <a:xfrm>
          <a:off x="863111" y="164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30267</xdr:rowOff>
    </xdr:from>
    <xdr:to>
      <xdr:col>15</xdr:col>
      <xdr:colOff>180975</xdr:colOff>
      <xdr:row>33</xdr:row>
      <xdr:rowOff>167246</xdr:rowOff>
    </xdr:to>
    <xdr:cxnSp macro="">
      <xdr:nvCxnSpPr>
        <xdr:cNvPr id="299" name="直線コネクタ 298"/>
        <xdr:cNvCxnSpPr/>
      </xdr:nvCxnSpPr>
      <xdr:spPr>
        <a:xfrm flipV="1">
          <a:off x="9639300" y="5688117"/>
          <a:ext cx="838200" cy="1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167246</xdr:rowOff>
    </xdr:from>
    <xdr:to>
      <xdr:col>14</xdr:col>
      <xdr:colOff>28575</xdr:colOff>
      <xdr:row>35</xdr:row>
      <xdr:rowOff>72311</xdr:rowOff>
    </xdr:to>
    <xdr:cxnSp macro="">
      <xdr:nvCxnSpPr>
        <xdr:cNvPr id="302" name="直線コネクタ 301"/>
        <xdr:cNvCxnSpPr/>
      </xdr:nvCxnSpPr>
      <xdr:spPr>
        <a:xfrm flipV="1">
          <a:off x="8750300" y="5825096"/>
          <a:ext cx="889000" cy="24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72311</xdr:rowOff>
    </xdr:from>
    <xdr:to>
      <xdr:col>12</xdr:col>
      <xdr:colOff>511175</xdr:colOff>
      <xdr:row>35</xdr:row>
      <xdr:rowOff>97952</xdr:rowOff>
    </xdr:to>
    <xdr:cxnSp macro="">
      <xdr:nvCxnSpPr>
        <xdr:cNvPr id="305" name="直線コネクタ 304"/>
        <xdr:cNvCxnSpPr/>
      </xdr:nvCxnSpPr>
      <xdr:spPr>
        <a:xfrm flipV="1">
          <a:off x="7861300" y="6073061"/>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97952</xdr:rowOff>
    </xdr:from>
    <xdr:to>
      <xdr:col>11</xdr:col>
      <xdr:colOff>307975</xdr:colOff>
      <xdr:row>35</xdr:row>
      <xdr:rowOff>109782</xdr:rowOff>
    </xdr:to>
    <xdr:cxnSp macro="">
      <xdr:nvCxnSpPr>
        <xdr:cNvPr id="308" name="直線コネクタ 307"/>
        <xdr:cNvCxnSpPr/>
      </xdr:nvCxnSpPr>
      <xdr:spPr>
        <a:xfrm flipV="1">
          <a:off x="6972300" y="6098702"/>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150917</xdr:rowOff>
    </xdr:from>
    <xdr:to>
      <xdr:col>15</xdr:col>
      <xdr:colOff>231775</xdr:colOff>
      <xdr:row>33</xdr:row>
      <xdr:rowOff>81067</xdr:rowOff>
    </xdr:to>
    <xdr:sp macro="" textlink="">
      <xdr:nvSpPr>
        <xdr:cNvPr id="318" name="円/楕円 317"/>
        <xdr:cNvSpPr/>
      </xdr:nvSpPr>
      <xdr:spPr>
        <a:xfrm>
          <a:off x="10426700" y="56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2344</xdr:rowOff>
    </xdr:from>
    <xdr:ext cx="599010" cy="259045"/>
    <xdr:sp macro="" textlink="">
      <xdr:nvSpPr>
        <xdr:cNvPr id="319" name="補助費等該当値テキスト"/>
        <xdr:cNvSpPr txBox="1"/>
      </xdr:nvSpPr>
      <xdr:spPr>
        <a:xfrm>
          <a:off x="10528300" y="548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119,489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116446</xdr:rowOff>
    </xdr:from>
    <xdr:to>
      <xdr:col>14</xdr:col>
      <xdr:colOff>79375</xdr:colOff>
      <xdr:row>34</xdr:row>
      <xdr:rowOff>46596</xdr:rowOff>
    </xdr:to>
    <xdr:sp macro="" textlink="">
      <xdr:nvSpPr>
        <xdr:cNvPr id="320" name="円/楕円 319"/>
        <xdr:cNvSpPr/>
      </xdr:nvSpPr>
      <xdr:spPr>
        <a:xfrm>
          <a:off x="9588500" y="57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63123</xdr:rowOff>
    </xdr:from>
    <xdr:ext cx="599010" cy="259045"/>
    <xdr:sp macro="" textlink="">
      <xdr:nvSpPr>
        <xdr:cNvPr id="321" name="テキスト ボックス 320"/>
        <xdr:cNvSpPr txBox="1"/>
      </xdr:nvSpPr>
      <xdr:spPr>
        <a:xfrm>
          <a:off x="9339794" y="554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21511</xdr:rowOff>
    </xdr:from>
    <xdr:to>
      <xdr:col>12</xdr:col>
      <xdr:colOff>561975</xdr:colOff>
      <xdr:row>35</xdr:row>
      <xdr:rowOff>123111</xdr:rowOff>
    </xdr:to>
    <xdr:sp macro="" textlink="">
      <xdr:nvSpPr>
        <xdr:cNvPr id="322" name="円/楕円 321"/>
        <xdr:cNvSpPr/>
      </xdr:nvSpPr>
      <xdr:spPr>
        <a:xfrm>
          <a:off x="8699500" y="60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139638</xdr:rowOff>
    </xdr:from>
    <xdr:ext cx="534377" cy="259045"/>
    <xdr:sp macro="" textlink="">
      <xdr:nvSpPr>
        <xdr:cNvPr id="323" name="テキスト ボックス 322"/>
        <xdr:cNvSpPr txBox="1"/>
      </xdr:nvSpPr>
      <xdr:spPr>
        <a:xfrm>
          <a:off x="8483111" y="579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47152</xdr:rowOff>
    </xdr:from>
    <xdr:to>
      <xdr:col>11</xdr:col>
      <xdr:colOff>358775</xdr:colOff>
      <xdr:row>35</xdr:row>
      <xdr:rowOff>148752</xdr:rowOff>
    </xdr:to>
    <xdr:sp macro="" textlink="">
      <xdr:nvSpPr>
        <xdr:cNvPr id="324" name="円/楕円 323"/>
        <xdr:cNvSpPr/>
      </xdr:nvSpPr>
      <xdr:spPr>
        <a:xfrm>
          <a:off x="7810500" y="60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165279</xdr:rowOff>
    </xdr:from>
    <xdr:ext cx="534377" cy="259045"/>
    <xdr:sp macro="" textlink="">
      <xdr:nvSpPr>
        <xdr:cNvPr id="325" name="テキスト ボックス 324"/>
        <xdr:cNvSpPr txBox="1"/>
      </xdr:nvSpPr>
      <xdr:spPr>
        <a:xfrm>
          <a:off x="7594111" y="582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58982</xdr:rowOff>
    </xdr:from>
    <xdr:to>
      <xdr:col>10</xdr:col>
      <xdr:colOff>155575</xdr:colOff>
      <xdr:row>35</xdr:row>
      <xdr:rowOff>160582</xdr:rowOff>
    </xdr:to>
    <xdr:sp macro="" textlink="">
      <xdr:nvSpPr>
        <xdr:cNvPr id="326" name="円/楕円 325"/>
        <xdr:cNvSpPr/>
      </xdr:nvSpPr>
      <xdr:spPr>
        <a:xfrm>
          <a:off x="6921500" y="60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5659</xdr:rowOff>
    </xdr:from>
    <xdr:ext cx="534377" cy="259045"/>
    <xdr:sp macro="" textlink="">
      <xdr:nvSpPr>
        <xdr:cNvPr id="327" name="テキスト ボックス 326"/>
        <xdr:cNvSpPr txBox="1"/>
      </xdr:nvSpPr>
      <xdr:spPr>
        <a:xfrm>
          <a:off x="6705111" y="58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64446</xdr:rowOff>
    </xdr:from>
    <xdr:to>
      <xdr:col>15</xdr:col>
      <xdr:colOff>180975</xdr:colOff>
      <xdr:row>58</xdr:row>
      <xdr:rowOff>82366</xdr:rowOff>
    </xdr:to>
    <xdr:cxnSp macro="">
      <xdr:nvCxnSpPr>
        <xdr:cNvPr id="354" name="直線コネクタ 353"/>
        <xdr:cNvCxnSpPr/>
      </xdr:nvCxnSpPr>
      <xdr:spPr>
        <a:xfrm flipV="1">
          <a:off x="9639300" y="10008546"/>
          <a:ext cx="8382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76687</xdr:rowOff>
    </xdr:from>
    <xdr:to>
      <xdr:col>14</xdr:col>
      <xdr:colOff>28575</xdr:colOff>
      <xdr:row>58</xdr:row>
      <xdr:rowOff>82366</xdr:rowOff>
    </xdr:to>
    <xdr:cxnSp macro="">
      <xdr:nvCxnSpPr>
        <xdr:cNvPr id="357" name="直線コネクタ 356"/>
        <xdr:cNvCxnSpPr/>
      </xdr:nvCxnSpPr>
      <xdr:spPr>
        <a:xfrm>
          <a:off x="8750300" y="10020787"/>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50805</xdr:rowOff>
    </xdr:from>
    <xdr:to>
      <xdr:col>12</xdr:col>
      <xdr:colOff>511175</xdr:colOff>
      <xdr:row>58</xdr:row>
      <xdr:rowOff>76687</xdr:rowOff>
    </xdr:to>
    <xdr:cxnSp macro="">
      <xdr:nvCxnSpPr>
        <xdr:cNvPr id="360" name="直線コネクタ 359"/>
        <xdr:cNvCxnSpPr/>
      </xdr:nvCxnSpPr>
      <xdr:spPr>
        <a:xfrm>
          <a:off x="7861300" y="9994905"/>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50805</xdr:rowOff>
    </xdr:from>
    <xdr:to>
      <xdr:col>11</xdr:col>
      <xdr:colOff>307975</xdr:colOff>
      <xdr:row>58</xdr:row>
      <xdr:rowOff>87606</xdr:rowOff>
    </xdr:to>
    <xdr:cxnSp macro="">
      <xdr:nvCxnSpPr>
        <xdr:cNvPr id="363" name="直線コネクタ 362"/>
        <xdr:cNvCxnSpPr/>
      </xdr:nvCxnSpPr>
      <xdr:spPr>
        <a:xfrm flipV="1">
          <a:off x="6972300" y="9994905"/>
          <a:ext cx="889000" cy="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13646</xdr:rowOff>
    </xdr:from>
    <xdr:to>
      <xdr:col>15</xdr:col>
      <xdr:colOff>231775</xdr:colOff>
      <xdr:row>58</xdr:row>
      <xdr:rowOff>115246</xdr:rowOff>
    </xdr:to>
    <xdr:sp macro="" textlink="">
      <xdr:nvSpPr>
        <xdr:cNvPr id="373" name="円/楕円 372"/>
        <xdr:cNvSpPr/>
      </xdr:nvSpPr>
      <xdr:spPr>
        <a:xfrm>
          <a:off x="10426700" y="99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31566</xdr:rowOff>
    </xdr:from>
    <xdr:to>
      <xdr:col>14</xdr:col>
      <xdr:colOff>79375</xdr:colOff>
      <xdr:row>58</xdr:row>
      <xdr:rowOff>133166</xdr:rowOff>
    </xdr:to>
    <xdr:sp macro="" textlink="">
      <xdr:nvSpPr>
        <xdr:cNvPr id="375" name="円/楕円 374"/>
        <xdr:cNvSpPr/>
      </xdr:nvSpPr>
      <xdr:spPr>
        <a:xfrm>
          <a:off x="9588500" y="99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124293</xdr:rowOff>
    </xdr:from>
    <xdr:ext cx="534377" cy="259045"/>
    <xdr:sp macro="" textlink="">
      <xdr:nvSpPr>
        <xdr:cNvPr id="376" name="テキスト ボックス 375"/>
        <xdr:cNvSpPr txBox="1"/>
      </xdr:nvSpPr>
      <xdr:spPr>
        <a:xfrm>
          <a:off x="9372111" y="100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25887</xdr:rowOff>
    </xdr:from>
    <xdr:to>
      <xdr:col>12</xdr:col>
      <xdr:colOff>561975</xdr:colOff>
      <xdr:row>58</xdr:row>
      <xdr:rowOff>127487</xdr:rowOff>
    </xdr:to>
    <xdr:sp macro="" textlink="">
      <xdr:nvSpPr>
        <xdr:cNvPr id="377" name="円/楕円 376"/>
        <xdr:cNvSpPr/>
      </xdr:nvSpPr>
      <xdr:spPr>
        <a:xfrm>
          <a:off x="8699500" y="99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118614</xdr:rowOff>
    </xdr:from>
    <xdr:ext cx="534377" cy="259045"/>
    <xdr:sp macro="" textlink="">
      <xdr:nvSpPr>
        <xdr:cNvPr id="378" name="テキスト ボックス 377"/>
        <xdr:cNvSpPr txBox="1"/>
      </xdr:nvSpPr>
      <xdr:spPr>
        <a:xfrm>
          <a:off x="8483111" y="1006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xdr:rowOff>
    </xdr:from>
    <xdr:to>
      <xdr:col>11</xdr:col>
      <xdr:colOff>358775</xdr:colOff>
      <xdr:row>58</xdr:row>
      <xdr:rowOff>101605</xdr:rowOff>
    </xdr:to>
    <xdr:sp macro="" textlink="">
      <xdr:nvSpPr>
        <xdr:cNvPr id="379" name="円/楕円 378"/>
        <xdr:cNvSpPr/>
      </xdr:nvSpPr>
      <xdr:spPr>
        <a:xfrm>
          <a:off x="7810500" y="99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118132</xdr:rowOff>
    </xdr:from>
    <xdr:ext cx="534377" cy="259045"/>
    <xdr:sp macro="" textlink="">
      <xdr:nvSpPr>
        <xdr:cNvPr id="380" name="テキスト ボックス 379"/>
        <xdr:cNvSpPr txBox="1"/>
      </xdr:nvSpPr>
      <xdr:spPr>
        <a:xfrm>
          <a:off x="7594111" y="971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36806</xdr:rowOff>
    </xdr:from>
    <xdr:to>
      <xdr:col>10</xdr:col>
      <xdr:colOff>155575</xdr:colOff>
      <xdr:row>58</xdr:row>
      <xdr:rowOff>138406</xdr:rowOff>
    </xdr:to>
    <xdr:sp macro="" textlink="">
      <xdr:nvSpPr>
        <xdr:cNvPr id="381" name="円/楕円 380"/>
        <xdr:cNvSpPr/>
      </xdr:nvSpPr>
      <xdr:spPr>
        <a:xfrm>
          <a:off x="6921500" y="99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129533</xdr:rowOff>
    </xdr:from>
    <xdr:ext cx="534377" cy="259045"/>
    <xdr:sp macro="" textlink="">
      <xdr:nvSpPr>
        <xdr:cNvPr id="382" name="テキスト ボックス 381"/>
        <xdr:cNvSpPr txBox="1"/>
      </xdr:nvSpPr>
      <xdr:spPr>
        <a:xfrm>
          <a:off x="6705111" y="100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158649</xdr:rowOff>
    </xdr:from>
    <xdr:to>
      <xdr:col>15</xdr:col>
      <xdr:colOff>180975</xdr:colOff>
      <xdr:row>79</xdr:row>
      <xdr:rowOff>465</xdr:rowOff>
    </xdr:to>
    <xdr:cxnSp macro="">
      <xdr:nvCxnSpPr>
        <xdr:cNvPr id="411" name="直線コネクタ 410"/>
        <xdr:cNvCxnSpPr/>
      </xdr:nvCxnSpPr>
      <xdr:spPr>
        <a:xfrm flipV="1">
          <a:off x="9639300" y="13531749"/>
          <a:ext cx="838200" cy="1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107849</xdr:rowOff>
    </xdr:from>
    <xdr:to>
      <xdr:col>15</xdr:col>
      <xdr:colOff>231775</xdr:colOff>
      <xdr:row>79</xdr:row>
      <xdr:rowOff>37999</xdr:rowOff>
    </xdr:to>
    <xdr:sp macro="" textlink="">
      <xdr:nvSpPr>
        <xdr:cNvPr id="421" name="円/楕円 420"/>
        <xdr:cNvSpPr/>
      </xdr:nvSpPr>
      <xdr:spPr>
        <a:xfrm>
          <a:off x="10426700" y="134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67226</xdr:rowOff>
    </xdr:from>
    <xdr:ext cx="534377" cy="259045"/>
    <xdr:sp macro="" textlink="">
      <xdr:nvSpPr>
        <xdr:cNvPr id="422" name="普通建設事業費 （ うち新規整備　）該当値テキスト"/>
        <xdr:cNvSpPr txBox="1"/>
      </xdr:nvSpPr>
      <xdr:spPr>
        <a:xfrm>
          <a:off x="10528300" y="1326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121115</xdr:rowOff>
    </xdr:from>
    <xdr:to>
      <xdr:col>14</xdr:col>
      <xdr:colOff>79375</xdr:colOff>
      <xdr:row>79</xdr:row>
      <xdr:rowOff>51265</xdr:rowOff>
    </xdr:to>
    <xdr:sp macro="" textlink="">
      <xdr:nvSpPr>
        <xdr:cNvPr id="423" name="円/楕円 422"/>
        <xdr:cNvSpPr/>
      </xdr:nvSpPr>
      <xdr:spPr>
        <a:xfrm>
          <a:off x="9588500" y="134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42392</xdr:rowOff>
    </xdr:from>
    <xdr:ext cx="534377" cy="259045"/>
    <xdr:sp macro="" textlink="">
      <xdr:nvSpPr>
        <xdr:cNvPr id="424" name="テキスト ボックス 423"/>
        <xdr:cNvSpPr txBox="1"/>
      </xdr:nvSpPr>
      <xdr:spPr>
        <a:xfrm>
          <a:off x="9372111" y="1358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163199</xdr:rowOff>
    </xdr:from>
    <xdr:to>
      <xdr:col>15</xdr:col>
      <xdr:colOff>180975</xdr:colOff>
      <xdr:row>98</xdr:row>
      <xdr:rowOff>99977</xdr:rowOff>
    </xdr:to>
    <xdr:cxnSp macro="">
      <xdr:nvCxnSpPr>
        <xdr:cNvPr id="453" name="直線コネクタ 452"/>
        <xdr:cNvCxnSpPr/>
      </xdr:nvCxnSpPr>
      <xdr:spPr>
        <a:xfrm flipV="1">
          <a:off x="9639300" y="16793849"/>
          <a:ext cx="838200" cy="10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112399</xdr:rowOff>
    </xdr:from>
    <xdr:to>
      <xdr:col>15</xdr:col>
      <xdr:colOff>231775</xdr:colOff>
      <xdr:row>98</xdr:row>
      <xdr:rowOff>42549</xdr:rowOff>
    </xdr:to>
    <xdr:sp macro="" textlink="">
      <xdr:nvSpPr>
        <xdr:cNvPr id="463" name="円/楕円 462"/>
        <xdr:cNvSpPr/>
      </xdr:nvSpPr>
      <xdr:spPr>
        <a:xfrm>
          <a:off x="10426700" y="167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90826</xdr:rowOff>
    </xdr:from>
    <xdr:ext cx="534377" cy="259045"/>
    <xdr:sp macro="" textlink="">
      <xdr:nvSpPr>
        <xdr:cNvPr id="464" name="普通建設事業費 （ うち更新整備　）該当値テキスト"/>
        <xdr:cNvSpPr txBox="1"/>
      </xdr:nvSpPr>
      <xdr:spPr>
        <a:xfrm>
          <a:off x="10528300"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49177</xdr:rowOff>
    </xdr:from>
    <xdr:to>
      <xdr:col>14</xdr:col>
      <xdr:colOff>79375</xdr:colOff>
      <xdr:row>98</xdr:row>
      <xdr:rowOff>150777</xdr:rowOff>
    </xdr:to>
    <xdr:sp macro="" textlink="">
      <xdr:nvSpPr>
        <xdr:cNvPr id="465" name="円/楕円 464"/>
        <xdr:cNvSpPr/>
      </xdr:nvSpPr>
      <xdr:spPr>
        <a:xfrm>
          <a:off x="9588500" y="168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141904</xdr:rowOff>
    </xdr:from>
    <xdr:ext cx="534377" cy="259045"/>
    <xdr:sp macro="" textlink="">
      <xdr:nvSpPr>
        <xdr:cNvPr id="466" name="テキスト ボックス 465"/>
        <xdr:cNvSpPr txBox="1"/>
      </xdr:nvSpPr>
      <xdr:spPr>
        <a:xfrm>
          <a:off x="9372111" y="1694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113329</xdr:rowOff>
    </xdr:from>
    <xdr:to>
      <xdr:col>23</xdr:col>
      <xdr:colOff>517525</xdr:colOff>
      <xdr:row>38</xdr:row>
      <xdr:rowOff>139691</xdr:rowOff>
    </xdr:to>
    <xdr:cxnSp macro="">
      <xdr:nvCxnSpPr>
        <xdr:cNvPr id="493" name="直線コネクタ 492"/>
        <xdr:cNvCxnSpPr/>
      </xdr:nvCxnSpPr>
      <xdr:spPr>
        <a:xfrm>
          <a:off x="15481300" y="6628429"/>
          <a:ext cx="838200" cy="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113329</xdr:rowOff>
    </xdr:from>
    <xdr:to>
      <xdr:col>22</xdr:col>
      <xdr:colOff>365125</xdr:colOff>
      <xdr:row>38</xdr:row>
      <xdr:rowOff>124078</xdr:rowOff>
    </xdr:to>
    <xdr:cxnSp macro="">
      <xdr:nvCxnSpPr>
        <xdr:cNvPr id="496" name="直線コネクタ 495"/>
        <xdr:cNvCxnSpPr/>
      </xdr:nvCxnSpPr>
      <xdr:spPr>
        <a:xfrm flipV="1">
          <a:off x="14592300" y="6628429"/>
          <a:ext cx="889000" cy="1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117489</xdr:rowOff>
    </xdr:from>
    <xdr:to>
      <xdr:col>21</xdr:col>
      <xdr:colOff>161925</xdr:colOff>
      <xdr:row>38</xdr:row>
      <xdr:rowOff>124078</xdr:rowOff>
    </xdr:to>
    <xdr:cxnSp macro="">
      <xdr:nvCxnSpPr>
        <xdr:cNvPr id="499" name="直線コネクタ 498"/>
        <xdr:cNvCxnSpPr/>
      </xdr:nvCxnSpPr>
      <xdr:spPr>
        <a:xfrm>
          <a:off x="13703300" y="6632589"/>
          <a:ext cx="889000" cy="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117489</xdr:rowOff>
    </xdr:from>
    <xdr:to>
      <xdr:col>19</xdr:col>
      <xdr:colOff>644525</xdr:colOff>
      <xdr:row>38</xdr:row>
      <xdr:rowOff>124900</xdr:rowOff>
    </xdr:to>
    <xdr:cxnSp macro="">
      <xdr:nvCxnSpPr>
        <xdr:cNvPr id="502" name="直線コネクタ 501"/>
        <xdr:cNvCxnSpPr/>
      </xdr:nvCxnSpPr>
      <xdr:spPr>
        <a:xfrm flipV="1">
          <a:off x="12814300" y="6632589"/>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88891</xdr:rowOff>
    </xdr:from>
    <xdr:to>
      <xdr:col>23</xdr:col>
      <xdr:colOff>568325</xdr:colOff>
      <xdr:row>39</xdr:row>
      <xdr:rowOff>19041</xdr:rowOff>
    </xdr:to>
    <xdr:sp macro="" textlink="">
      <xdr:nvSpPr>
        <xdr:cNvPr id="512" name="円/楕円 511"/>
        <xdr:cNvSpPr/>
      </xdr:nvSpPr>
      <xdr:spPr>
        <a:xfrm>
          <a:off x="162687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3"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62529</xdr:rowOff>
    </xdr:from>
    <xdr:to>
      <xdr:col>22</xdr:col>
      <xdr:colOff>415925</xdr:colOff>
      <xdr:row>38</xdr:row>
      <xdr:rowOff>164129</xdr:rowOff>
    </xdr:to>
    <xdr:sp macro="" textlink="">
      <xdr:nvSpPr>
        <xdr:cNvPr id="514" name="円/楕円 513"/>
        <xdr:cNvSpPr/>
      </xdr:nvSpPr>
      <xdr:spPr>
        <a:xfrm>
          <a:off x="15430500" y="65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155256</xdr:rowOff>
    </xdr:from>
    <xdr:ext cx="469744" cy="259045"/>
    <xdr:sp macro="" textlink="">
      <xdr:nvSpPr>
        <xdr:cNvPr id="515" name="テキスト ボックス 514"/>
        <xdr:cNvSpPr txBox="1"/>
      </xdr:nvSpPr>
      <xdr:spPr>
        <a:xfrm>
          <a:off x="15246427" y="66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73278</xdr:rowOff>
    </xdr:from>
    <xdr:to>
      <xdr:col>21</xdr:col>
      <xdr:colOff>212725</xdr:colOff>
      <xdr:row>39</xdr:row>
      <xdr:rowOff>3428</xdr:rowOff>
    </xdr:to>
    <xdr:sp macro="" textlink="">
      <xdr:nvSpPr>
        <xdr:cNvPr id="516" name="円/楕円 515"/>
        <xdr:cNvSpPr/>
      </xdr:nvSpPr>
      <xdr:spPr>
        <a:xfrm>
          <a:off x="14541500" y="65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166005</xdr:rowOff>
    </xdr:from>
    <xdr:ext cx="469744" cy="259045"/>
    <xdr:sp macro="" textlink="">
      <xdr:nvSpPr>
        <xdr:cNvPr id="517" name="テキスト ボックス 516"/>
        <xdr:cNvSpPr txBox="1"/>
      </xdr:nvSpPr>
      <xdr:spPr>
        <a:xfrm>
          <a:off x="14357427" y="66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66689</xdr:rowOff>
    </xdr:from>
    <xdr:to>
      <xdr:col>20</xdr:col>
      <xdr:colOff>9525</xdr:colOff>
      <xdr:row>38</xdr:row>
      <xdr:rowOff>168289</xdr:rowOff>
    </xdr:to>
    <xdr:sp macro="" textlink="">
      <xdr:nvSpPr>
        <xdr:cNvPr id="518" name="円/楕円 517"/>
        <xdr:cNvSpPr/>
      </xdr:nvSpPr>
      <xdr:spPr>
        <a:xfrm>
          <a:off x="13652500" y="65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159416</xdr:rowOff>
    </xdr:from>
    <xdr:ext cx="469744" cy="259045"/>
    <xdr:sp macro="" textlink="">
      <xdr:nvSpPr>
        <xdr:cNvPr id="519" name="テキスト ボックス 518"/>
        <xdr:cNvSpPr txBox="1"/>
      </xdr:nvSpPr>
      <xdr:spPr>
        <a:xfrm>
          <a:off x="13468427" y="667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74100</xdr:rowOff>
    </xdr:from>
    <xdr:to>
      <xdr:col>18</xdr:col>
      <xdr:colOff>492125</xdr:colOff>
      <xdr:row>39</xdr:row>
      <xdr:rowOff>4250</xdr:rowOff>
    </xdr:to>
    <xdr:sp macro="" textlink="">
      <xdr:nvSpPr>
        <xdr:cNvPr id="520" name="円/楕円 519"/>
        <xdr:cNvSpPr/>
      </xdr:nvSpPr>
      <xdr:spPr>
        <a:xfrm>
          <a:off x="12763500" y="65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166827</xdr:rowOff>
    </xdr:from>
    <xdr:ext cx="469744" cy="259045"/>
    <xdr:sp macro="" textlink="">
      <xdr:nvSpPr>
        <xdr:cNvPr id="521" name="テキスト ボックス 520"/>
        <xdr:cNvSpPr txBox="1"/>
      </xdr:nvSpPr>
      <xdr:spPr>
        <a:xfrm>
          <a:off x="12579427" y="668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4311</xdr:rowOff>
    </xdr:from>
    <xdr:to>
      <xdr:col>23</xdr:col>
      <xdr:colOff>517525</xdr:colOff>
      <xdr:row>78</xdr:row>
      <xdr:rowOff>4766</xdr:rowOff>
    </xdr:to>
    <xdr:cxnSp macro="">
      <xdr:nvCxnSpPr>
        <xdr:cNvPr id="605" name="直線コネクタ 604"/>
        <xdr:cNvCxnSpPr/>
      </xdr:nvCxnSpPr>
      <xdr:spPr>
        <a:xfrm flipV="1">
          <a:off x="15481300" y="13377411"/>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4766</xdr:rowOff>
    </xdr:from>
    <xdr:to>
      <xdr:col>22</xdr:col>
      <xdr:colOff>365125</xdr:colOff>
      <xdr:row>78</xdr:row>
      <xdr:rowOff>4998</xdr:rowOff>
    </xdr:to>
    <xdr:cxnSp macro="">
      <xdr:nvCxnSpPr>
        <xdr:cNvPr id="608" name="直線コネクタ 607"/>
        <xdr:cNvCxnSpPr/>
      </xdr:nvCxnSpPr>
      <xdr:spPr>
        <a:xfrm flipV="1">
          <a:off x="14592300" y="13377866"/>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167700</xdr:rowOff>
    </xdr:from>
    <xdr:to>
      <xdr:col>21</xdr:col>
      <xdr:colOff>161925</xdr:colOff>
      <xdr:row>78</xdr:row>
      <xdr:rowOff>4998</xdr:rowOff>
    </xdr:to>
    <xdr:cxnSp macro="">
      <xdr:nvCxnSpPr>
        <xdr:cNvPr id="611" name="直線コネクタ 610"/>
        <xdr:cNvCxnSpPr/>
      </xdr:nvCxnSpPr>
      <xdr:spPr>
        <a:xfrm>
          <a:off x="13703300" y="13369350"/>
          <a:ext cx="8890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158293</xdr:rowOff>
    </xdr:from>
    <xdr:to>
      <xdr:col>19</xdr:col>
      <xdr:colOff>644525</xdr:colOff>
      <xdr:row>77</xdr:row>
      <xdr:rowOff>167700</xdr:rowOff>
    </xdr:to>
    <xdr:cxnSp macro="">
      <xdr:nvCxnSpPr>
        <xdr:cNvPr id="614" name="直線コネクタ 613"/>
        <xdr:cNvCxnSpPr/>
      </xdr:nvCxnSpPr>
      <xdr:spPr>
        <a:xfrm>
          <a:off x="12814300" y="13359943"/>
          <a:ext cx="889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124961</xdr:rowOff>
    </xdr:from>
    <xdr:to>
      <xdr:col>23</xdr:col>
      <xdr:colOff>568325</xdr:colOff>
      <xdr:row>78</xdr:row>
      <xdr:rowOff>55111</xdr:rowOff>
    </xdr:to>
    <xdr:sp macro="" textlink="">
      <xdr:nvSpPr>
        <xdr:cNvPr id="624" name="円/楕円 623"/>
        <xdr:cNvSpPr/>
      </xdr:nvSpPr>
      <xdr:spPr>
        <a:xfrm>
          <a:off x="16268700" y="13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103388</xdr:rowOff>
    </xdr:from>
    <xdr:ext cx="534377" cy="259045"/>
    <xdr:sp macro="" textlink="">
      <xdr:nvSpPr>
        <xdr:cNvPr id="625" name="公債費該当値テキスト"/>
        <xdr:cNvSpPr txBox="1"/>
      </xdr:nvSpPr>
      <xdr:spPr>
        <a:xfrm>
          <a:off x="16370300" y="133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125416</xdr:rowOff>
    </xdr:from>
    <xdr:to>
      <xdr:col>22</xdr:col>
      <xdr:colOff>415925</xdr:colOff>
      <xdr:row>78</xdr:row>
      <xdr:rowOff>55566</xdr:rowOff>
    </xdr:to>
    <xdr:sp macro="" textlink="">
      <xdr:nvSpPr>
        <xdr:cNvPr id="626" name="円/楕円 625"/>
        <xdr:cNvSpPr/>
      </xdr:nvSpPr>
      <xdr:spPr>
        <a:xfrm>
          <a:off x="15430500" y="133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46693</xdr:rowOff>
    </xdr:from>
    <xdr:ext cx="534377" cy="259045"/>
    <xdr:sp macro="" textlink="">
      <xdr:nvSpPr>
        <xdr:cNvPr id="627" name="テキスト ボックス 626"/>
        <xdr:cNvSpPr txBox="1"/>
      </xdr:nvSpPr>
      <xdr:spPr>
        <a:xfrm>
          <a:off x="15214111" y="134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125648</xdr:rowOff>
    </xdr:from>
    <xdr:to>
      <xdr:col>21</xdr:col>
      <xdr:colOff>212725</xdr:colOff>
      <xdr:row>78</xdr:row>
      <xdr:rowOff>55798</xdr:rowOff>
    </xdr:to>
    <xdr:sp macro="" textlink="">
      <xdr:nvSpPr>
        <xdr:cNvPr id="628" name="円/楕円 627"/>
        <xdr:cNvSpPr/>
      </xdr:nvSpPr>
      <xdr:spPr>
        <a:xfrm>
          <a:off x="14541500" y="13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46925</xdr:rowOff>
    </xdr:from>
    <xdr:ext cx="534377" cy="259045"/>
    <xdr:sp macro="" textlink="">
      <xdr:nvSpPr>
        <xdr:cNvPr id="629" name="テキスト ボックス 628"/>
        <xdr:cNvSpPr txBox="1"/>
      </xdr:nvSpPr>
      <xdr:spPr>
        <a:xfrm>
          <a:off x="14325111" y="134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116900</xdr:rowOff>
    </xdr:from>
    <xdr:to>
      <xdr:col>20</xdr:col>
      <xdr:colOff>9525</xdr:colOff>
      <xdr:row>78</xdr:row>
      <xdr:rowOff>47050</xdr:rowOff>
    </xdr:to>
    <xdr:sp macro="" textlink="">
      <xdr:nvSpPr>
        <xdr:cNvPr id="630" name="円/楕円 629"/>
        <xdr:cNvSpPr/>
      </xdr:nvSpPr>
      <xdr:spPr>
        <a:xfrm>
          <a:off x="13652500" y="1331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38177</xdr:rowOff>
    </xdr:from>
    <xdr:ext cx="534377" cy="259045"/>
    <xdr:sp macro="" textlink="">
      <xdr:nvSpPr>
        <xdr:cNvPr id="631" name="テキスト ボックス 630"/>
        <xdr:cNvSpPr txBox="1"/>
      </xdr:nvSpPr>
      <xdr:spPr>
        <a:xfrm>
          <a:off x="13436111" y="134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107493</xdr:rowOff>
    </xdr:from>
    <xdr:to>
      <xdr:col>18</xdr:col>
      <xdr:colOff>492125</xdr:colOff>
      <xdr:row>78</xdr:row>
      <xdr:rowOff>37643</xdr:rowOff>
    </xdr:to>
    <xdr:sp macro="" textlink="">
      <xdr:nvSpPr>
        <xdr:cNvPr id="632" name="円/楕円 631"/>
        <xdr:cNvSpPr/>
      </xdr:nvSpPr>
      <xdr:spPr>
        <a:xfrm>
          <a:off x="12763500" y="133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28770</xdr:rowOff>
    </xdr:from>
    <xdr:ext cx="534377" cy="259045"/>
    <xdr:sp macro="" textlink="">
      <xdr:nvSpPr>
        <xdr:cNvPr id="633" name="テキスト ボックス 632"/>
        <xdr:cNvSpPr txBox="1"/>
      </xdr:nvSpPr>
      <xdr:spPr>
        <a:xfrm>
          <a:off x="12547111" y="134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116962</xdr:rowOff>
    </xdr:from>
    <xdr:to>
      <xdr:col>23</xdr:col>
      <xdr:colOff>517525</xdr:colOff>
      <xdr:row>98</xdr:row>
      <xdr:rowOff>130192</xdr:rowOff>
    </xdr:to>
    <xdr:cxnSp macro="">
      <xdr:nvCxnSpPr>
        <xdr:cNvPr id="660" name="直線コネクタ 659"/>
        <xdr:cNvCxnSpPr/>
      </xdr:nvCxnSpPr>
      <xdr:spPr>
        <a:xfrm flipV="1">
          <a:off x="15481300" y="16919062"/>
          <a:ext cx="838200" cy="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130192</xdr:rowOff>
    </xdr:from>
    <xdr:to>
      <xdr:col>22</xdr:col>
      <xdr:colOff>365125</xdr:colOff>
      <xdr:row>98</xdr:row>
      <xdr:rowOff>139618</xdr:rowOff>
    </xdr:to>
    <xdr:cxnSp macro="">
      <xdr:nvCxnSpPr>
        <xdr:cNvPr id="663" name="直線コネクタ 662"/>
        <xdr:cNvCxnSpPr/>
      </xdr:nvCxnSpPr>
      <xdr:spPr>
        <a:xfrm flipV="1">
          <a:off x="14592300" y="16932292"/>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139615</xdr:rowOff>
    </xdr:from>
    <xdr:to>
      <xdr:col>21</xdr:col>
      <xdr:colOff>161925</xdr:colOff>
      <xdr:row>98</xdr:row>
      <xdr:rowOff>139618</xdr:rowOff>
    </xdr:to>
    <xdr:cxnSp macro="">
      <xdr:nvCxnSpPr>
        <xdr:cNvPr id="666" name="直線コネクタ 665"/>
        <xdr:cNvCxnSpPr/>
      </xdr:nvCxnSpPr>
      <xdr:spPr>
        <a:xfrm>
          <a:off x="13703300" y="1694171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93534</xdr:rowOff>
    </xdr:from>
    <xdr:to>
      <xdr:col>19</xdr:col>
      <xdr:colOff>644525</xdr:colOff>
      <xdr:row>98</xdr:row>
      <xdr:rowOff>139615</xdr:rowOff>
    </xdr:to>
    <xdr:cxnSp macro="">
      <xdr:nvCxnSpPr>
        <xdr:cNvPr id="669" name="直線コネクタ 668"/>
        <xdr:cNvCxnSpPr/>
      </xdr:nvCxnSpPr>
      <xdr:spPr>
        <a:xfrm>
          <a:off x="12814300" y="16895634"/>
          <a:ext cx="889000" cy="4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66162</xdr:rowOff>
    </xdr:from>
    <xdr:to>
      <xdr:col>23</xdr:col>
      <xdr:colOff>568325</xdr:colOff>
      <xdr:row>98</xdr:row>
      <xdr:rowOff>167762</xdr:rowOff>
    </xdr:to>
    <xdr:sp macro="" textlink="">
      <xdr:nvSpPr>
        <xdr:cNvPr id="679" name="円/楕円 678"/>
        <xdr:cNvSpPr/>
      </xdr:nvSpPr>
      <xdr:spPr>
        <a:xfrm>
          <a:off x="16268700" y="168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469744" cy="259045"/>
    <xdr:sp macro="" textlink="">
      <xdr:nvSpPr>
        <xdr:cNvPr id="680" name="積立金該当値テキスト"/>
        <xdr:cNvSpPr txBox="1"/>
      </xdr:nvSpPr>
      <xdr:spPr>
        <a:xfrm>
          <a:off x="16370300" y="1682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79392</xdr:rowOff>
    </xdr:from>
    <xdr:to>
      <xdr:col>22</xdr:col>
      <xdr:colOff>415925</xdr:colOff>
      <xdr:row>99</xdr:row>
      <xdr:rowOff>9542</xdr:rowOff>
    </xdr:to>
    <xdr:sp macro="" textlink="">
      <xdr:nvSpPr>
        <xdr:cNvPr id="681" name="円/楕円 680"/>
        <xdr:cNvSpPr/>
      </xdr:nvSpPr>
      <xdr:spPr>
        <a:xfrm>
          <a:off x="15430500" y="168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669</xdr:rowOff>
    </xdr:from>
    <xdr:ext cx="469744" cy="259045"/>
    <xdr:sp macro="" textlink="">
      <xdr:nvSpPr>
        <xdr:cNvPr id="682" name="テキスト ボックス 681"/>
        <xdr:cNvSpPr txBox="1"/>
      </xdr:nvSpPr>
      <xdr:spPr>
        <a:xfrm>
          <a:off x="15246427" y="1697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88818</xdr:rowOff>
    </xdr:from>
    <xdr:to>
      <xdr:col>21</xdr:col>
      <xdr:colOff>212725</xdr:colOff>
      <xdr:row>99</xdr:row>
      <xdr:rowOff>18968</xdr:rowOff>
    </xdr:to>
    <xdr:sp macro="" textlink="">
      <xdr:nvSpPr>
        <xdr:cNvPr id="683" name="円/楕円 682"/>
        <xdr:cNvSpPr/>
      </xdr:nvSpPr>
      <xdr:spPr>
        <a:xfrm>
          <a:off x="14541500" y="168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10095</xdr:rowOff>
    </xdr:from>
    <xdr:ext cx="313932" cy="259045"/>
    <xdr:sp macro="" textlink="">
      <xdr:nvSpPr>
        <xdr:cNvPr id="684" name="テキスト ボックス 683"/>
        <xdr:cNvSpPr txBox="1"/>
      </xdr:nvSpPr>
      <xdr:spPr>
        <a:xfrm>
          <a:off x="14435333" y="16983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88815</xdr:rowOff>
    </xdr:from>
    <xdr:to>
      <xdr:col>20</xdr:col>
      <xdr:colOff>9525</xdr:colOff>
      <xdr:row>99</xdr:row>
      <xdr:rowOff>18965</xdr:rowOff>
    </xdr:to>
    <xdr:sp macro="" textlink="">
      <xdr:nvSpPr>
        <xdr:cNvPr id="685" name="円/楕円 684"/>
        <xdr:cNvSpPr/>
      </xdr:nvSpPr>
      <xdr:spPr>
        <a:xfrm>
          <a:off x="13652500" y="1689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10092</xdr:rowOff>
    </xdr:from>
    <xdr:ext cx="313932" cy="259045"/>
    <xdr:sp macro="" textlink="">
      <xdr:nvSpPr>
        <xdr:cNvPr id="686" name="テキスト ボックス 685"/>
        <xdr:cNvSpPr txBox="1"/>
      </xdr:nvSpPr>
      <xdr:spPr>
        <a:xfrm>
          <a:off x="13546333" y="16983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42734</xdr:rowOff>
    </xdr:from>
    <xdr:to>
      <xdr:col>18</xdr:col>
      <xdr:colOff>492125</xdr:colOff>
      <xdr:row>98</xdr:row>
      <xdr:rowOff>144334</xdr:rowOff>
    </xdr:to>
    <xdr:sp macro="" textlink="">
      <xdr:nvSpPr>
        <xdr:cNvPr id="687" name="円/楕円 686"/>
        <xdr:cNvSpPr/>
      </xdr:nvSpPr>
      <xdr:spPr>
        <a:xfrm>
          <a:off x="12763500" y="1684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135461</xdr:rowOff>
    </xdr:from>
    <xdr:ext cx="534377" cy="259045"/>
    <xdr:sp macro="" textlink="">
      <xdr:nvSpPr>
        <xdr:cNvPr id="688" name="テキスト ボックス 687"/>
        <xdr:cNvSpPr txBox="1"/>
      </xdr:nvSpPr>
      <xdr:spPr>
        <a:xfrm>
          <a:off x="12547111" y="1693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158445</xdr:rowOff>
    </xdr:from>
    <xdr:to>
      <xdr:col>32</xdr:col>
      <xdr:colOff>187325</xdr:colOff>
      <xdr:row>38</xdr:row>
      <xdr:rowOff>138146</xdr:rowOff>
    </xdr:to>
    <xdr:cxnSp macro="">
      <xdr:nvCxnSpPr>
        <xdr:cNvPr id="715" name="直線コネクタ 714"/>
        <xdr:cNvCxnSpPr/>
      </xdr:nvCxnSpPr>
      <xdr:spPr>
        <a:xfrm>
          <a:off x="21323300" y="6502095"/>
          <a:ext cx="838200" cy="15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119035</xdr:rowOff>
    </xdr:from>
    <xdr:to>
      <xdr:col>31</xdr:col>
      <xdr:colOff>34925</xdr:colOff>
      <xdr:row>37</xdr:row>
      <xdr:rowOff>158445</xdr:rowOff>
    </xdr:to>
    <xdr:cxnSp macro="">
      <xdr:nvCxnSpPr>
        <xdr:cNvPr id="718" name="直線コネクタ 717"/>
        <xdr:cNvCxnSpPr/>
      </xdr:nvCxnSpPr>
      <xdr:spPr>
        <a:xfrm>
          <a:off x="20434300" y="6462685"/>
          <a:ext cx="8890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95580</xdr:rowOff>
    </xdr:from>
    <xdr:to>
      <xdr:col>29</xdr:col>
      <xdr:colOff>517525</xdr:colOff>
      <xdr:row>37</xdr:row>
      <xdr:rowOff>119035</xdr:rowOff>
    </xdr:to>
    <xdr:cxnSp macro="">
      <xdr:nvCxnSpPr>
        <xdr:cNvPr id="721" name="直線コネクタ 720"/>
        <xdr:cNvCxnSpPr/>
      </xdr:nvCxnSpPr>
      <xdr:spPr>
        <a:xfrm>
          <a:off x="19545300" y="6439230"/>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95580</xdr:rowOff>
    </xdr:from>
    <xdr:to>
      <xdr:col>28</xdr:col>
      <xdr:colOff>314325</xdr:colOff>
      <xdr:row>38</xdr:row>
      <xdr:rowOff>102484</xdr:rowOff>
    </xdr:to>
    <xdr:cxnSp macro="">
      <xdr:nvCxnSpPr>
        <xdr:cNvPr id="724" name="直線コネクタ 723"/>
        <xdr:cNvCxnSpPr/>
      </xdr:nvCxnSpPr>
      <xdr:spPr>
        <a:xfrm flipV="1">
          <a:off x="18656300" y="6439230"/>
          <a:ext cx="889000" cy="17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87346</xdr:rowOff>
    </xdr:from>
    <xdr:to>
      <xdr:col>32</xdr:col>
      <xdr:colOff>238125</xdr:colOff>
      <xdr:row>39</xdr:row>
      <xdr:rowOff>17496</xdr:rowOff>
    </xdr:to>
    <xdr:sp macro="" textlink="">
      <xdr:nvSpPr>
        <xdr:cNvPr id="734" name="円/楕円 733"/>
        <xdr:cNvSpPr/>
      </xdr:nvSpPr>
      <xdr:spPr>
        <a:xfrm>
          <a:off x="221107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2273</xdr:rowOff>
    </xdr:from>
    <xdr:ext cx="313932" cy="259045"/>
    <xdr:sp macro="" textlink="">
      <xdr:nvSpPr>
        <xdr:cNvPr id="735" name="投資及び出資金該当値テキスト"/>
        <xdr:cNvSpPr txBox="1"/>
      </xdr:nvSpPr>
      <xdr:spPr>
        <a:xfrm>
          <a:off x="22212300" y="65173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107645</xdr:rowOff>
    </xdr:from>
    <xdr:to>
      <xdr:col>31</xdr:col>
      <xdr:colOff>85725</xdr:colOff>
      <xdr:row>38</xdr:row>
      <xdr:rowOff>37795</xdr:rowOff>
    </xdr:to>
    <xdr:sp macro="" textlink="">
      <xdr:nvSpPr>
        <xdr:cNvPr id="736" name="円/楕円 735"/>
        <xdr:cNvSpPr/>
      </xdr:nvSpPr>
      <xdr:spPr>
        <a:xfrm>
          <a:off x="21272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54322</xdr:rowOff>
    </xdr:from>
    <xdr:ext cx="469744" cy="259045"/>
    <xdr:sp macro="" textlink="">
      <xdr:nvSpPr>
        <xdr:cNvPr id="737" name="テキスト ボックス 736"/>
        <xdr:cNvSpPr txBox="1"/>
      </xdr:nvSpPr>
      <xdr:spPr>
        <a:xfrm>
          <a:off x="21088427" y="622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68235</xdr:rowOff>
    </xdr:from>
    <xdr:to>
      <xdr:col>29</xdr:col>
      <xdr:colOff>568325</xdr:colOff>
      <xdr:row>37</xdr:row>
      <xdr:rowOff>169835</xdr:rowOff>
    </xdr:to>
    <xdr:sp macro="" textlink="">
      <xdr:nvSpPr>
        <xdr:cNvPr id="738" name="円/楕円 737"/>
        <xdr:cNvSpPr/>
      </xdr:nvSpPr>
      <xdr:spPr>
        <a:xfrm>
          <a:off x="20383500" y="64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14912</xdr:rowOff>
    </xdr:from>
    <xdr:ext cx="469744" cy="259045"/>
    <xdr:sp macro="" textlink="">
      <xdr:nvSpPr>
        <xdr:cNvPr id="739" name="テキスト ボックス 738"/>
        <xdr:cNvSpPr txBox="1"/>
      </xdr:nvSpPr>
      <xdr:spPr>
        <a:xfrm>
          <a:off x="20199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44780</xdr:rowOff>
    </xdr:from>
    <xdr:to>
      <xdr:col>28</xdr:col>
      <xdr:colOff>365125</xdr:colOff>
      <xdr:row>37</xdr:row>
      <xdr:rowOff>146380</xdr:rowOff>
    </xdr:to>
    <xdr:sp macro="" textlink="">
      <xdr:nvSpPr>
        <xdr:cNvPr id="740" name="円/楕円 739"/>
        <xdr:cNvSpPr/>
      </xdr:nvSpPr>
      <xdr:spPr>
        <a:xfrm>
          <a:off x="19494500" y="63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162907</xdr:rowOff>
    </xdr:from>
    <xdr:ext cx="469744" cy="259045"/>
    <xdr:sp macro="" textlink="">
      <xdr:nvSpPr>
        <xdr:cNvPr id="741" name="テキスト ボックス 740"/>
        <xdr:cNvSpPr txBox="1"/>
      </xdr:nvSpPr>
      <xdr:spPr>
        <a:xfrm>
          <a:off x="19310427" y="61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51684</xdr:rowOff>
    </xdr:from>
    <xdr:to>
      <xdr:col>27</xdr:col>
      <xdr:colOff>161925</xdr:colOff>
      <xdr:row>38</xdr:row>
      <xdr:rowOff>153284</xdr:rowOff>
    </xdr:to>
    <xdr:sp macro="" textlink="">
      <xdr:nvSpPr>
        <xdr:cNvPr id="742" name="円/楕円 741"/>
        <xdr:cNvSpPr/>
      </xdr:nvSpPr>
      <xdr:spPr>
        <a:xfrm>
          <a:off x="186055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144411</xdr:rowOff>
    </xdr:from>
    <xdr:ext cx="378565" cy="259045"/>
    <xdr:sp macro="" textlink="">
      <xdr:nvSpPr>
        <xdr:cNvPr id="743" name="テキスト ボックス 742"/>
        <xdr:cNvSpPr txBox="1"/>
      </xdr:nvSpPr>
      <xdr:spPr>
        <a:xfrm>
          <a:off x="18467017" y="665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21990</xdr:rowOff>
    </xdr:from>
    <xdr:to>
      <xdr:col>32</xdr:col>
      <xdr:colOff>187325</xdr:colOff>
      <xdr:row>58</xdr:row>
      <xdr:rowOff>25647</xdr:rowOff>
    </xdr:to>
    <xdr:cxnSp macro="">
      <xdr:nvCxnSpPr>
        <xdr:cNvPr id="772" name="直線コネクタ 771"/>
        <xdr:cNvCxnSpPr/>
      </xdr:nvCxnSpPr>
      <xdr:spPr>
        <a:xfrm flipV="1">
          <a:off x="21323300" y="996609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142881</xdr:rowOff>
    </xdr:from>
    <xdr:to>
      <xdr:col>31</xdr:col>
      <xdr:colOff>34925</xdr:colOff>
      <xdr:row>58</xdr:row>
      <xdr:rowOff>25647</xdr:rowOff>
    </xdr:to>
    <xdr:cxnSp macro="">
      <xdr:nvCxnSpPr>
        <xdr:cNvPr id="775" name="直線コネクタ 774"/>
        <xdr:cNvCxnSpPr/>
      </xdr:nvCxnSpPr>
      <xdr:spPr>
        <a:xfrm>
          <a:off x="20434300" y="9915531"/>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142881</xdr:rowOff>
    </xdr:from>
    <xdr:to>
      <xdr:col>29</xdr:col>
      <xdr:colOff>517525</xdr:colOff>
      <xdr:row>57</xdr:row>
      <xdr:rowOff>152406</xdr:rowOff>
    </xdr:to>
    <xdr:cxnSp macro="">
      <xdr:nvCxnSpPr>
        <xdr:cNvPr id="778" name="直線コネクタ 777"/>
        <xdr:cNvCxnSpPr/>
      </xdr:nvCxnSpPr>
      <xdr:spPr>
        <a:xfrm flipV="1">
          <a:off x="19545300" y="991553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152406</xdr:rowOff>
    </xdr:from>
    <xdr:to>
      <xdr:col>28</xdr:col>
      <xdr:colOff>314325</xdr:colOff>
      <xdr:row>57</xdr:row>
      <xdr:rowOff>162351</xdr:rowOff>
    </xdr:to>
    <xdr:cxnSp macro="">
      <xdr:nvCxnSpPr>
        <xdr:cNvPr id="781" name="直線コネクタ 780"/>
        <xdr:cNvCxnSpPr/>
      </xdr:nvCxnSpPr>
      <xdr:spPr>
        <a:xfrm flipV="1">
          <a:off x="18656300" y="9925056"/>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142640</xdr:rowOff>
    </xdr:from>
    <xdr:to>
      <xdr:col>32</xdr:col>
      <xdr:colOff>238125</xdr:colOff>
      <xdr:row>58</xdr:row>
      <xdr:rowOff>72790</xdr:rowOff>
    </xdr:to>
    <xdr:sp macro="" textlink="">
      <xdr:nvSpPr>
        <xdr:cNvPr id="791" name="円/楕円 790"/>
        <xdr:cNvSpPr/>
      </xdr:nvSpPr>
      <xdr:spPr>
        <a:xfrm>
          <a:off x="22110700" y="99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165517</xdr:rowOff>
    </xdr:from>
    <xdr:ext cx="534377" cy="259045"/>
    <xdr:sp macro="" textlink="">
      <xdr:nvSpPr>
        <xdr:cNvPr id="792" name="貸付金該当値テキスト"/>
        <xdr:cNvSpPr txBox="1"/>
      </xdr:nvSpPr>
      <xdr:spPr>
        <a:xfrm>
          <a:off x="22212300" y="9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146297</xdr:rowOff>
    </xdr:from>
    <xdr:to>
      <xdr:col>31</xdr:col>
      <xdr:colOff>85725</xdr:colOff>
      <xdr:row>58</xdr:row>
      <xdr:rowOff>76447</xdr:rowOff>
    </xdr:to>
    <xdr:sp macro="" textlink="">
      <xdr:nvSpPr>
        <xdr:cNvPr id="793" name="円/楕円 792"/>
        <xdr:cNvSpPr/>
      </xdr:nvSpPr>
      <xdr:spPr>
        <a:xfrm>
          <a:off x="21272500" y="99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92974</xdr:rowOff>
    </xdr:from>
    <xdr:ext cx="469744" cy="259045"/>
    <xdr:sp macro="" textlink="">
      <xdr:nvSpPr>
        <xdr:cNvPr id="794" name="テキスト ボックス 793"/>
        <xdr:cNvSpPr txBox="1"/>
      </xdr:nvSpPr>
      <xdr:spPr>
        <a:xfrm>
          <a:off x="21088427" y="96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92081</xdr:rowOff>
    </xdr:from>
    <xdr:to>
      <xdr:col>29</xdr:col>
      <xdr:colOff>568325</xdr:colOff>
      <xdr:row>58</xdr:row>
      <xdr:rowOff>22231</xdr:rowOff>
    </xdr:to>
    <xdr:sp macro="" textlink="">
      <xdr:nvSpPr>
        <xdr:cNvPr id="795" name="円/楕円 794"/>
        <xdr:cNvSpPr/>
      </xdr:nvSpPr>
      <xdr:spPr>
        <a:xfrm>
          <a:off x="20383500" y="98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38758</xdr:rowOff>
    </xdr:from>
    <xdr:ext cx="534377" cy="259045"/>
    <xdr:sp macro="" textlink="">
      <xdr:nvSpPr>
        <xdr:cNvPr id="796" name="テキスト ボックス 795"/>
        <xdr:cNvSpPr txBox="1"/>
      </xdr:nvSpPr>
      <xdr:spPr>
        <a:xfrm>
          <a:off x="20167111" y="96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101606</xdr:rowOff>
    </xdr:from>
    <xdr:to>
      <xdr:col>28</xdr:col>
      <xdr:colOff>365125</xdr:colOff>
      <xdr:row>58</xdr:row>
      <xdr:rowOff>31756</xdr:rowOff>
    </xdr:to>
    <xdr:sp macro="" textlink="">
      <xdr:nvSpPr>
        <xdr:cNvPr id="797" name="円/楕円 796"/>
        <xdr:cNvSpPr/>
      </xdr:nvSpPr>
      <xdr:spPr>
        <a:xfrm>
          <a:off x="19494500" y="9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48283</xdr:rowOff>
    </xdr:from>
    <xdr:ext cx="534377" cy="259045"/>
    <xdr:sp macro="" textlink="">
      <xdr:nvSpPr>
        <xdr:cNvPr id="798" name="テキスト ボックス 797"/>
        <xdr:cNvSpPr txBox="1"/>
      </xdr:nvSpPr>
      <xdr:spPr>
        <a:xfrm>
          <a:off x="19278111" y="96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111551</xdr:rowOff>
    </xdr:from>
    <xdr:to>
      <xdr:col>27</xdr:col>
      <xdr:colOff>161925</xdr:colOff>
      <xdr:row>58</xdr:row>
      <xdr:rowOff>41701</xdr:rowOff>
    </xdr:to>
    <xdr:sp macro="" textlink="">
      <xdr:nvSpPr>
        <xdr:cNvPr id="799" name="円/楕円 798"/>
        <xdr:cNvSpPr/>
      </xdr:nvSpPr>
      <xdr:spPr>
        <a:xfrm>
          <a:off x="18605500" y="98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58228</xdr:rowOff>
    </xdr:from>
    <xdr:ext cx="534377" cy="259045"/>
    <xdr:sp macro="" textlink="">
      <xdr:nvSpPr>
        <xdr:cNvPr id="800" name="テキスト ボックス 799"/>
        <xdr:cNvSpPr txBox="1"/>
      </xdr:nvSpPr>
      <xdr:spPr>
        <a:xfrm>
          <a:off x="18389111" y="96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39154</xdr:rowOff>
    </xdr:from>
    <xdr:to>
      <xdr:col>32</xdr:col>
      <xdr:colOff>187325</xdr:colOff>
      <xdr:row>75</xdr:row>
      <xdr:rowOff>36925</xdr:rowOff>
    </xdr:to>
    <xdr:cxnSp macro="">
      <xdr:nvCxnSpPr>
        <xdr:cNvPr id="830" name="直線コネクタ 829"/>
        <xdr:cNvCxnSpPr/>
      </xdr:nvCxnSpPr>
      <xdr:spPr>
        <a:xfrm flipV="1">
          <a:off x="21323300" y="12726454"/>
          <a:ext cx="838200" cy="16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32124</xdr:rowOff>
    </xdr:from>
    <xdr:to>
      <xdr:col>31</xdr:col>
      <xdr:colOff>34925</xdr:colOff>
      <xdr:row>75</xdr:row>
      <xdr:rowOff>36925</xdr:rowOff>
    </xdr:to>
    <xdr:cxnSp macro="">
      <xdr:nvCxnSpPr>
        <xdr:cNvPr id="833" name="直線コネクタ 832"/>
        <xdr:cNvCxnSpPr/>
      </xdr:nvCxnSpPr>
      <xdr:spPr>
        <a:xfrm>
          <a:off x="20434300" y="12547974"/>
          <a:ext cx="889000" cy="3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32124</xdr:rowOff>
    </xdr:from>
    <xdr:to>
      <xdr:col>29</xdr:col>
      <xdr:colOff>517525</xdr:colOff>
      <xdr:row>73</xdr:row>
      <xdr:rowOff>81959</xdr:rowOff>
    </xdr:to>
    <xdr:cxnSp macro="">
      <xdr:nvCxnSpPr>
        <xdr:cNvPr id="836" name="直線コネクタ 835"/>
        <xdr:cNvCxnSpPr/>
      </xdr:nvCxnSpPr>
      <xdr:spPr>
        <a:xfrm flipV="1">
          <a:off x="19545300" y="1254797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81959</xdr:rowOff>
    </xdr:from>
    <xdr:to>
      <xdr:col>28</xdr:col>
      <xdr:colOff>314325</xdr:colOff>
      <xdr:row>73</xdr:row>
      <xdr:rowOff>108229</xdr:rowOff>
    </xdr:to>
    <xdr:cxnSp macro="">
      <xdr:nvCxnSpPr>
        <xdr:cNvPr id="839" name="直線コネクタ 838"/>
        <xdr:cNvCxnSpPr/>
      </xdr:nvCxnSpPr>
      <xdr:spPr>
        <a:xfrm flipV="1">
          <a:off x="18656300" y="12597809"/>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159804</xdr:rowOff>
    </xdr:from>
    <xdr:to>
      <xdr:col>32</xdr:col>
      <xdr:colOff>238125</xdr:colOff>
      <xdr:row>74</xdr:row>
      <xdr:rowOff>89954</xdr:rowOff>
    </xdr:to>
    <xdr:sp macro="" textlink="">
      <xdr:nvSpPr>
        <xdr:cNvPr id="849" name="円/楕円 848"/>
        <xdr:cNvSpPr/>
      </xdr:nvSpPr>
      <xdr:spPr>
        <a:xfrm>
          <a:off x="22110700" y="126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11231</xdr:rowOff>
    </xdr:from>
    <xdr:ext cx="534377" cy="259045"/>
    <xdr:sp macro="" textlink="">
      <xdr:nvSpPr>
        <xdr:cNvPr id="850" name="繰出金該当値テキスト"/>
        <xdr:cNvSpPr txBox="1"/>
      </xdr:nvSpPr>
      <xdr:spPr>
        <a:xfrm>
          <a:off x="22212300" y="12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65,278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157575</xdr:rowOff>
    </xdr:from>
    <xdr:to>
      <xdr:col>31</xdr:col>
      <xdr:colOff>85725</xdr:colOff>
      <xdr:row>75</xdr:row>
      <xdr:rowOff>87725</xdr:rowOff>
    </xdr:to>
    <xdr:sp macro="" textlink="">
      <xdr:nvSpPr>
        <xdr:cNvPr id="851" name="円/楕円 850"/>
        <xdr:cNvSpPr/>
      </xdr:nvSpPr>
      <xdr:spPr>
        <a:xfrm>
          <a:off x="21272500" y="128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78852</xdr:rowOff>
    </xdr:from>
    <xdr:ext cx="534377" cy="259045"/>
    <xdr:sp macro="" textlink="">
      <xdr:nvSpPr>
        <xdr:cNvPr id="852" name="テキスト ボックス 851"/>
        <xdr:cNvSpPr txBox="1"/>
      </xdr:nvSpPr>
      <xdr:spPr>
        <a:xfrm>
          <a:off x="21056111" y="1293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56,395</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152774</xdr:rowOff>
    </xdr:from>
    <xdr:to>
      <xdr:col>29</xdr:col>
      <xdr:colOff>568325</xdr:colOff>
      <xdr:row>73</xdr:row>
      <xdr:rowOff>82924</xdr:rowOff>
    </xdr:to>
    <xdr:sp macro="" textlink="">
      <xdr:nvSpPr>
        <xdr:cNvPr id="853" name="円/楕円 852"/>
        <xdr:cNvSpPr/>
      </xdr:nvSpPr>
      <xdr:spPr>
        <a:xfrm>
          <a:off x="20383500" y="124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99451</xdr:rowOff>
    </xdr:from>
    <xdr:ext cx="534377" cy="259045"/>
    <xdr:sp macro="" textlink="">
      <xdr:nvSpPr>
        <xdr:cNvPr id="854" name="テキスト ボックス 853"/>
        <xdr:cNvSpPr txBox="1"/>
      </xdr:nvSpPr>
      <xdr:spPr>
        <a:xfrm>
          <a:off x="20167111" y="122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31159</xdr:rowOff>
    </xdr:from>
    <xdr:to>
      <xdr:col>28</xdr:col>
      <xdr:colOff>365125</xdr:colOff>
      <xdr:row>73</xdr:row>
      <xdr:rowOff>132759</xdr:rowOff>
    </xdr:to>
    <xdr:sp macro="" textlink="">
      <xdr:nvSpPr>
        <xdr:cNvPr id="855" name="円/楕円 854"/>
        <xdr:cNvSpPr/>
      </xdr:nvSpPr>
      <xdr:spPr>
        <a:xfrm>
          <a:off x="19494500" y="125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149286</xdr:rowOff>
    </xdr:from>
    <xdr:ext cx="534377" cy="259045"/>
    <xdr:sp macro="" textlink="">
      <xdr:nvSpPr>
        <xdr:cNvPr id="856" name="テキスト ボックス 855"/>
        <xdr:cNvSpPr txBox="1"/>
      </xdr:nvSpPr>
      <xdr:spPr>
        <a:xfrm>
          <a:off x="19278111" y="123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72,031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57429</xdr:rowOff>
    </xdr:from>
    <xdr:to>
      <xdr:col>27</xdr:col>
      <xdr:colOff>161925</xdr:colOff>
      <xdr:row>73</xdr:row>
      <xdr:rowOff>159029</xdr:rowOff>
    </xdr:to>
    <xdr:sp macro="" textlink="">
      <xdr:nvSpPr>
        <xdr:cNvPr id="857" name="円/楕円 856"/>
        <xdr:cNvSpPr/>
      </xdr:nvSpPr>
      <xdr:spPr>
        <a:xfrm>
          <a:off x="18605500" y="12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4106</xdr:rowOff>
    </xdr:from>
    <xdr:ext cx="534377" cy="259045"/>
    <xdr:sp macro="" textlink="">
      <xdr:nvSpPr>
        <xdr:cNvPr id="858" name="テキスト ボックス 857"/>
        <xdr:cNvSpPr txBox="1"/>
      </xdr:nvSpPr>
      <xdr:spPr>
        <a:xfrm>
          <a:off x="18389111" y="1234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おける住民一人当たりのコストは１１９，４８９円となっており、類似団体平均を大きく上回っている。これは公営企業会計への補助金・負担金、各一部事務組合負担金が増大したこと、さらに分母となる人口も減少していることが主な要因となっているためである。</a:t>
          </a:r>
        </a:p>
        <a:p>
          <a:r>
            <a:rPr kumimoji="1" lang="ja-JP" altLang="en-US" sz="1300">
              <a:latin typeface="ＭＳ Ｐゴシック"/>
            </a:rPr>
            <a:t>　　普通建設事業費のコストは８２，２９８円となっており、類似団体平均及び秋田県平均とほぼ同額ではあるものの、前年度と比較すると１９，５９７円の増額となっている。これは東日本大震災を契機とする庁舎及び学校施設の改修工事、施設の機能集約化による移転・改修工事を行ったためである。</a:t>
          </a:r>
        </a:p>
        <a:p>
          <a:r>
            <a:rPr kumimoji="1" lang="ja-JP" altLang="en-US" sz="1300">
              <a:latin typeface="ＭＳ Ｐゴシック"/>
            </a:rPr>
            <a:t>　今後も人口減少が続くことが予想され、事務事業の見直しや費用対効果の見極めを行いながら経費の削減に努める。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秋田県男鹿市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29,670
29,611
241.09
17,877,364
17,455,131
347,938
10,790,863
16,450,396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29782</xdr:rowOff>
    </xdr:from>
    <xdr:to>
      <xdr:col>6</xdr:col>
      <xdr:colOff>511175</xdr:colOff>
      <xdr:row>33</xdr:row>
      <xdr:rowOff>144272</xdr:rowOff>
    </xdr:to>
    <xdr:cxnSp macro="">
      <xdr:nvCxnSpPr>
        <xdr:cNvPr id="61" name="直線コネクタ 60"/>
        <xdr:cNvCxnSpPr/>
      </xdr:nvCxnSpPr>
      <xdr:spPr>
        <a:xfrm flipV="1">
          <a:off x="3797300" y="5687632"/>
          <a:ext cx="838200" cy="1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144272</xdr:rowOff>
    </xdr:from>
    <xdr:to>
      <xdr:col>5</xdr:col>
      <xdr:colOff>358775</xdr:colOff>
      <xdr:row>34</xdr:row>
      <xdr:rowOff>20638</xdr:rowOff>
    </xdr:to>
    <xdr:cxnSp macro="">
      <xdr:nvCxnSpPr>
        <xdr:cNvPr id="64" name="直線コネクタ 63"/>
        <xdr:cNvCxnSpPr/>
      </xdr:nvCxnSpPr>
      <xdr:spPr>
        <a:xfrm flipV="1">
          <a:off x="2908300" y="5802122"/>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14732</xdr:rowOff>
    </xdr:from>
    <xdr:to>
      <xdr:col>4</xdr:col>
      <xdr:colOff>155575</xdr:colOff>
      <xdr:row>34</xdr:row>
      <xdr:rowOff>20638</xdr:rowOff>
    </xdr:to>
    <xdr:cxnSp macro="">
      <xdr:nvCxnSpPr>
        <xdr:cNvPr id="67" name="直線コネクタ 66"/>
        <xdr:cNvCxnSpPr/>
      </xdr:nvCxnSpPr>
      <xdr:spPr>
        <a:xfrm>
          <a:off x="2019300" y="5844032"/>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68643</xdr:rowOff>
    </xdr:from>
    <xdr:to>
      <xdr:col>2</xdr:col>
      <xdr:colOff>638175</xdr:colOff>
      <xdr:row>34</xdr:row>
      <xdr:rowOff>14732</xdr:rowOff>
    </xdr:to>
    <xdr:cxnSp macro="">
      <xdr:nvCxnSpPr>
        <xdr:cNvPr id="70" name="直線コネクタ 69"/>
        <xdr:cNvCxnSpPr/>
      </xdr:nvCxnSpPr>
      <xdr:spPr>
        <a:xfrm>
          <a:off x="1130300" y="5726493"/>
          <a:ext cx="889000" cy="1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150432</xdr:rowOff>
    </xdr:from>
    <xdr:to>
      <xdr:col>6</xdr:col>
      <xdr:colOff>561975</xdr:colOff>
      <xdr:row>33</xdr:row>
      <xdr:rowOff>80582</xdr:rowOff>
    </xdr:to>
    <xdr:sp macro="" textlink="">
      <xdr:nvSpPr>
        <xdr:cNvPr id="80" name="円/楕円 79"/>
        <xdr:cNvSpPr/>
      </xdr:nvSpPr>
      <xdr:spPr>
        <a:xfrm>
          <a:off x="4584700" y="563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1859</xdr:rowOff>
    </xdr:from>
    <xdr:ext cx="469744" cy="259045"/>
    <xdr:sp macro="" textlink="">
      <xdr:nvSpPr>
        <xdr:cNvPr id="81" name="議会費該当値テキスト"/>
        <xdr:cNvSpPr txBox="1"/>
      </xdr:nvSpPr>
      <xdr:spPr>
        <a:xfrm>
          <a:off x="4686300" y="548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93472</xdr:rowOff>
    </xdr:from>
    <xdr:to>
      <xdr:col>5</xdr:col>
      <xdr:colOff>409575</xdr:colOff>
      <xdr:row>34</xdr:row>
      <xdr:rowOff>23622</xdr:rowOff>
    </xdr:to>
    <xdr:sp macro="" textlink="">
      <xdr:nvSpPr>
        <xdr:cNvPr id="82" name="円/楕円 81"/>
        <xdr:cNvSpPr/>
      </xdr:nvSpPr>
      <xdr:spPr>
        <a:xfrm>
          <a:off x="3746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40149</xdr:rowOff>
    </xdr:from>
    <xdr:ext cx="469744" cy="259045"/>
    <xdr:sp macro="" textlink="">
      <xdr:nvSpPr>
        <xdr:cNvPr id="83" name="テキスト ボックス 82"/>
        <xdr:cNvSpPr txBox="1"/>
      </xdr:nvSpPr>
      <xdr:spPr>
        <a:xfrm>
          <a:off x="3562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141288</xdr:rowOff>
    </xdr:from>
    <xdr:to>
      <xdr:col>4</xdr:col>
      <xdr:colOff>206375</xdr:colOff>
      <xdr:row>34</xdr:row>
      <xdr:rowOff>71438</xdr:rowOff>
    </xdr:to>
    <xdr:sp macro="" textlink="">
      <xdr:nvSpPr>
        <xdr:cNvPr id="84" name="円/楕円 83"/>
        <xdr:cNvSpPr/>
      </xdr:nvSpPr>
      <xdr:spPr>
        <a:xfrm>
          <a:off x="2857500" y="57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87965</xdr:rowOff>
    </xdr:from>
    <xdr:ext cx="469744" cy="259045"/>
    <xdr:sp macro="" textlink="">
      <xdr:nvSpPr>
        <xdr:cNvPr id="85" name="テキスト ボックス 84"/>
        <xdr:cNvSpPr txBox="1"/>
      </xdr:nvSpPr>
      <xdr:spPr>
        <a:xfrm>
          <a:off x="2673427" y="557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135382</xdr:rowOff>
    </xdr:from>
    <xdr:to>
      <xdr:col>3</xdr:col>
      <xdr:colOff>3175</xdr:colOff>
      <xdr:row>34</xdr:row>
      <xdr:rowOff>65532</xdr:rowOff>
    </xdr:to>
    <xdr:sp macro="" textlink="">
      <xdr:nvSpPr>
        <xdr:cNvPr id="86" name="円/楕円 85"/>
        <xdr:cNvSpPr/>
      </xdr:nvSpPr>
      <xdr:spPr>
        <a:xfrm>
          <a:off x="1968500" y="5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82059</xdr:rowOff>
    </xdr:from>
    <xdr:ext cx="469744" cy="259045"/>
    <xdr:sp macro="" textlink="">
      <xdr:nvSpPr>
        <xdr:cNvPr id="87" name="テキスト ボックス 86"/>
        <xdr:cNvSpPr txBox="1"/>
      </xdr:nvSpPr>
      <xdr:spPr>
        <a:xfrm>
          <a:off x="1784427"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17843</xdr:rowOff>
    </xdr:from>
    <xdr:to>
      <xdr:col>1</xdr:col>
      <xdr:colOff>485775</xdr:colOff>
      <xdr:row>33</xdr:row>
      <xdr:rowOff>119443</xdr:rowOff>
    </xdr:to>
    <xdr:sp macro="" textlink="">
      <xdr:nvSpPr>
        <xdr:cNvPr id="88" name="円/楕円 87"/>
        <xdr:cNvSpPr/>
      </xdr:nvSpPr>
      <xdr:spPr>
        <a:xfrm>
          <a:off x="1079500" y="56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135970</xdr:rowOff>
    </xdr:from>
    <xdr:ext cx="469744" cy="259045"/>
    <xdr:sp macro="" textlink="">
      <xdr:nvSpPr>
        <xdr:cNvPr id="89" name="テキスト ボックス 88"/>
        <xdr:cNvSpPr txBox="1"/>
      </xdr:nvSpPr>
      <xdr:spPr>
        <a:xfrm>
          <a:off x="895427" y="545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66611</xdr:rowOff>
    </xdr:from>
    <xdr:to>
      <xdr:col>6</xdr:col>
      <xdr:colOff>511175</xdr:colOff>
      <xdr:row>58</xdr:row>
      <xdr:rowOff>100181</xdr:rowOff>
    </xdr:to>
    <xdr:cxnSp macro="">
      <xdr:nvCxnSpPr>
        <xdr:cNvPr id="118" name="直線コネクタ 117"/>
        <xdr:cNvCxnSpPr/>
      </xdr:nvCxnSpPr>
      <xdr:spPr>
        <a:xfrm flipV="1">
          <a:off x="3797300" y="10010711"/>
          <a:ext cx="838200" cy="3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100181</xdr:rowOff>
    </xdr:from>
    <xdr:to>
      <xdr:col>5</xdr:col>
      <xdr:colOff>358775</xdr:colOff>
      <xdr:row>58</xdr:row>
      <xdr:rowOff>105999</xdr:rowOff>
    </xdr:to>
    <xdr:cxnSp macro="">
      <xdr:nvCxnSpPr>
        <xdr:cNvPr id="121" name="直線コネクタ 120"/>
        <xdr:cNvCxnSpPr/>
      </xdr:nvCxnSpPr>
      <xdr:spPr>
        <a:xfrm flipV="1">
          <a:off x="2908300" y="10044281"/>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105999</xdr:rowOff>
    </xdr:from>
    <xdr:to>
      <xdr:col>4</xdr:col>
      <xdr:colOff>155575</xdr:colOff>
      <xdr:row>58</xdr:row>
      <xdr:rowOff>115886</xdr:rowOff>
    </xdr:to>
    <xdr:cxnSp macro="">
      <xdr:nvCxnSpPr>
        <xdr:cNvPr id="124" name="直線コネクタ 123"/>
        <xdr:cNvCxnSpPr/>
      </xdr:nvCxnSpPr>
      <xdr:spPr>
        <a:xfrm flipV="1">
          <a:off x="2019300" y="10050099"/>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55038</xdr:rowOff>
    </xdr:from>
    <xdr:to>
      <xdr:col>2</xdr:col>
      <xdr:colOff>638175</xdr:colOff>
      <xdr:row>58</xdr:row>
      <xdr:rowOff>115886</xdr:rowOff>
    </xdr:to>
    <xdr:cxnSp macro="">
      <xdr:nvCxnSpPr>
        <xdr:cNvPr id="127" name="直線コネクタ 126"/>
        <xdr:cNvCxnSpPr/>
      </xdr:nvCxnSpPr>
      <xdr:spPr>
        <a:xfrm>
          <a:off x="1130300" y="9999138"/>
          <a:ext cx="889000" cy="6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15811</xdr:rowOff>
    </xdr:from>
    <xdr:to>
      <xdr:col>6</xdr:col>
      <xdr:colOff>561975</xdr:colOff>
      <xdr:row>58</xdr:row>
      <xdr:rowOff>117411</xdr:rowOff>
    </xdr:to>
    <xdr:sp macro="" textlink="">
      <xdr:nvSpPr>
        <xdr:cNvPr id="137" name="円/楕円 136"/>
        <xdr:cNvSpPr/>
      </xdr:nvSpPr>
      <xdr:spPr>
        <a:xfrm>
          <a:off x="4584700" y="99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78,367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49381</xdr:rowOff>
    </xdr:from>
    <xdr:to>
      <xdr:col>5</xdr:col>
      <xdr:colOff>409575</xdr:colOff>
      <xdr:row>58</xdr:row>
      <xdr:rowOff>150981</xdr:rowOff>
    </xdr:to>
    <xdr:sp macro="" textlink="">
      <xdr:nvSpPr>
        <xdr:cNvPr id="139" name="円/楕円 138"/>
        <xdr:cNvSpPr/>
      </xdr:nvSpPr>
      <xdr:spPr>
        <a:xfrm>
          <a:off x="3746500" y="99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142108</xdr:rowOff>
    </xdr:from>
    <xdr:ext cx="534377" cy="259045"/>
    <xdr:sp macro="" textlink="">
      <xdr:nvSpPr>
        <xdr:cNvPr id="140" name="テキスト ボックス 139"/>
        <xdr:cNvSpPr txBox="1"/>
      </xdr:nvSpPr>
      <xdr:spPr>
        <a:xfrm>
          <a:off x="3530111" y="1008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55199</xdr:rowOff>
    </xdr:from>
    <xdr:to>
      <xdr:col>4</xdr:col>
      <xdr:colOff>206375</xdr:colOff>
      <xdr:row>58</xdr:row>
      <xdr:rowOff>156799</xdr:rowOff>
    </xdr:to>
    <xdr:sp macro="" textlink="">
      <xdr:nvSpPr>
        <xdr:cNvPr id="141" name="円/楕円 140"/>
        <xdr:cNvSpPr/>
      </xdr:nvSpPr>
      <xdr:spPr>
        <a:xfrm>
          <a:off x="2857500" y="999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147926</xdr:rowOff>
    </xdr:from>
    <xdr:ext cx="534377" cy="259045"/>
    <xdr:sp macro="" textlink="">
      <xdr:nvSpPr>
        <xdr:cNvPr id="142" name="テキスト ボックス 141"/>
        <xdr:cNvSpPr txBox="1"/>
      </xdr:nvSpPr>
      <xdr:spPr>
        <a:xfrm>
          <a:off x="2641111" y="100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65086</xdr:rowOff>
    </xdr:from>
    <xdr:to>
      <xdr:col>3</xdr:col>
      <xdr:colOff>3175</xdr:colOff>
      <xdr:row>58</xdr:row>
      <xdr:rowOff>166686</xdr:rowOff>
    </xdr:to>
    <xdr:sp macro="" textlink="">
      <xdr:nvSpPr>
        <xdr:cNvPr id="143" name="円/楕円 142"/>
        <xdr:cNvSpPr/>
      </xdr:nvSpPr>
      <xdr:spPr>
        <a:xfrm>
          <a:off x="1968500" y="100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157813</xdr:rowOff>
    </xdr:from>
    <xdr:ext cx="534377" cy="259045"/>
    <xdr:sp macro="" textlink="">
      <xdr:nvSpPr>
        <xdr:cNvPr id="144" name="テキスト ボックス 143"/>
        <xdr:cNvSpPr txBox="1"/>
      </xdr:nvSpPr>
      <xdr:spPr>
        <a:xfrm>
          <a:off x="1752111" y="101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4238</xdr:rowOff>
    </xdr:from>
    <xdr:to>
      <xdr:col>1</xdr:col>
      <xdr:colOff>485775</xdr:colOff>
      <xdr:row>58</xdr:row>
      <xdr:rowOff>105838</xdr:rowOff>
    </xdr:to>
    <xdr:sp macro="" textlink="">
      <xdr:nvSpPr>
        <xdr:cNvPr id="145" name="円/楕円 144"/>
        <xdr:cNvSpPr/>
      </xdr:nvSpPr>
      <xdr:spPr>
        <a:xfrm>
          <a:off x="1079500" y="99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122365</xdr:rowOff>
    </xdr:from>
    <xdr:ext cx="534377" cy="259045"/>
    <xdr:sp macro="" textlink="">
      <xdr:nvSpPr>
        <xdr:cNvPr id="146" name="テキスト ボックス 145"/>
        <xdr:cNvSpPr txBox="1"/>
      </xdr:nvSpPr>
      <xdr:spPr>
        <a:xfrm>
          <a:off x="863111" y="97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99062</xdr:rowOff>
    </xdr:from>
    <xdr:to>
      <xdr:col>6</xdr:col>
      <xdr:colOff>511175</xdr:colOff>
      <xdr:row>75</xdr:row>
      <xdr:rowOff>159581</xdr:rowOff>
    </xdr:to>
    <xdr:cxnSp macro="">
      <xdr:nvCxnSpPr>
        <xdr:cNvPr id="176" name="直線コネクタ 175"/>
        <xdr:cNvCxnSpPr/>
      </xdr:nvCxnSpPr>
      <xdr:spPr>
        <a:xfrm flipV="1">
          <a:off x="3797300" y="12957812"/>
          <a:ext cx="838200" cy="6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159581</xdr:rowOff>
    </xdr:from>
    <xdr:to>
      <xdr:col>5</xdr:col>
      <xdr:colOff>358775</xdr:colOff>
      <xdr:row>76</xdr:row>
      <xdr:rowOff>52519</xdr:rowOff>
    </xdr:to>
    <xdr:cxnSp macro="">
      <xdr:nvCxnSpPr>
        <xdr:cNvPr id="179" name="直線コネクタ 178"/>
        <xdr:cNvCxnSpPr/>
      </xdr:nvCxnSpPr>
      <xdr:spPr>
        <a:xfrm flipV="1">
          <a:off x="2908300" y="13018331"/>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52519</xdr:rowOff>
    </xdr:from>
    <xdr:to>
      <xdr:col>4</xdr:col>
      <xdr:colOff>155575</xdr:colOff>
      <xdr:row>76</xdr:row>
      <xdr:rowOff>69261</xdr:rowOff>
    </xdr:to>
    <xdr:cxnSp macro="">
      <xdr:nvCxnSpPr>
        <xdr:cNvPr id="182" name="直線コネクタ 181"/>
        <xdr:cNvCxnSpPr/>
      </xdr:nvCxnSpPr>
      <xdr:spPr>
        <a:xfrm flipV="1">
          <a:off x="2019300" y="13082719"/>
          <a:ext cx="8890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69261</xdr:rowOff>
    </xdr:from>
    <xdr:to>
      <xdr:col>2</xdr:col>
      <xdr:colOff>638175</xdr:colOff>
      <xdr:row>76</xdr:row>
      <xdr:rowOff>114424</xdr:rowOff>
    </xdr:to>
    <xdr:cxnSp macro="">
      <xdr:nvCxnSpPr>
        <xdr:cNvPr id="185" name="直線コネクタ 184"/>
        <xdr:cNvCxnSpPr/>
      </xdr:nvCxnSpPr>
      <xdr:spPr>
        <a:xfrm flipV="1">
          <a:off x="1130300" y="13099461"/>
          <a:ext cx="889000" cy="4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48262</xdr:rowOff>
    </xdr:from>
    <xdr:to>
      <xdr:col>6</xdr:col>
      <xdr:colOff>561975</xdr:colOff>
      <xdr:row>75</xdr:row>
      <xdr:rowOff>149862</xdr:rowOff>
    </xdr:to>
    <xdr:sp macro="" textlink="">
      <xdr:nvSpPr>
        <xdr:cNvPr id="195" name="円/楕円 194"/>
        <xdr:cNvSpPr/>
      </xdr:nvSpPr>
      <xdr:spPr>
        <a:xfrm>
          <a:off x="4584700" y="129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71139</xdr:rowOff>
    </xdr:from>
    <xdr:ext cx="599010" cy="259045"/>
    <xdr:sp macro="" textlink="">
      <xdr:nvSpPr>
        <xdr:cNvPr id="196" name="民生費該当値テキスト"/>
        <xdr:cNvSpPr txBox="1"/>
      </xdr:nvSpPr>
      <xdr:spPr>
        <a:xfrm>
          <a:off x="4686300"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182,833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108781</xdr:rowOff>
    </xdr:from>
    <xdr:to>
      <xdr:col>5</xdr:col>
      <xdr:colOff>409575</xdr:colOff>
      <xdr:row>76</xdr:row>
      <xdr:rowOff>38931</xdr:rowOff>
    </xdr:to>
    <xdr:sp macro="" textlink="">
      <xdr:nvSpPr>
        <xdr:cNvPr id="197" name="円/楕円 196"/>
        <xdr:cNvSpPr/>
      </xdr:nvSpPr>
      <xdr:spPr>
        <a:xfrm>
          <a:off x="3746500" y="129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55458</xdr:rowOff>
    </xdr:from>
    <xdr:ext cx="599010" cy="259045"/>
    <xdr:sp macro="" textlink="">
      <xdr:nvSpPr>
        <xdr:cNvPr id="198" name="テキスト ボックス 197"/>
        <xdr:cNvSpPr txBox="1"/>
      </xdr:nvSpPr>
      <xdr:spPr>
        <a:xfrm>
          <a:off x="3497794" y="127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174,891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1719</xdr:rowOff>
    </xdr:from>
    <xdr:to>
      <xdr:col>4</xdr:col>
      <xdr:colOff>206375</xdr:colOff>
      <xdr:row>76</xdr:row>
      <xdr:rowOff>103319</xdr:rowOff>
    </xdr:to>
    <xdr:sp macro="" textlink="">
      <xdr:nvSpPr>
        <xdr:cNvPr id="199" name="円/楕円 198"/>
        <xdr:cNvSpPr/>
      </xdr:nvSpPr>
      <xdr:spPr>
        <a:xfrm>
          <a:off x="2857500" y="130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119846</xdr:rowOff>
    </xdr:from>
    <xdr:ext cx="599010" cy="259045"/>
    <xdr:sp macro="" textlink="">
      <xdr:nvSpPr>
        <xdr:cNvPr id="200" name="テキスト ボックス 199"/>
        <xdr:cNvSpPr txBox="1"/>
      </xdr:nvSpPr>
      <xdr:spPr>
        <a:xfrm>
          <a:off x="2608794" y="1280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166,441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18461</xdr:rowOff>
    </xdr:from>
    <xdr:to>
      <xdr:col>3</xdr:col>
      <xdr:colOff>3175</xdr:colOff>
      <xdr:row>76</xdr:row>
      <xdr:rowOff>120061</xdr:rowOff>
    </xdr:to>
    <xdr:sp macro="" textlink="">
      <xdr:nvSpPr>
        <xdr:cNvPr id="201" name="円/楕円 200"/>
        <xdr:cNvSpPr/>
      </xdr:nvSpPr>
      <xdr:spPr>
        <a:xfrm>
          <a:off x="1968500" y="130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136588</xdr:rowOff>
    </xdr:from>
    <xdr:ext cx="599010" cy="259045"/>
    <xdr:sp macro="" textlink="">
      <xdr:nvSpPr>
        <xdr:cNvPr id="202" name="テキスト ボックス 201"/>
        <xdr:cNvSpPr txBox="1"/>
      </xdr:nvSpPr>
      <xdr:spPr>
        <a:xfrm>
          <a:off x="1719794" y="1282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164,244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63624</xdr:rowOff>
    </xdr:from>
    <xdr:to>
      <xdr:col>1</xdr:col>
      <xdr:colOff>485775</xdr:colOff>
      <xdr:row>76</xdr:row>
      <xdr:rowOff>165224</xdr:rowOff>
    </xdr:to>
    <xdr:sp macro="" textlink="">
      <xdr:nvSpPr>
        <xdr:cNvPr id="203" name="円/楕円 202"/>
        <xdr:cNvSpPr/>
      </xdr:nvSpPr>
      <xdr:spPr>
        <a:xfrm>
          <a:off x="1079500" y="1309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10302</xdr:rowOff>
    </xdr:from>
    <xdr:ext cx="599010" cy="259045"/>
    <xdr:sp macro="" textlink="">
      <xdr:nvSpPr>
        <xdr:cNvPr id="204" name="テキスト ボックス 203"/>
        <xdr:cNvSpPr txBox="1"/>
      </xdr:nvSpPr>
      <xdr:spPr>
        <a:xfrm>
          <a:off x="830794" y="1286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148039</xdr:rowOff>
    </xdr:from>
    <xdr:to>
      <xdr:col>6</xdr:col>
      <xdr:colOff>511175</xdr:colOff>
      <xdr:row>95</xdr:row>
      <xdr:rowOff>153036</xdr:rowOff>
    </xdr:to>
    <xdr:cxnSp macro="">
      <xdr:nvCxnSpPr>
        <xdr:cNvPr id="235" name="直線コネクタ 234"/>
        <xdr:cNvCxnSpPr/>
      </xdr:nvCxnSpPr>
      <xdr:spPr>
        <a:xfrm flipV="1">
          <a:off x="3797300" y="16435789"/>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153036</xdr:rowOff>
    </xdr:from>
    <xdr:to>
      <xdr:col>5</xdr:col>
      <xdr:colOff>358775</xdr:colOff>
      <xdr:row>95</xdr:row>
      <xdr:rowOff>171182</xdr:rowOff>
    </xdr:to>
    <xdr:cxnSp macro="">
      <xdr:nvCxnSpPr>
        <xdr:cNvPr id="238" name="直線コネクタ 237"/>
        <xdr:cNvCxnSpPr/>
      </xdr:nvCxnSpPr>
      <xdr:spPr>
        <a:xfrm flipV="1">
          <a:off x="2908300" y="16440786"/>
          <a:ext cx="8890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171182</xdr:rowOff>
    </xdr:from>
    <xdr:to>
      <xdr:col>4</xdr:col>
      <xdr:colOff>155575</xdr:colOff>
      <xdr:row>96</xdr:row>
      <xdr:rowOff>6480</xdr:rowOff>
    </xdr:to>
    <xdr:cxnSp macro="">
      <xdr:nvCxnSpPr>
        <xdr:cNvPr id="241" name="直線コネクタ 240"/>
        <xdr:cNvCxnSpPr/>
      </xdr:nvCxnSpPr>
      <xdr:spPr>
        <a:xfrm flipV="1">
          <a:off x="2019300" y="16458932"/>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6480</xdr:rowOff>
    </xdr:from>
    <xdr:to>
      <xdr:col>2</xdr:col>
      <xdr:colOff>638175</xdr:colOff>
      <xdr:row>96</xdr:row>
      <xdr:rowOff>66309</xdr:rowOff>
    </xdr:to>
    <xdr:cxnSp macro="">
      <xdr:nvCxnSpPr>
        <xdr:cNvPr id="244" name="直線コネクタ 243"/>
        <xdr:cNvCxnSpPr/>
      </xdr:nvCxnSpPr>
      <xdr:spPr>
        <a:xfrm flipV="1">
          <a:off x="1130300" y="16465680"/>
          <a:ext cx="889000" cy="5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97239</xdr:rowOff>
    </xdr:from>
    <xdr:to>
      <xdr:col>6</xdr:col>
      <xdr:colOff>561975</xdr:colOff>
      <xdr:row>96</xdr:row>
      <xdr:rowOff>27389</xdr:rowOff>
    </xdr:to>
    <xdr:sp macro="" textlink="">
      <xdr:nvSpPr>
        <xdr:cNvPr id="254" name="円/楕円 253"/>
        <xdr:cNvSpPr/>
      </xdr:nvSpPr>
      <xdr:spPr>
        <a:xfrm>
          <a:off x="4584700" y="163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120116</xdr:rowOff>
    </xdr:from>
    <xdr:ext cx="534377" cy="259045"/>
    <xdr:sp macro="" textlink="">
      <xdr:nvSpPr>
        <xdr:cNvPr id="255" name="衛生費該当値テキスト"/>
        <xdr:cNvSpPr txBox="1"/>
      </xdr:nvSpPr>
      <xdr:spPr>
        <a:xfrm>
          <a:off x="4686300" y="1623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102236</xdr:rowOff>
    </xdr:from>
    <xdr:to>
      <xdr:col>5</xdr:col>
      <xdr:colOff>409575</xdr:colOff>
      <xdr:row>96</xdr:row>
      <xdr:rowOff>32386</xdr:rowOff>
    </xdr:to>
    <xdr:sp macro="" textlink="">
      <xdr:nvSpPr>
        <xdr:cNvPr id="256" name="円/楕円 255"/>
        <xdr:cNvSpPr/>
      </xdr:nvSpPr>
      <xdr:spPr>
        <a:xfrm>
          <a:off x="3746500" y="163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48913</xdr:rowOff>
    </xdr:from>
    <xdr:ext cx="534377" cy="259045"/>
    <xdr:sp macro="" textlink="">
      <xdr:nvSpPr>
        <xdr:cNvPr id="257" name="テキスト ボックス 256"/>
        <xdr:cNvSpPr txBox="1"/>
      </xdr:nvSpPr>
      <xdr:spPr>
        <a:xfrm>
          <a:off x="3530111" y="161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120382</xdr:rowOff>
    </xdr:from>
    <xdr:to>
      <xdr:col>4</xdr:col>
      <xdr:colOff>206375</xdr:colOff>
      <xdr:row>96</xdr:row>
      <xdr:rowOff>50532</xdr:rowOff>
    </xdr:to>
    <xdr:sp macro="" textlink="">
      <xdr:nvSpPr>
        <xdr:cNvPr id="258" name="円/楕円 257"/>
        <xdr:cNvSpPr/>
      </xdr:nvSpPr>
      <xdr:spPr>
        <a:xfrm>
          <a:off x="2857500" y="164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67059</xdr:rowOff>
    </xdr:from>
    <xdr:ext cx="534377" cy="259045"/>
    <xdr:sp macro="" textlink="">
      <xdr:nvSpPr>
        <xdr:cNvPr id="259" name="テキスト ボックス 258"/>
        <xdr:cNvSpPr txBox="1"/>
      </xdr:nvSpPr>
      <xdr:spPr>
        <a:xfrm>
          <a:off x="2641111" y="161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127130</xdr:rowOff>
    </xdr:from>
    <xdr:to>
      <xdr:col>3</xdr:col>
      <xdr:colOff>3175</xdr:colOff>
      <xdr:row>96</xdr:row>
      <xdr:rowOff>57280</xdr:rowOff>
    </xdr:to>
    <xdr:sp macro="" textlink="">
      <xdr:nvSpPr>
        <xdr:cNvPr id="260" name="円/楕円 259"/>
        <xdr:cNvSpPr/>
      </xdr:nvSpPr>
      <xdr:spPr>
        <a:xfrm>
          <a:off x="1968500" y="164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73807</xdr:rowOff>
    </xdr:from>
    <xdr:ext cx="534377" cy="259045"/>
    <xdr:sp macro="" textlink="">
      <xdr:nvSpPr>
        <xdr:cNvPr id="261" name="テキスト ボックス 260"/>
        <xdr:cNvSpPr txBox="1"/>
      </xdr:nvSpPr>
      <xdr:spPr>
        <a:xfrm>
          <a:off x="1752111" y="16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15509</xdr:rowOff>
    </xdr:from>
    <xdr:to>
      <xdr:col>1</xdr:col>
      <xdr:colOff>485775</xdr:colOff>
      <xdr:row>96</xdr:row>
      <xdr:rowOff>117109</xdr:rowOff>
    </xdr:to>
    <xdr:sp macro="" textlink="">
      <xdr:nvSpPr>
        <xdr:cNvPr id="262" name="円/楕円 261"/>
        <xdr:cNvSpPr/>
      </xdr:nvSpPr>
      <xdr:spPr>
        <a:xfrm>
          <a:off x="1079500" y="164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133636</xdr:rowOff>
    </xdr:from>
    <xdr:ext cx="534377" cy="259045"/>
    <xdr:sp macro="" textlink="">
      <xdr:nvSpPr>
        <xdr:cNvPr id="263" name="テキスト ボックス 262"/>
        <xdr:cNvSpPr txBox="1"/>
      </xdr:nvSpPr>
      <xdr:spPr>
        <a:xfrm>
          <a:off x="863111" y="1624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61976</xdr:rowOff>
    </xdr:from>
    <xdr:to>
      <xdr:col>15</xdr:col>
      <xdr:colOff>180340</xdr:colOff>
      <xdr:row>38</xdr:row>
      <xdr:rowOff>139700</xdr:rowOff>
    </xdr:to>
    <xdr:cxnSp macro="">
      <xdr:nvCxnSpPr>
        <xdr:cNvPr id="285" name="直線コネクタ 284"/>
        <xdr:cNvCxnSpPr/>
      </xdr:nvCxnSpPr>
      <xdr:spPr>
        <a:xfrm flipV="1">
          <a:off x="10475595" y="5719826"/>
          <a:ext cx="1270" cy="93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8653</xdr:rowOff>
    </xdr:from>
    <xdr:ext cx="534377" cy="259045"/>
    <xdr:sp macro="" textlink="">
      <xdr:nvSpPr>
        <xdr:cNvPr id="288" name="労働費最大値テキスト"/>
        <xdr:cNvSpPr txBox="1"/>
      </xdr:nvSpPr>
      <xdr:spPr>
        <a:xfrm>
          <a:off x="10528300" y="549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33</xdr:row>
      <xdr:rowOff>61976</xdr:rowOff>
    </xdr:from>
    <xdr:to>
      <xdr:col>15</xdr:col>
      <xdr:colOff>269875</xdr:colOff>
      <xdr:row>33</xdr:row>
      <xdr:rowOff>61976</xdr:rowOff>
    </xdr:to>
    <xdr:cxnSp macro="">
      <xdr:nvCxnSpPr>
        <xdr:cNvPr id="289" name="直線コネクタ 288"/>
        <xdr:cNvCxnSpPr/>
      </xdr:nvCxnSpPr>
      <xdr:spPr>
        <a:xfrm>
          <a:off x="10388600" y="571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133574</xdr:rowOff>
    </xdr:from>
    <xdr:to>
      <xdr:col>15</xdr:col>
      <xdr:colOff>180975</xdr:colOff>
      <xdr:row>37</xdr:row>
      <xdr:rowOff>153416</xdr:rowOff>
    </xdr:to>
    <xdr:cxnSp macro="">
      <xdr:nvCxnSpPr>
        <xdr:cNvPr id="290" name="直線コネクタ 289"/>
        <xdr:cNvCxnSpPr/>
      </xdr:nvCxnSpPr>
      <xdr:spPr>
        <a:xfrm>
          <a:off x="9639300" y="6477224"/>
          <a:ext cx="8382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159316</xdr:rowOff>
    </xdr:from>
    <xdr:ext cx="378565" cy="259045"/>
    <xdr:sp macro="" textlink="">
      <xdr:nvSpPr>
        <xdr:cNvPr id="291" name="労働費平均値テキスト"/>
        <xdr:cNvSpPr txBox="1"/>
      </xdr:nvSpPr>
      <xdr:spPr>
        <a:xfrm>
          <a:off x="10528300" y="650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9439</xdr:rowOff>
    </xdr:from>
    <xdr:to>
      <xdr:col>15</xdr:col>
      <xdr:colOff>231775</xdr:colOff>
      <xdr:row>38</xdr:row>
      <xdr:rowOff>111039</xdr:rowOff>
    </xdr:to>
    <xdr:sp macro="" textlink="">
      <xdr:nvSpPr>
        <xdr:cNvPr id="292" name="フローチャート : 判断 291"/>
        <xdr:cNvSpPr/>
      </xdr:nvSpPr>
      <xdr:spPr>
        <a:xfrm>
          <a:off x="10426700" y="652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162468</xdr:rowOff>
    </xdr:from>
    <xdr:to>
      <xdr:col>14</xdr:col>
      <xdr:colOff>28575</xdr:colOff>
      <xdr:row>37</xdr:row>
      <xdr:rowOff>133574</xdr:rowOff>
    </xdr:to>
    <xdr:cxnSp macro="">
      <xdr:nvCxnSpPr>
        <xdr:cNvPr id="293" name="直線コネクタ 292"/>
        <xdr:cNvCxnSpPr/>
      </xdr:nvCxnSpPr>
      <xdr:spPr>
        <a:xfrm>
          <a:off x="8750300" y="6163218"/>
          <a:ext cx="889000" cy="3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102525</xdr:rowOff>
    </xdr:from>
    <xdr:to>
      <xdr:col>14</xdr:col>
      <xdr:colOff>79375</xdr:colOff>
      <xdr:row>38</xdr:row>
      <xdr:rowOff>32675</xdr:rowOff>
    </xdr:to>
    <xdr:sp macro="" textlink="">
      <xdr:nvSpPr>
        <xdr:cNvPr id="294" name="フローチャート : 判断 293"/>
        <xdr:cNvSpPr/>
      </xdr:nvSpPr>
      <xdr:spPr>
        <a:xfrm>
          <a:off x="9588500" y="64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23802</xdr:rowOff>
    </xdr:from>
    <xdr:ext cx="469744" cy="259045"/>
    <xdr:sp macro="" textlink="">
      <xdr:nvSpPr>
        <xdr:cNvPr id="295" name="テキスト ボックス 294"/>
        <xdr:cNvSpPr txBox="1"/>
      </xdr:nvSpPr>
      <xdr:spPr>
        <a:xfrm>
          <a:off x="9404427" y="653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45334</xdr:rowOff>
    </xdr:from>
    <xdr:to>
      <xdr:col>12</xdr:col>
      <xdr:colOff>511175</xdr:colOff>
      <xdr:row>35</xdr:row>
      <xdr:rowOff>162468</xdr:rowOff>
    </xdr:to>
    <xdr:cxnSp macro="">
      <xdr:nvCxnSpPr>
        <xdr:cNvPr id="296" name="直線コネクタ 295"/>
        <xdr:cNvCxnSpPr/>
      </xdr:nvCxnSpPr>
      <xdr:spPr>
        <a:xfrm>
          <a:off x="7861300" y="5703184"/>
          <a:ext cx="889000" cy="46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43088</xdr:rowOff>
    </xdr:from>
    <xdr:to>
      <xdr:col>12</xdr:col>
      <xdr:colOff>561975</xdr:colOff>
      <xdr:row>37</xdr:row>
      <xdr:rowOff>144688</xdr:rowOff>
    </xdr:to>
    <xdr:sp macro="" textlink="">
      <xdr:nvSpPr>
        <xdr:cNvPr id="297" name="フローチャート : 判断 296"/>
        <xdr:cNvSpPr/>
      </xdr:nvSpPr>
      <xdr:spPr>
        <a:xfrm>
          <a:off x="8699500" y="638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135816</xdr:rowOff>
    </xdr:from>
    <xdr:ext cx="469744" cy="259045"/>
    <xdr:sp macro="" textlink="">
      <xdr:nvSpPr>
        <xdr:cNvPr id="298" name="テキスト ボックス 297"/>
        <xdr:cNvSpPr txBox="1"/>
      </xdr:nvSpPr>
      <xdr:spPr>
        <a:xfrm>
          <a:off x="8515427" y="647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71120</xdr:rowOff>
    </xdr:from>
    <xdr:to>
      <xdr:col>11</xdr:col>
      <xdr:colOff>307975</xdr:colOff>
      <xdr:row>33</xdr:row>
      <xdr:rowOff>45334</xdr:rowOff>
    </xdr:to>
    <xdr:cxnSp macro="">
      <xdr:nvCxnSpPr>
        <xdr:cNvPr id="299" name="直線コネクタ 298"/>
        <xdr:cNvCxnSpPr/>
      </xdr:nvCxnSpPr>
      <xdr:spPr>
        <a:xfrm>
          <a:off x="6972300" y="5214620"/>
          <a:ext cx="889000" cy="4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3770</xdr:rowOff>
    </xdr:from>
    <xdr:to>
      <xdr:col>11</xdr:col>
      <xdr:colOff>358775</xdr:colOff>
      <xdr:row>37</xdr:row>
      <xdr:rowOff>105370</xdr:rowOff>
    </xdr:to>
    <xdr:sp macro="" textlink="">
      <xdr:nvSpPr>
        <xdr:cNvPr id="300" name="フローチャート : 判断 299"/>
        <xdr:cNvSpPr/>
      </xdr:nvSpPr>
      <xdr:spPr>
        <a:xfrm>
          <a:off x="7810500" y="63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96497</xdr:rowOff>
    </xdr:from>
    <xdr:ext cx="469744" cy="259045"/>
    <xdr:sp macro="" textlink="">
      <xdr:nvSpPr>
        <xdr:cNvPr id="301" name="テキスト ボックス 300"/>
        <xdr:cNvSpPr txBox="1"/>
      </xdr:nvSpPr>
      <xdr:spPr>
        <a:xfrm>
          <a:off x="7626427" y="64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34676</xdr:rowOff>
    </xdr:from>
    <xdr:to>
      <xdr:col>10</xdr:col>
      <xdr:colOff>155575</xdr:colOff>
      <xdr:row>36</xdr:row>
      <xdr:rowOff>136276</xdr:rowOff>
    </xdr:to>
    <xdr:sp macro="" textlink="">
      <xdr:nvSpPr>
        <xdr:cNvPr id="302" name="フローチャート : 判断 301"/>
        <xdr:cNvSpPr/>
      </xdr:nvSpPr>
      <xdr:spPr>
        <a:xfrm>
          <a:off x="6921500" y="620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127403</xdr:rowOff>
    </xdr:from>
    <xdr:ext cx="469744" cy="259045"/>
    <xdr:sp macro="" textlink="">
      <xdr:nvSpPr>
        <xdr:cNvPr id="303" name="テキスト ボックス 302"/>
        <xdr:cNvSpPr txBox="1"/>
      </xdr:nvSpPr>
      <xdr:spPr>
        <a:xfrm>
          <a:off x="6737427" y="629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102616</xdr:rowOff>
    </xdr:from>
    <xdr:to>
      <xdr:col>15</xdr:col>
      <xdr:colOff>231775</xdr:colOff>
      <xdr:row>38</xdr:row>
      <xdr:rowOff>32765</xdr:rowOff>
    </xdr:to>
    <xdr:sp macro="" textlink="">
      <xdr:nvSpPr>
        <xdr:cNvPr id="309" name="円/楕円 308"/>
        <xdr:cNvSpPr/>
      </xdr:nvSpPr>
      <xdr:spPr>
        <a:xfrm>
          <a:off x="104267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125493</xdr:rowOff>
    </xdr:from>
    <xdr:ext cx="469744" cy="259045"/>
    <xdr:sp macro="" textlink="">
      <xdr:nvSpPr>
        <xdr:cNvPr id="310" name="労働費該当値テキスト"/>
        <xdr:cNvSpPr txBox="1"/>
      </xdr:nvSpPr>
      <xdr:spPr>
        <a:xfrm>
          <a:off x="10528300"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82774</xdr:rowOff>
    </xdr:from>
    <xdr:to>
      <xdr:col>14</xdr:col>
      <xdr:colOff>79375</xdr:colOff>
      <xdr:row>38</xdr:row>
      <xdr:rowOff>12923</xdr:rowOff>
    </xdr:to>
    <xdr:sp macro="" textlink="">
      <xdr:nvSpPr>
        <xdr:cNvPr id="311" name="円/楕円 310"/>
        <xdr:cNvSpPr/>
      </xdr:nvSpPr>
      <xdr:spPr>
        <a:xfrm>
          <a:off x="9588500" y="64264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29451</xdr:rowOff>
    </xdr:from>
    <xdr:ext cx="469744" cy="259045"/>
    <xdr:sp macro="" textlink="">
      <xdr:nvSpPr>
        <xdr:cNvPr id="312" name="テキスト ボックス 311"/>
        <xdr:cNvSpPr txBox="1"/>
      </xdr:nvSpPr>
      <xdr:spPr>
        <a:xfrm>
          <a:off x="9404427" y="620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111668</xdr:rowOff>
    </xdr:from>
    <xdr:to>
      <xdr:col>12</xdr:col>
      <xdr:colOff>561975</xdr:colOff>
      <xdr:row>36</xdr:row>
      <xdr:rowOff>41818</xdr:rowOff>
    </xdr:to>
    <xdr:sp macro="" textlink="">
      <xdr:nvSpPr>
        <xdr:cNvPr id="313" name="円/楕円 312"/>
        <xdr:cNvSpPr/>
      </xdr:nvSpPr>
      <xdr:spPr>
        <a:xfrm>
          <a:off x="8699500" y="61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58345</xdr:rowOff>
    </xdr:from>
    <xdr:ext cx="469744" cy="259045"/>
    <xdr:sp macro="" textlink="">
      <xdr:nvSpPr>
        <xdr:cNvPr id="314" name="テキスト ボックス 313"/>
        <xdr:cNvSpPr txBox="1"/>
      </xdr:nvSpPr>
      <xdr:spPr>
        <a:xfrm>
          <a:off x="8515427" y="588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165984</xdr:rowOff>
    </xdr:from>
    <xdr:to>
      <xdr:col>11</xdr:col>
      <xdr:colOff>358775</xdr:colOff>
      <xdr:row>33</xdr:row>
      <xdr:rowOff>96134</xdr:rowOff>
    </xdr:to>
    <xdr:sp macro="" textlink="">
      <xdr:nvSpPr>
        <xdr:cNvPr id="315" name="円/楕円 314"/>
        <xdr:cNvSpPr/>
      </xdr:nvSpPr>
      <xdr:spPr>
        <a:xfrm>
          <a:off x="7810500" y="56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112661</xdr:rowOff>
    </xdr:from>
    <xdr:ext cx="534377" cy="259045"/>
    <xdr:sp macro="" textlink="">
      <xdr:nvSpPr>
        <xdr:cNvPr id="316" name="テキスト ボックス 315"/>
        <xdr:cNvSpPr txBox="1"/>
      </xdr:nvSpPr>
      <xdr:spPr>
        <a:xfrm>
          <a:off x="7594111" y="54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20320</xdr:rowOff>
    </xdr:from>
    <xdr:to>
      <xdr:col>10</xdr:col>
      <xdr:colOff>155575</xdr:colOff>
      <xdr:row>30</xdr:row>
      <xdr:rowOff>121920</xdr:rowOff>
    </xdr:to>
    <xdr:sp macro="" textlink="">
      <xdr:nvSpPr>
        <xdr:cNvPr id="317" name="円/楕円 316"/>
        <xdr:cNvSpPr/>
      </xdr:nvSpPr>
      <xdr:spPr>
        <a:xfrm>
          <a:off x="6921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138447</xdr:rowOff>
    </xdr:from>
    <xdr:ext cx="534377" cy="259045"/>
    <xdr:sp macro="" textlink="">
      <xdr:nvSpPr>
        <xdr:cNvPr id="318" name="テキスト ボックス 317"/>
        <xdr:cNvSpPr txBox="1"/>
      </xdr:nvSpPr>
      <xdr:spPr>
        <a:xfrm>
          <a:off x="6705111" y="49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0" name="直線コネクタ 339"/>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1"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2" name="直線コネクタ 341"/>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3"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4" name="直線コネクタ 343"/>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161417</xdr:rowOff>
    </xdr:from>
    <xdr:to>
      <xdr:col>15</xdr:col>
      <xdr:colOff>180975</xdr:colOff>
      <xdr:row>57</xdr:row>
      <xdr:rowOff>40314</xdr:rowOff>
    </xdr:to>
    <xdr:cxnSp macro="">
      <xdr:nvCxnSpPr>
        <xdr:cNvPr id="345" name="直線コネクタ 344"/>
        <xdr:cNvCxnSpPr/>
      </xdr:nvCxnSpPr>
      <xdr:spPr>
        <a:xfrm flipV="1">
          <a:off x="9639300" y="9762617"/>
          <a:ext cx="838200" cy="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6"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7" name="フローチャート : 判断 346"/>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39939</xdr:rowOff>
    </xdr:from>
    <xdr:to>
      <xdr:col>14</xdr:col>
      <xdr:colOff>28575</xdr:colOff>
      <xdr:row>57</xdr:row>
      <xdr:rowOff>40314</xdr:rowOff>
    </xdr:to>
    <xdr:cxnSp macro="">
      <xdr:nvCxnSpPr>
        <xdr:cNvPr id="348" name="直線コネクタ 347"/>
        <xdr:cNvCxnSpPr/>
      </xdr:nvCxnSpPr>
      <xdr:spPr>
        <a:xfrm>
          <a:off x="8750300" y="9812589"/>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49" name="フローチャート : 判断 348"/>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0" name="テキスト ボックス 349"/>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37681</xdr:rowOff>
    </xdr:from>
    <xdr:to>
      <xdr:col>12</xdr:col>
      <xdr:colOff>511175</xdr:colOff>
      <xdr:row>57</xdr:row>
      <xdr:rowOff>39939</xdr:rowOff>
    </xdr:to>
    <xdr:cxnSp macro="">
      <xdr:nvCxnSpPr>
        <xdr:cNvPr id="351" name="直線コネクタ 350"/>
        <xdr:cNvCxnSpPr/>
      </xdr:nvCxnSpPr>
      <xdr:spPr>
        <a:xfrm>
          <a:off x="7861300" y="9810331"/>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2" name="フローチャート : 判断 351"/>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3" name="テキスト ボックス 352"/>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37681</xdr:rowOff>
    </xdr:from>
    <xdr:to>
      <xdr:col>11</xdr:col>
      <xdr:colOff>307975</xdr:colOff>
      <xdr:row>57</xdr:row>
      <xdr:rowOff>119090</xdr:rowOff>
    </xdr:to>
    <xdr:cxnSp macro="">
      <xdr:nvCxnSpPr>
        <xdr:cNvPr id="354" name="直線コネクタ 353"/>
        <xdr:cNvCxnSpPr/>
      </xdr:nvCxnSpPr>
      <xdr:spPr>
        <a:xfrm flipV="1">
          <a:off x="6972300" y="9810331"/>
          <a:ext cx="8890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5" name="フローチャート : 判断 354"/>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6" name="テキスト ボックス 355"/>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7" name="フローチャート : 判断 356"/>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58" name="テキスト ボックス 357"/>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110617</xdr:rowOff>
    </xdr:from>
    <xdr:to>
      <xdr:col>15</xdr:col>
      <xdr:colOff>231775</xdr:colOff>
      <xdr:row>57</xdr:row>
      <xdr:rowOff>40767</xdr:rowOff>
    </xdr:to>
    <xdr:sp macro="" textlink="">
      <xdr:nvSpPr>
        <xdr:cNvPr id="364" name="円/楕円 363"/>
        <xdr:cNvSpPr/>
      </xdr:nvSpPr>
      <xdr:spPr>
        <a:xfrm>
          <a:off x="10426700" y="97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133494</xdr:rowOff>
    </xdr:from>
    <xdr:ext cx="534377" cy="259045"/>
    <xdr:sp macro="" textlink="">
      <xdr:nvSpPr>
        <xdr:cNvPr id="365" name="農林水産業費該当値テキスト"/>
        <xdr:cNvSpPr txBox="1"/>
      </xdr:nvSpPr>
      <xdr:spPr>
        <a:xfrm>
          <a:off x="10528300" y="95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35,125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160964</xdr:rowOff>
    </xdr:from>
    <xdr:to>
      <xdr:col>14</xdr:col>
      <xdr:colOff>79375</xdr:colOff>
      <xdr:row>57</xdr:row>
      <xdr:rowOff>91114</xdr:rowOff>
    </xdr:to>
    <xdr:sp macro="" textlink="">
      <xdr:nvSpPr>
        <xdr:cNvPr id="366" name="円/楕円 365"/>
        <xdr:cNvSpPr/>
      </xdr:nvSpPr>
      <xdr:spPr>
        <a:xfrm>
          <a:off x="9588500" y="97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107641</xdr:rowOff>
    </xdr:from>
    <xdr:ext cx="534377" cy="259045"/>
    <xdr:sp macro="" textlink="">
      <xdr:nvSpPr>
        <xdr:cNvPr id="367" name="テキスト ボックス 366"/>
        <xdr:cNvSpPr txBox="1"/>
      </xdr:nvSpPr>
      <xdr:spPr>
        <a:xfrm>
          <a:off x="9372111" y="95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160589</xdr:rowOff>
    </xdr:from>
    <xdr:to>
      <xdr:col>12</xdr:col>
      <xdr:colOff>561975</xdr:colOff>
      <xdr:row>57</xdr:row>
      <xdr:rowOff>90739</xdr:rowOff>
    </xdr:to>
    <xdr:sp macro="" textlink="">
      <xdr:nvSpPr>
        <xdr:cNvPr id="368" name="円/楕円 367"/>
        <xdr:cNvSpPr/>
      </xdr:nvSpPr>
      <xdr:spPr>
        <a:xfrm>
          <a:off x="8699500" y="97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107266</xdr:rowOff>
    </xdr:from>
    <xdr:ext cx="534377" cy="259045"/>
    <xdr:sp macro="" textlink="">
      <xdr:nvSpPr>
        <xdr:cNvPr id="369" name="テキスト ボックス 368"/>
        <xdr:cNvSpPr txBox="1"/>
      </xdr:nvSpPr>
      <xdr:spPr>
        <a:xfrm>
          <a:off x="8483111" y="953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158331</xdr:rowOff>
    </xdr:from>
    <xdr:to>
      <xdr:col>11</xdr:col>
      <xdr:colOff>358775</xdr:colOff>
      <xdr:row>57</xdr:row>
      <xdr:rowOff>88481</xdr:rowOff>
    </xdr:to>
    <xdr:sp macro="" textlink="">
      <xdr:nvSpPr>
        <xdr:cNvPr id="370" name="円/楕円 369"/>
        <xdr:cNvSpPr/>
      </xdr:nvSpPr>
      <xdr:spPr>
        <a:xfrm>
          <a:off x="7810500" y="97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105008</xdr:rowOff>
    </xdr:from>
    <xdr:ext cx="534377" cy="259045"/>
    <xdr:sp macro="" textlink="">
      <xdr:nvSpPr>
        <xdr:cNvPr id="371" name="テキスト ボックス 370"/>
        <xdr:cNvSpPr txBox="1"/>
      </xdr:nvSpPr>
      <xdr:spPr>
        <a:xfrm>
          <a:off x="7594111" y="95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68290</xdr:rowOff>
    </xdr:from>
    <xdr:to>
      <xdr:col>10</xdr:col>
      <xdr:colOff>155575</xdr:colOff>
      <xdr:row>57</xdr:row>
      <xdr:rowOff>169890</xdr:rowOff>
    </xdr:to>
    <xdr:sp macro="" textlink="">
      <xdr:nvSpPr>
        <xdr:cNvPr id="372" name="円/楕円 371"/>
        <xdr:cNvSpPr/>
      </xdr:nvSpPr>
      <xdr:spPr>
        <a:xfrm>
          <a:off x="6921500" y="98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161017</xdr:rowOff>
    </xdr:from>
    <xdr:ext cx="534377" cy="259045"/>
    <xdr:sp macro="" textlink="">
      <xdr:nvSpPr>
        <xdr:cNvPr id="373" name="テキスト ボックス 372"/>
        <xdr:cNvSpPr txBox="1"/>
      </xdr:nvSpPr>
      <xdr:spPr>
        <a:xfrm>
          <a:off x="6705111" y="99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399" name="直線コネクタ 398"/>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0"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1" name="直線コネクタ 400"/>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2"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3" name="直線コネクタ 402"/>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98013</xdr:rowOff>
    </xdr:from>
    <xdr:to>
      <xdr:col>15</xdr:col>
      <xdr:colOff>180975</xdr:colOff>
      <xdr:row>77</xdr:row>
      <xdr:rowOff>109395</xdr:rowOff>
    </xdr:to>
    <xdr:cxnSp macro="">
      <xdr:nvCxnSpPr>
        <xdr:cNvPr id="404" name="直線コネクタ 403"/>
        <xdr:cNvCxnSpPr/>
      </xdr:nvCxnSpPr>
      <xdr:spPr>
        <a:xfrm>
          <a:off x="9639300" y="13299663"/>
          <a:ext cx="838200" cy="1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5"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6" name="フローチャート : 判断 405"/>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48064</xdr:rowOff>
    </xdr:from>
    <xdr:to>
      <xdr:col>14</xdr:col>
      <xdr:colOff>28575</xdr:colOff>
      <xdr:row>77</xdr:row>
      <xdr:rowOff>98013</xdr:rowOff>
    </xdr:to>
    <xdr:cxnSp macro="">
      <xdr:nvCxnSpPr>
        <xdr:cNvPr id="407" name="直線コネクタ 406"/>
        <xdr:cNvCxnSpPr/>
      </xdr:nvCxnSpPr>
      <xdr:spPr>
        <a:xfrm>
          <a:off x="8750300" y="13249714"/>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08" name="フローチャート : 判断 407"/>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09" name="テキスト ボックス 408"/>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119631</xdr:rowOff>
    </xdr:from>
    <xdr:to>
      <xdr:col>12</xdr:col>
      <xdr:colOff>511175</xdr:colOff>
      <xdr:row>77</xdr:row>
      <xdr:rowOff>48064</xdr:rowOff>
    </xdr:to>
    <xdr:cxnSp macro="">
      <xdr:nvCxnSpPr>
        <xdr:cNvPr id="410" name="直線コネクタ 409"/>
        <xdr:cNvCxnSpPr/>
      </xdr:nvCxnSpPr>
      <xdr:spPr>
        <a:xfrm>
          <a:off x="7861300" y="13149831"/>
          <a:ext cx="889000" cy="9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1" name="フローチャート : 判断 410"/>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2" name="テキスト ボックス 411"/>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119631</xdr:rowOff>
    </xdr:from>
    <xdr:to>
      <xdr:col>11</xdr:col>
      <xdr:colOff>307975</xdr:colOff>
      <xdr:row>77</xdr:row>
      <xdr:rowOff>103859</xdr:rowOff>
    </xdr:to>
    <xdr:cxnSp macro="">
      <xdr:nvCxnSpPr>
        <xdr:cNvPr id="413" name="直線コネクタ 412"/>
        <xdr:cNvCxnSpPr/>
      </xdr:nvCxnSpPr>
      <xdr:spPr>
        <a:xfrm flipV="1">
          <a:off x="6972300" y="13149831"/>
          <a:ext cx="889000" cy="15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4" name="フローチャート : 判断 413"/>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5" name="テキスト ボックス 414"/>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6" name="フローチャート : 判断 415"/>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7" name="テキスト ボックス 416"/>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58595</xdr:rowOff>
    </xdr:from>
    <xdr:to>
      <xdr:col>15</xdr:col>
      <xdr:colOff>231775</xdr:colOff>
      <xdr:row>77</xdr:row>
      <xdr:rowOff>160195</xdr:rowOff>
    </xdr:to>
    <xdr:sp macro="" textlink="">
      <xdr:nvSpPr>
        <xdr:cNvPr id="423" name="円/楕円 422"/>
        <xdr:cNvSpPr/>
      </xdr:nvSpPr>
      <xdr:spPr>
        <a:xfrm>
          <a:off x="10426700" y="132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81472</xdr:rowOff>
    </xdr:from>
    <xdr:ext cx="534377" cy="259045"/>
    <xdr:sp macro="" textlink="">
      <xdr:nvSpPr>
        <xdr:cNvPr id="424" name="商工費該当値テキスト"/>
        <xdr:cNvSpPr txBox="1"/>
      </xdr:nvSpPr>
      <xdr:spPr>
        <a:xfrm>
          <a:off x="10528300" y="131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47213</xdr:rowOff>
    </xdr:from>
    <xdr:to>
      <xdr:col>14</xdr:col>
      <xdr:colOff>79375</xdr:colOff>
      <xdr:row>77</xdr:row>
      <xdr:rowOff>148813</xdr:rowOff>
    </xdr:to>
    <xdr:sp macro="" textlink="">
      <xdr:nvSpPr>
        <xdr:cNvPr id="425" name="円/楕円 424"/>
        <xdr:cNvSpPr/>
      </xdr:nvSpPr>
      <xdr:spPr>
        <a:xfrm>
          <a:off x="9588500" y="132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165340</xdr:rowOff>
    </xdr:from>
    <xdr:ext cx="534377" cy="259045"/>
    <xdr:sp macro="" textlink="">
      <xdr:nvSpPr>
        <xdr:cNvPr id="426" name="テキスト ボックス 425"/>
        <xdr:cNvSpPr txBox="1"/>
      </xdr:nvSpPr>
      <xdr:spPr>
        <a:xfrm>
          <a:off x="9372111" y="130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168714</xdr:rowOff>
    </xdr:from>
    <xdr:to>
      <xdr:col>12</xdr:col>
      <xdr:colOff>561975</xdr:colOff>
      <xdr:row>77</xdr:row>
      <xdr:rowOff>98864</xdr:rowOff>
    </xdr:to>
    <xdr:sp macro="" textlink="">
      <xdr:nvSpPr>
        <xdr:cNvPr id="427" name="円/楕円 426"/>
        <xdr:cNvSpPr/>
      </xdr:nvSpPr>
      <xdr:spPr>
        <a:xfrm>
          <a:off x="8699500" y="13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115391</xdr:rowOff>
    </xdr:from>
    <xdr:ext cx="534377" cy="259045"/>
    <xdr:sp macro="" textlink="">
      <xdr:nvSpPr>
        <xdr:cNvPr id="428" name="テキスト ボックス 427"/>
        <xdr:cNvSpPr txBox="1"/>
      </xdr:nvSpPr>
      <xdr:spPr>
        <a:xfrm>
          <a:off x="8483111" y="129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68831</xdr:rowOff>
    </xdr:from>
    <xdr:to>
      <xdr:col>11</xdr:col>
      <xdr:colOff>358775</xdr:colOff>
      <xdr:row>76</xdr:row>
      <xdr:rowOff>170431</xdr:rowOff>
    </xdr:to>
    <xdr:sp macro="" textlink="">
      <xdr:nvSpPr>
        <xdr:cNvPr id="429" name="円/楕円 428"/>
        <xdr:cNvSpPr/>
      </xdr:nvSpPr>
      <xdr:spPr>
        <a:xfrm>
          <a:off x="7810500" y="130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15509</xdr:rowOff>
    </xdr:from>
    <xdr:ext cx="534377" cy="259045"/>
    <xdr:sp macro="" textlink="">
      <xdr:nvSpPr>
        <xdr:cNvPr id="430" name="テキスト ボックス 429"/>
        <xdr:cNvSpPr txBox="1"/>
      </xdr:nvSpPr>
      <xdr:spPr>
        <a:xfrm>
          <a:off x="7594111" y="1287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53059</xdr:rowOff>
    </xdr:from>
    <xdr:to>
      <xdr:col>10</xdr:col>
      <xdr:colOff>155575</xdr:colOff>
      <xdr:row>77</xdr:row>
      <xdr:rowOff>154659</xdr:rowOff>
    </xdr:to>
    <xdr:sp macro="" textlink="">
      <xdr:nvSpPr>
        <xdr:cNvPr id="431" name="円/楕円 430"/>
        <xdr:cNvSpPr/>
      </xdr:nvSpPr>
      <xdr:spPr>
        <a:xfrm>
          <a:off x="6921500" y="132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171186</xdr:rowOff>
    </xdr:from>
    <xdr:ext cx="534377" cy="259045"/>
    <xdr:sp macro="" textlink="">
      <xdr:nvSpPr>
        <xdr:cNvPr id="432" name="テキスト ボックス 431"/>
        <xdr:cNvSpPr txBox="1"/>
      </xdr:nvSpPr>
      <xdr:spPr>
        <a:xfrm>
          <a:off x="6705111" y="130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4" name="直線コネクタ 453"/>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5"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6" name="直線コネクタ 455"/>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7"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58" name="直線コネクタ 457"/>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81646</xdr:rowOff>
    </xdr:from>
    <xdr:to>
      <xdr:col>15</xdr:col>
      <xdr:colOff>180975</xdr:colOff>
      <xdr:row>98</xdr:row>
      <xdr:rowOff>85911</xdr:rowOff>
    </xdr:to>
    <xdr:cxnSp macro="">
      <xdr:nvCxnSpPr>
        <xdr:cNvPr id="459" name="直線コネクタ 458"/>
        <xdr:cNvCxnSpPr/>
      </xdr:nvCxnSpPr>
      <xdr:spPr>
        <a:xfrm flipV="1">
          <a:off x="9639300" y="16883746"/>
          <a:ext cx="8382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0"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1" name="フローチャート : 判断 460"/>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85527</xdr:rowOff>
    </xdr:from>
    <xdr:to>
      <xdr:col>14</xdr:col>
      <xdr:colOff>28575</xdr:colOff>
      <xdr:row>98</xdr:row>
      <xdr:rowOff>85911</xdr:rowOff>
    </xdr:to>
    <xdr:cxnSp macro="">
      <xdr:nvCxnSpPr>
        <xdr:cNvPr id="462" name="直線コネクタ 461"/>
        <xdr:cNvCxnSpPr/>
      </xdr:nvCxnSpPr>
      <xdr:spPr>
        <a:xfrm>
          <a:off x="8750300" y="16887627"/>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3" name="フローチャート : 判断 462"/>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4" name="テキスト ボックス 463"/>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73388</xdr:rowOff>
    </xdr:from>
    <xdr:to>
      <xdr:col>12</xdr:col>
      <xdr:colOff>511175</xdr:colOff>
      <xdr:row>98</xdr:row>
      <xdr:rowOff>85527</xdr:rowOff>
    </xdr:to>
    <xdr:cxnSp macro="">
      <xdr:nvCxnSpPr>
        <xdr:cNvPr id="465" name="直線コネクタ 464"/>
        <xdr:cNvCxnSpPr/>
      </xdr:nvCxnSpPr>
      <xdr:spPr>
        <a:xfrm>
          <a:off x="7861300" y="16875488"/>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6" name="フローチャート : 判断 465"/>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7" name="テキスト ボックス 466"/>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73388</xdr:rowOff>
    </xdr:from>
    <xdr:to>
      <xdr:col>11</xdr:col>
      <xdr:colOff>307975</xdr:colOff>
      <xdr:row>98</xdr:row>
      <xdr:rowOff>86420</xdr:rowOff>
    </xdr:to>
    <xdr:cxnSp macro="">
      <xdr:nvCxnSpPr>
        <xdr:cNvPr id="468" name="直線コネクタ 467"/>
        <xdr:cNvCxnSpPr/>
      </xdr:nvCxnSpPr>
      <xdr:spPr>
        <a:xfrm flipV="1">
          <a:off x="6972300" y="16875488"/>
          <a:ext cx="889000" cy="1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69" name="フローチャート : 判断 468"/>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0" name="テキスト ボックス 469"/>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1" name="フローチャート : 判断 470"/>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2" name="テキスト ボックス 471"/>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30846</xdr:rowOff>
    </xdr:from>
    <xdr:to>
      <xdr:col>15</xdr:col>
      <xdr:colOff>231775</xdr:colOff>
      <xdr:row>98</xdr:row>
      <xdr:rowOff>132446</xdr:rowOff>
    </xdr:to>
    <xdr:sp macro="" textlink="">
      <xdr:nvSpPr>
        <xdr:cNvPr id="478" name="円/楕円 477"/>
        <xdr:cNvSpPr/>
      </xdr:nvSpPr>
      <xdr:spPr>
        <a:xfrm>
          <a:off x="10426700" y="168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161673</xdr:rowOff>
    </xdr:from>
    <xdr:ext cx="534377" cy="259045"/>
    <xdr:sp macro="" textlink="">
      <xdr:nvSpPr>
        <xdr:cNvPr id="479" name="土木費該当値テキスト"/>
        <xdr:cNvSpPr txBox="1"/>
      </xdr:nvSpPr>
      <xdr:spPr>
        <a:xfrm>
          <a:off x="10528300" y="1662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35111</xdr:rowOff>
    </xdr:from>
    <xdr:to>
      <xdr:col>14</xdr:col>
      <xdr:colOff>79375</xdr:colOff>
      <xdr:row>98</xdr:row>
      <xdr:rowOff>136711</xdr:rowOff>
    </xdr:to>
    <xdr:sp macro="" textlink="">
      <xdr:nvSpPr>
        <xdr:cNvPr id="480" name="円/楕円 479"/>
        <xdr:cNvSpPr/>
      </xdr:nvSpPr>
      <xdr:spPr>
        <a:xfrm>
          <a:off x="9588500" y="168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127838</xdr:rowOff>
    </xdr:from>
    <xdr:ext cx="534377" cy="259045"/>
    <xdr:sp macro="" textlink="">
      <xdr:nvSpPr>
        <xdr:cNvPr id="481" name="テキスト ボックス 480"/>
        <xdr:cNvSpPr txBox="1"/>
      </xdr:nvSpPr>
      <xdr:spPr>
        <a:xfrm>
          <a:off x="9372111" y="169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34727</xdr:rowOff>
    </xdr:from>
    <xdr:to>
      <xdr:col>12</xdr:col>
      <xdr:colOff>561975</xdr:colOff>
      <xdr:row>98</xdr:row>
      <xdr:rowOff>136327</xdr:rowOff>
    </xdr:to>
    <xdr:sp macro="" textlink="">
      <xdr:nvSpPr>
        <xdr:cNvPr id="482" name="円/楕円 481"/>
        <xdr:cNvSpPr/>
      </xdr:nvSpPr>
      <xdr:spPr>
        <a:xfrm>
          <a:off x="8699500" y="1683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127454</xdr:rowOff>
    </xdr:from>
    <xdr:ext cx="534377" cy="259045"/>
    <xdr:sp macro="" textlink="">
      <xdr:nvSpPr>
        <xdr:cNvPr id="483" name="テキスト ボックス 482"/>
        <xdr:cNvSpPr txBox="1"/>
      </xdr:nvSpPr>
      <xdr:spPr>
        <a:xfrm>
          <a:off x="8483111" y="1692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22588</xdr:rowOff>
    </xdr:from>
    <xdr:to>
      <xdr:col>11</xdr:col>
      <xdr:colOff>358775</xdr:colOff>
      <xdr:row>98</xdr:row>
      <xdr:rowOff>124188</xdr:rowOff>
    </xdr:to>
    <xdr:sp macro="" textlink="">
      <xdr:nvSpPr>
        <xdr:cNvPr id="484" name="円/楕円 483"/>
        <xdr:cNvSpPr/>
      </xdr:nvSpPr>
      <xdr:spPr>
        <a:xfrm>
          <a:off x="7810500" y="168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140715</xdr:rowOff>
    </xdr:from>
    <xdr:ext cx="534377" cy="259045"/>
    <xdr:sp macro="" textlink="">
      <xdr:nvSpPr>
        <xdr:cNvPr id="485" name="テキスト ボックス 484"/>
        <xdr:cNvSpPr txBox="1"/>
      </xdr:nvSpPr>
      <xdr:spPr>
        <a:xfrm>
          <a:off x="7594111" y="165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35620</xdr:rowOff>
    </xdr:from>
    <xdr:to>
      <xdr:col>10</xdr:col>
      <xdr:colOff>155575</xdr:colOff>
      <xdr:row>98</xdr:row>
      <xdr:rowOff>137220</xdr:rowOff>
    </xdr:to>
    <xdr:sp macro="" textlink="">
      <xdr:nvSpPr>
        <xdr:cNvPr id="486" name="円/楕円 485"/>
        <xdr:cNvSpPr/>
      </xdr:nvSpPr>
      <xdr:spPr>
        <a:xfrm>
          <a:off x="6921500" y="1683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153747</xdr:rowOff>
    </xdr:from>
    <xdr:ext cx="534377" cy="259045"/>
    <xdr:sp macro="" textlink="">
      <xdr:nvSpPr>
        <xdr:cNvPr id="487" name="テキスト ボックス 486"/>
        <xdr:cNvSpPr txBox="1"/>
      </xdr:nvSpPr>
      <xdr:spPr>
        <a:xfrm>
          <a:off x="6705111" y="1661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3" name="直線コネクタ 512"/>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4"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6"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7" name="直線コネクタ 516"/>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88053</xdr:rowOff>
    </xdr:from>
    <xdr:to>
      <xdr:col>23</xdr:col>
      <xdr:colOff>517525</xdr:colOff>
      <xdr:row>36</xdr:row>
      <xdr:rowOff>105394</xdr:rowOff>
    </xdr:to>
    <xdr:cxnSp macro="">
      <xdr:nvCxnSpPr>
        <xdr:cNvPr id="518" name="直線コネクタ 517"/>
        <xdr:cNvCxnSpPr/>
      </xdr:nvCxnSpPr>
      <xdr:spPr>
        <a:xfrm flipV="1">
          <a:off x="15481300" y="6260253"/>
          <a:ext cx="8382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19"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0" name="フローチャート : 判断 519"/>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105394</xdr:rowOff>
    </xdr:from>
    <xdr:to>
      <xdr:col>22</xdr:col>
      <xdr:colOff>365125</xdr:colOff>
      <xdr:row>36</xdr:row>
      <xdr:rowOff>138459</xdr:rowOff>
    </xdr:to>
    <xdr:cxnSp macro="">
      <xdr:nvCxnSpPr>
        <xdr:cNvPr id="521" name="直線コネクタ 520"/>
        <xdr:cNvCxnSpPr/>
      </xdr:nvCxnSpPr>
      <xdr:spPr>
        <a:xfrm flipV="1">
          <a:off x="14592300" y="6277594"/>
          <a:ext cx="889000" cy="3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2" name="フローチャート : 判断 521"/>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3" name="テキスト ボックス 522"/>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138459</xdr:rowOff>
    </xdr:from>
    <xdr:to>
      <xdr:col>21</xdr:col>
      <xdr:colOff>161925</xdr:colOff>
      <xdr:row>36</xdr:row>
      <xdr:rowOff>158315</xdr:rowOff>
    </xdr:to>
    <xdr:cxnSp macro="">
      <xdr:nvCxnSpPr>
        <xdr:cNvPr id="524" name="直線コネクタ 523"/>
        <xdr:cNvCxnSpPr/>
      </xdr:nvCxnSpPr>
      <xdr:spPr>
        <a:xfrm flipV="1">
          <a:off x="13703300" y="6310659"/>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5" name="フローチャート : 判断 524"/>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6" name="テキスト ボックス 525"/>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133887</xdr:rowOff>
    </xdr:from>
    <xdr:to>
      <xdr:col>19</xdr:col>
      <xdr:colOff>644525</xdr:colOff>
      <xdr:row>36</xdr:row>
      <xdr:rowOff>158315</xdr:rowOff>
    </xdr:to>
    <xdr:cxnSp macro="">
      <xdr:nvCxnSpPr>
        <xdr:cNvPr id="527" name="直線コネクタ 526"/>
        <xdr:cNvCxnSpPr/>
      </xdr:nvCxnSpPr>
      <xdr:spPr>
        <a:xfrm>
          <a:off x="12814300" y="6306087"/>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8" name="フローチャート : 判断 527"/>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29" name="テキスト ボックス 528"/>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0" name="フローチャート : 判断 529"/>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1" name="テキスト ボックス 530"/>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37253</xdr:rowOff>
    </xdr:from>
    <xdr:to>
      <xdr:col>23</xdr:col>
      <xdr:colOff>568325</xdr:colOff>
      <xdr:row>36</xdr:row>
      <xdr:rowOff>138853</xdr:rowOff>
    </xdr:to>
    <xdr:sp macro="" textlink="">
      <xdr:nvSpPr>
        <xdr:cNvPr id="537" name="円/楕円 536"/>
        <xdr:cNvSpPr/>
      </xdr:nvSpPr>
      <xdr:spPr>
        <a:xfrm>
          <a:off x="16268700" y="62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60130</xdr:rowOff>
    </xdr:from>
    <xdr:ext cx="534377" cy="259045"/>
    <xdr:sp macro="" textlink="">
      <xdr:nvSpPr>
        <xdr:cNvPr id="538" name="消防費該当値テキスト"/>
        <xdr:cNvSpPr txBox="1"/>
      </xdr:nvSpPr>
      <xdr:spPr>
        <a:xfrm>
          <a:off x="16370300" y="606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32,163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54594</xdr:rowOff>
    </xdr:from>
    <xdr:to>
      <xdr:col>22</xdr:col>
      <xdr:colOff>415925</xdr:colOff>
      <xdr:row>36</xdr:row>
      <xdr:rowOff>156194</xdr:rowOff>
    </xdr:to>
    <xdr:sp macro="" textlink="">
      <xdr:nvSpPr>
        <xdr:cNvPr id="539" name="円/楕円 538"/>
        <xdr:cNvSpPr/>
      </xdr:nvSpPr>
      <xdr:spPr>
        <a:xfrm>
          <a:off x="15430500" y="6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1271</xdr:rowOff>
    </xdr:from>
    <xdr:ext cx="534377" cy="259045"/>
    <xdr:sp macro="" textlink="">
      <xdr:nvSpPr>
        <xdr:cNvPr id="540" name="テキスト ボックス 539"/>
        <xdr:cNvSpPr txBox="1"/>
      </xdr:nvSpPr>
      <xdr:spPr>
        <a:xfrm>
          <a:off x="15214111" y="600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87659</xdr:rowOff>
    </xdr:from>
    <xdr:to>
      <xdr:col>21</xdr:col>
      <xdr:colOff>212725</xdr:colOff>
      <xdr:row>37</xdr:row>
      <xdr:rowOff>17809</xdr:rowOff>
    </xdr:to>
    <xdr:sp macro="" textlink="">
      <xdr:nvSpPr>
        <xdr:cNvPr id="541" name="円/楕円 540"/>
        <xdr:cNvSpPr/>
      </xdr:nvSpPr>
      <xdr:spPr>
        <a:xfrm>
          <a:off x="14541500" y="62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34336</xdr:rowOff>
    </xdr:from>
    <xdr:ext cx="534377" cy="259045"/>
    <xdr:sp macro="" textlink="">
      <xdr:nvSpPr>
        <xdr:cNvPr id="542" name="テキスト ボックス 541"/>
        <xdr:cNvSpPr txBox="1"/>
      </xdr:nvSpPr>
      <xdr:spPr>
        <a:xfrm>
          <a:off x="14325111" y="60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107515</xdr:rowOff>
    </xdr:from>
    <xdr:to>
      <xdr:col>20</xdr:col>
      <xdr:colOff>9525</xdr:colOff>
      <xdr:row>37</xdr:row>
      <xdr:rowOff>37665</xdr:rowOff>
    </xdr:to>
    <xdr:sp macro="" textlink="">
      <xdr:nvSpPr>
        <xdr:cNvPr id="543" name="円/楕円 542"/>
        <xdr:cNvSpPr/>
      </xdr:nvSpPr>
      <xdr:spPr>
        <a:xfrm>
          <a:off x="13652500" y="62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54192</xdr:rowOff>
    </xdr:from>
    <xdr:ext cx="534377" cy="259045"/>
    <xdr:sp macro="" textlink="">
      <xdr:nvSpPr>
        <xdr:cNvPr id="544" name="テキスト ボックス 543"/>
        <xdr:cNvSpPr txBox="1"/>
      </xdr:nvSpPr>
      <xdr:spPr>
        <a:xfrm>
          <a:off x="13436111" y="60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83087</xdr:rowOff>
    </xdr:from>
    <xdr:to>
      <xdr:col>18</xdr:col>
      <xdr:colOff>492125</xdr:colOff>
      <xdr:row>37</xdr:row>
      <xdr:rowOff>13237</xdr:rowOff>
    </xdr:to>
    <xdr:sp macro="" textlink="">
      <xdr:nvSpPr>
        <xdr:cNvPr id="545" name="円/楕円 544"/>
        <xdr:cNvSpPr/>
      </xdr:nvSpPr>
      <xdr:spPr>
        <a:xfrm>
          <a:off x="12763500" y="62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29764</xdr:rowOff>
    </xdr:from>
    <xdr:ext cx="534377" cy="259045"/>
    <xdr:sp macro="" textlink="">
      <xdr:nvSpPr>
        <xdr:cNvPr id="546" name="テキスト ボックス 545"/>
        <xdr:cNvSpPr txBox="1"/>
      </xdr:nvSpPr>
      <xdr:spPr>
        <a:xfrm>
          <a:off x="12547111" y="603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2" name="テキスト ボックス 561"/>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2" name="直線コネクタ 571"/>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3"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4" name="直線コネクタ 573"/>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5"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6" name="直線コネクタ 575"/>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97409</xdr:rowOff>
    </xdr:from>
    <xdr:to>
      <xdr:col>23</xdr:col>
      <xdr:colOff>517525</xdr:colOff>
      <xdr:row>57</xdr:row>
      <xdr:rowOff>141405</xdr:rowOff>
    </xdr:to>
    <xdr:cxnSp macro="">
      <xdr:nvCxnSpPr>
        <xdr:cNvPr id="577" name="直線コネクタ 576"/>
        <xdr:cNvCxnSpPr/>
      </xdr:nvCxnSpPr>
      <xdr:spPr>
        <a:xfrm flipV="1">
          <a:off x="15481300" y="9870059"/>
          <a:ext cx="838200" cy="4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78"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79" name="フローチャート : 判断 578"/>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104750</xdr:rowOff>
    </xdr:from>
    <xdr:to>
      <xdr:col>22</xdr:col>
      <xdr:colOff>365125</xdr:colOff>
      <xdr:row>57</xdr:row>
      <xdr:rowOff>141405</xdr:rowOff>
    </xdr:to>
    <xdr:cxnSp macro="">
      <xdr:nvCxnSpPr>
        <xdr:cNvPr id="580" name="直線コネクタ 579"/>
        <xdr:cNvCxnSpPr/>
      </xdr:nvCxnSpPr>
      <xdr:spPr>
        <a:xfrm>
          <a:off x="14592300" y="9877400"/>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1" name="フローチャート : 判断 580"/>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2" name="テキスト ボックス 581"/>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59063</xdr:rowOff>
    </xdr:from>
    <xdr:to>
      <xdr:col>21</xdr:col>
      <xdr:colOff>161925</xdr:colOff>
      <xdr:row>57</xdr:row>
      <xdr:rowOff>104750</xdr:rowOff>
    </xdr:to>
    <xdr:cxnSp macro="">
      <xdr:nvCxnSpPr>
        <xdr:cNvPr id="583" name="直線コネクタ 582"/>
        <xdr:cNvCxnSpPr/>
      </xdr:nvCxnSpPr>
      <xdr:spPr>
        <a:xfrm>
          <a:off x="13703300" y="9831713"/>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4" name="フローチャート : 判断 583"/>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5" name="テキスト ボックス 584"/>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59063</xdr:rowOff>
    </xdr:from>
    <xdr:to>
      <xdr:col>19</xdr:col>
      <xdr:colOff>644525</xdr:colOff>
      <xdr:row>58</xdr:row>
      <xdr:rowOff>28711</xdr:rowOff>
    </xdr:to>
    <xdr:cxnSp macro="">
      <xdr:nvCxnSpPr>
        <xdr:cNvPr id="586" name="直線コネクタ 585"/>
        <xdr:cNvCxnSpPr/>
      </xdr:nvCxnSpPr>
      <xdr:spPr>
        <a:xfrm flipV="1">
          <a:off x="12814300" y="9831713"/>
          <a:ext cx="889000" cy="1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7" name="フローチャート : 判断 586"/>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88" name="テキスト ボックス 587"/>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89" name="フローチャート : 判断 588"/>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0" name="テキスト ボックス 589"/>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46609</xdr:rowOff>
    </xdr:from>
    <xdr:to>
      <xdr:col>23</xdr:col>
      <xdr:colOff>568325</xdr:colOff>
      <xdr:row>57</xdr:row>
      <xdr:rowOff>148209</xdr:rowOff>
    </xdr:to>
    <xdr:sp macro="" textlink="">
      <xdr:nvSpPr>
        <xdr:cNvPr id="596" name="円/楕円 595"/>
        <xdr:cNvSpPr/>
      </xdr:nvSpPr>
      <xdr:spPr>
        <a:xfrm>
          <a:off x="16268700" y="98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25036</xdr:rowOff>
    </xdr:from>
    <xdr:ext cx="534377" cy="259045"/>
    <xdr:sp macro="" textlink="">
      <xdr:nvSpPr>
        <xdr:cNvPr id="597" name="教育費該当値テキスト"/>
        <xdr:cNvSpPr txBox="1"/>
      </xdr:nvSpPr>
      <xdr:spPr>
        <a:xfrm>
          <a:off x="16370300" y="97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52,725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90605</xdr:rowOff>
    </xdr:from>
    <xdr:to>
      <xdr:col>22</xdr:col>
      <xdr:colOff>415925</xdr:colOff>
      <xdr:row>58</xdr:row>
      <xdr:rowOff>20755</xdr:rowOff>
    </xdr:to>
    <xdr:sp macro="" textlink="">
      <xdr:nvSpPr>
        <xdr:cNvPr id="598" name="円/楕円 597"/>
        <xdr:cNvSpPr/>
      </xdr:nvSpPr>
      <xdr:spPr>
        <a:xfrm>
          <a:off x="15430500" y="98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11882</xdr:rowOff>
    </xdr:from>
    <xdr:ext cx="534377" cy="259045"/>
    <xdr:sp macro="" textlink="">
      <xdr:nvSpPr>
        <xdr:cNvPr id="599" name="テキスト ボックス 598"/>
        <xdr:cNvSpPr txBox="1"/>
      </xdr:nvSpPr>
      <xdr:spPr>
        <a:xfrm>
          <a:off x="15214111" y="995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53950</xdr:rowOff>
    </xdr:from>
    <xdr:to>
      <xdr:col>21</xdr:col>
      <xdr:colOff>212725</xdr:colOff>
      <xdr:row>57</xdr:row>
      <xdr:rowOff>155550</xdr:rowOff>
    </xdr:to>
    <xdr:sp macro="" textlink="">
      <xdr:nvSpPr>
        <xdr:cNvPr id="600" name="円/楕円 599"/>
        <xdr:cNvSpPr/>
      </xdr:nvSpPr>
      <xdr:spPr>
        <a:xfrm>
          <a:off x="14541500" y="98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146677</xdr:rowOff>
    </xdr:from>
    <xdr:ext cx="534377" cy="259045"/>
    <xdr:sp macro="" textlink="">
      <xdr:nvSpPr>
        <xdr:cNvPr id="601" name="テキスト ボックス 600"/>
        <xdr:cNvSpPr txBox="1"/>
      </xdr:nvSpPr>
      <xdr:spPr>
        <a:xfrm>
          <a:off x="14325111" y="99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8263</xdr:rowOff>
    </xdr:from>
    <xdr:to>
      <xdr:col>20</xdr:col>
      <xdr:colOff>9525</xdr:colOff>
      <xdr:row>57</xdr:row>
      <xdr:rowOff>109863</xdr:rowOff>
    </xdr:to>
    <xdr:sp macro="" textlink="">
      <xdr:nvSpPr>
        <xdr:cNvPr id="602" name="円/楕円 601"/>
        <xdr:cNvSpPr/>
      </xdr:nvSpPr>
      <xdr:spPr>
        <a:xfrm>
          <a:off x="13652500" y="9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126390</xdr:rowOff>
    </xdr:from>
    <xdr:ext cx="534377" cy="259045"/>
    <xdr:sp macro="" textlink="">
      <xdr:nvSpPr>
        <xdr:cNvPr id="603" name="テキスト ボックス 602"/>
        <xdr:cNvSpPr txBox="1"/>
      </xdr:nvSpPr>
      <xdr:spPr>
        <a:xfrm>
          <a:off x="13436111" y="955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149361</xdr:rowOff>
    </xdr:from>
    <xdr:to>
      <xdr:col>18</xdr:col>
      <xdr:colOff>492125</xdr:colOff>
      <xdr:row>58</xdr:row>
      <xdr:rowOff>79511</xdr:rowOff>
    </xdr:to>
    <xdr:sp macro="" textlink="">
      <xdr:nvSpPr>
        <xdr:cNvPr id="604" name="円/楕円 603"/>
        <xdr:cNvSpPr/>
      </xdr:nvSpPr>
      <xdr:spPr>
        <a:xfrm>
          <a:off x="12763500" y="99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70638</xdr:rowOff>
    </xdr:from>
    <xdr:ext cx="534377" cy="259045"/>
    <xdr:sp macro="" textlink="">
      <xdr:nvSpPr>
        <xdr:cNvPr id="605" name="テキスト ボックス 604"/>
        <xdr:cNvSpPr txBox="1"/>
      </xdr:nvSpPr>
      <xdr:spPr>
        <a:xfrm>
          <a:off x="12547111" y="10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7" name="直線コネクタ 626"/>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28"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0"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1" name="直線コネクタ 630"/>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113328</xdr:rowOff>
    </xdr:from>
    <xdr:to>
      <xdr:col>23</xdr:col>
      <xdr:colOff>517525</xdr:colOff>
      <xdr:row>78</xdr:row>
      <xdr:rowOff>139691</xdr:rowOff>
    </xdr:to>
    <xdr:cxnSp macro="">
      <xdr:nvCxnSpPr>
        <xdr:cNvPr id="632" name="直線コネクタ 631"/>
        <xdr:cNvCxnSpPr/>
      </xdr:nvCxnSpPr>
      <xdr:spPr>
        <a:xfrm>
          <a:off x="15481300" y="13486428"/>
          <a:ext cx="838200" cy="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3"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4" name="フローチャート : 判断 633"/>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113328</xdr:rowOff>
    </xdr:from>
    <xdr:to>
      <xdr:col>22</xdr:col>
      <xdr:colOff>365125</xdr:colOff>
      <xdr:row>78</xdr:row>
      <xdr:rowOff>124078</xdr:rowOff>
    </xdr:to>
    <xdr:cxnSp macro="">
      <xdr:nvCxnSpPr>
        <xdr:cNvPr id="635" name="直線コネクタ 634"/>
        <xdr:cNvCxnSpPr/>
      </xdr:nvCxnSpPr>
      <xdr:spPr>
        <a:xfrm flipV="1">
          <a:off x="14592300" y="13486428"/>
          <a:ext cx="88900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6" name="フローチャート : 判断 635"/>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7" name="テキスト ボックス 636"/>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117489</xdr:rowOff>
    </xdr:from>
    <xdr:to>
      <xdr:col>21</xdr:col>
      <xdr:colOff>161925</xdr:colOff>
      <xdr:row>78</xdr:row>
      <xdr:rowOff>124078</xdr:rowOff>
    </xdr:to>
    <xdr:cxnSp macro="">
      <xdr:nvCxnSpPr>
        <xdr:cNvPr id="638" name="直線コネクタ 637"/>
        <xdr:cNvCxnSpPr/>
      </xdr:nvCxnSpPr>
      <xdr:spPr>
        <a:xfrm>
          <a:off x="13703300" y="13490589"/>
          <a:ext cx="889000" cy="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39" name="フローチャート : 判断 638"/>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0" name="テキスト ボックス 639"/>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117489</xdr:rowOff>
    </xdr:from>
    <xdr:to>
      <xdr:col>19</xdr:col>
      <xdr:colOff>644525</xdr:colOff>
      <xdr:row>78</xdr:row>
      <xdr:rowOff>124901</xdr:rowOff>
    </xdr:to>
    <xdr:cxnSp macro="">
      <xdr:nvCxnSpPr>
        <xdr:cNvPr id="641" name="直線コネクタ 640"/>
        <xdr:cNvCxnSpPr/>
      </xdr:nvCxnSpPr>
      <xdr:spPr>
        <a:xfrm flipV="1">
          <a:off x="12814300" y="13490589"/>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2" name="フローチャート : 判断 641"/>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3" name="テキスト ボックス 642"/>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4" name="フローチャート : 判断 643"/>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5" name="テキスト ボックス 644"/>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88891</xdr:rowOff>
    </xdr:from>
    <xdr:to>
      <xdr:col>23</xdr:col>
      <xdr:colOff>568325</xdr:colOff>
      <xdr:row>79</xdr:row>
      <xdr:rowOff>19041</xdr:rowOff>
    </xdr:to>
    <xdr:sp macro="" textlink="">
      <xdr:nvSpPr>
        <xdr:cNvPr id="651" name="円/楕円 650"/>
        <xdr:cNvSpPr/>
      </xdr:nvSpPr>
      <xdr:spPr>
        <a:xfrm>
          <a:off x="162687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2"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62528</xdr:rowOff>
    </xdr:from>
    <xdr:to>
      <xdr:col>22</xdr:col>
      <xdr:colOff>415925</xdr:colOff>
      <xdr:row>78</xdr:row>
      <xdr:rowOff>164128</xdr:rowOff>
    </xdr:to>
    <xdr:sp macro="" textlink="">
      <xdr:nvSpPr>
        <xdr:cNvPr id="653" name="円/楕円 652"/>
        <xdr:cNvSpPr/>
      </xdr:nvSpPr>
      <xdr:spPr>
        <a:xfrm>
          <a:off x="15430500" y="134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155255</xdr:rowOff>
    </xdr:from>
    <xdr:ext cx="469744" cy="259045"/>
    <xdr:sp macro="" textlink="">
      <xdr:nvSpPr>
        <xdr:cNvPr id="654" name="テキスト ボックス 653"/>
        <xdr:cNvSpPr txBox="1"/>
      </xdr:nvSpPr>
      <xdr:spPr>
        <a:xfrm>
          <a:off x="15246427" y="135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73278</xdr:rowOff>
    </xdr:from>
    <xdr:to>
      <xdr:col>21</xdr:col>
      <xdr:colOff>212725</xdr:colOff>
      <xdr:row>79</xdr:row>
      <xdr:rowOff>3428</xdr:rowOff>
    </xdr:to>
    <xdr:sp macro="" textlink="">
      <xdr:nvSpPr>
        <xdr:cNvPr id="655" name="円/楕円 654"/>
        <xdr:cNvSpPr/>
      </xdr:nvSpPr>
      <xdr:spPr>
        <a:xfrm>
          <a:off x="14541500" y="134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166005</xdr:rowOff>
    </xdr:from>
    <xdr:ext cx="469744" cy="259045"/>
    <xdr:sp macro="" textlink="">
      <xdr:nvSpPr>
        <xdr:cNvPr id="656" name="テキスト ボックス 655"/>
        <xdr:cNvSpPr txBox="1"/>
      </xdr:nvSpPr>
      <xdr:spPr>
        <a:xfrm>
          <a:off x="14357427" y="1353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66689</xdr:rowOff>
    </xdr:from>
    <xdr:to>
      <xdr:col>20</xdr:col>
      <xdr:colOff>9525</xdr:colOff>
      <xdr:row>78</xdr:row>
      <xdr:rowOff>168289</xdr:rowOff>
    </xdr:to>
    <xdr:sp macro="" textlink="">
      <xdr:nvSpPr>
        <xdr:cNvPr id="657" name="円/楕円 656"/>
        <xdr:cNvSpPr/>
      </xdr:nvSpPr>
      <xdr:spPr>
        <a:xfrm>
          <a:off x="13652500" y="13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159416</xdr:rowOff>
    </xdr:from>
    <xdr:ext cx="469744" cy="259045"/>
    <xdr:sp macro="" textlink="">
      <xdr:nvSpPr>
        <xdr:cNvPr id="658" name="テキスト ボックス 657"/>
        <xdr:cNvSpPr txBox="1"/>
      </xdr:nvSpPr>
      <xdr:spPr>
        <a:xfrm>
          <a:off x="13468427" y="135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74101</xdr:rowOff>
    </xdr:from>
    <xdr:to>
      <xdr:col>18</xdr:col>
      <xdr:colOff>492125</xdr:colOff>
      <xdr:row>79</xdr:row>
      <xdr:rowOff>4251</xdr:rowOff>
    </xdr:to>
    <xdr:sp macro="" textlink="">
      <xdr:nvSpPr>
        <xdr:cNvPr id="659" name="円/楕円 658"/>
        <xdr:cNvSpPr/>
      </xdr:nvSpPr>
      <xdr:spPr>
        <a:xfrm>
          <a:off x="12763500" y="134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166828</xdr:rowOff>
    </xdr:from>
    <xdr:ext cx="469744" cy="259045"/>
    <xdr:sp macro="" textlink="">
      <xdr:nvSpPr>
        <xdr:cNvPr id="660" name="テキスト ボックス 659"/>
        <xdr:cNvSpPr txBox="1"/>
      </xdr:nvSpPr>
      <xdr:spPr>
        <a:xfrm>
          <a:off x="12579427" y="1353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4" name="直線コネクタ 683"/>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5"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6" name="直線コネクタ 685"/>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7"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88" name="直線コネクタ 687"/>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4311</xdr:rowOff>
    </xdr:from>
    <xdr:to>
      <xdr:col>23</xdr:col>
      <xdr:colOff>517525</xdr:colOff>
      <xdr:row>98</xdr:row>
      <xdr:rowOff>4766</xdr:rowOff>
    </xdr:to>
    <xdr:cxnSp macro="">
      <xdr:nvCxnSpPr>
        <xdr:cNvPr id="689" name="直線コネクタ 688"/>
        <xdr:cNvCxnSpPr/>
      </xdr:nvCxnSpPr>
      <xdr:spPr>
        <a:xfrm flipV="1">
          <a:off x="15481300" y="16806411"/>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0"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1" name="フローチャート : 判断 690"/>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4766</xdr:rowOff>
    </xdr:from>
    <xdr:to>
      <xdr:col>22</xdr:col>
      <xdr:colOff>365125</xdr:colOff>
      <xdr:row>98</xdr:row>
      <xdr:rowOff>4998</xdr:rowOff>
    </xdr:to>
    <xdr:cxnSp macro="">
      <xdr:nvCxnSpPr>
        <xdr:cNvPr id="692" name="直線コネクタ 691"/>
        <xdr:cNvCxnSpPr/>
      </xdr:nvCxnSpPr>
      <xdr:spPr>
        <a:xfrm flipV="1">
          <a:off x="14592300" y="16806866"/>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3" name="フローチャート : 判断 692"/>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4" name="テキスト ボックス 693"/>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167700</xdr:rowOff>
    </xdr:from>
    <xdr:to>
      <xdr:col>21</xdr:col>
      <xdr:colOff>161925</xdr:colOff>
      <xdr:row>98</xdr:row>
      <xdr:rowOff>4998</xdr:rowOff>
    </xdr:to>
    <xdr:cxnSp macro="">
      <xdr:nvCxnSpPr>
        <xdr:cNvPr id="695" name="直線コネクタ 694"/>
        <xdr:cNvCxnSpPr/>
      </xdr:nvCxnSpPr>
      <xdr:spPr>
        <a:xfrm>
          <a:off x="13703300" y="16798350"/>
          <a:ext cx="8890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6" name="フローチャート : 判断 695"/>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7" name="テキスト ボックス 696"/>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158293</xdr:rowOff>
    </xdr:from>
    <xdr:to>
      <xdr:col>19</xdr:col>
      <xdr:colOff>644525</xdr:colOff>
      <xdr:row>97</xdr:row>
      <xdr:rowOff>167700</xdr:rowOff>
    </xdr:to>
    <xdr:cxnSp macro="">
      <xdr:nvCxnSpPr>
        <xdr:cNvPr id="698" name="直線コネクタ 697"/>
        <xdr:cNvCxnSpPr/>
      </xdr:nvCxnSpPr>
      <xdr:spPr>
        <a:xfrm>
          <a:off x="12814300" y="16788943"/>
          <a:ext cx="889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699" name="フローチャート : 判断 698"/>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0" name="テキスト ボックス 699"/>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1" name="フローチャート : 判断 700"/>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2" name="テキスト ボックス 701"/>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124961</xdr:rowOff>
    </xdr:from>
    <xdr:to>
      <xdr:col>23</xdr:col>
      <xdr:colOff>568325</xdr:colOff>
      <xdr:row>98</xdr:row>
      <xdr:rowOff>55111</xdr:rowOff>
    </xdr:to>
    <xdr:sp macro="" textlink="">
      <xdr:nvSpPr>
        <xdr:cNvPr id="708" name="円/楕円 707"/>
        <xdr:cNvSpPr/>
      </xdr:nvSpPr>
      <xdr:spPr>
        <a:xfrm>
          <a:off x="16268700" y="167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103388</xdr:rowOff>
    </xdr:from>
    <xdr:ext cx="534377" cy="259045"/>
    <xdr:sp macro="" textlink="">
      <xdr:nvSpPr>
        <xdr:cNvPr id="709" name="公債費該当値テキスト"/>
        <xdr:cNvSpPr txBox="1"/>
      </xdr:nvSpPr>
      <xdr:spPr>
        <a:xfrm>
          <a:off x="16370300" y="1673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125416</xdr:rowOff>
    </xdr:from>
    <xdr:to>
      <xdr:col>22</xdr:col>
      <xdr:colOff>415925</xdr:colOff>
      <xdr:row>98</xdr:row>
      <xdr:rowOff>55566</xdr:rowOff>
    </xdr:to>
    <xdr:sp macro="" textlink="">
      <xdr:nvSpPr>
        <xdr:cNvPr id="710" name="円/楕円 709"/>
        <xdr:cNvSpPr/>
      </xdr:nvSpPr>
      <xdr:spPr>
        <a:xfrm>
          <a:off x="15430500" y="1675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46693</xdr:rowOff>
    </xdr:from>
    <xdr:ext cx="534377" cy="259045"/>
    <xdr:sp macro="" textlink="">
      <xdr:nvSpPr>
        <xdr:cNvPr id="711" name="テキスト ボックス 710"/>
        <xdr:cNvSpPr txBox="1"/>
      </xdr:nvSpPr>
      <xdr:spPr>
        <a:xfrm>
          <a:off x="15214111" y="168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125648</xdr:rowOff>
    </xdr:from>
    <xdr:to>
      <xdr:col>21</xdr:col>
      <xdr:colOff>212725</xdr:colOff>
      <xdr:row>98</xdr:row>
      <xdr:rowOff>55798</xdr:rowOff>
    </xdr:to>
    <xdr:sp macro="" textlink="">
      <xdr:nvSpPr>
        <xdr:cNvPr id="712" name="円/楕円 711"/>
        <xdr:cNvSpPr/>
      </xdr:nvSpPr>
      <xdr:spPr>
        <a:xfrm>
          <a:off x="14541500" y="1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46925</xdr:rowOff>
    </xdr:from>
    <xdr:ext cx="534377" cy="259045"/>
    <xdr:sp macro="" textlink="">
      <xdr:nvSpPr>
        <xdr:cNvPr id="713" name="テキスト ボックス 712"/>
        <xdr:cNvSpPr txBox="1"/>
      </xdr:nvSpPr>
      <xdr:spPr>
        <a:xfrm>
          <a:off x="14325111" y="168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116900</xdr:rowOff>
    </xdr:from>
    <xdr:to>
      <xdr:col>20</xdr:col>
      <xdr:colOff>9525</xdr:colOff>
      <xdr:row>98</xdr:row>
      <xdr:rowOff>47050</xdr:rowOff>
    </xdr:to>
    <xdr:sp macro="" textlink="">
      <xdr:nvSpPr>
        <xdr:cNvPr id="714" name="円/楕円 713"/>
        <xdr:cNvSpPr/>
      </xdr:nvSpPr>
      <xdr:spPr>
        <a:xfrm>
          <a:off x="13652500" y="167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38177</xdr:rowOff>
    </xdr:from>
    <xdr:ext cx="534377" cy="259045"/>
    <xdr:sp macro="" textlink="">
      <xdr:nvSpPr>
        <xdr:cNvPr id="715" name="テキスト ボックス 714"/>
        <xdr:cNvSpPr txBox="1"/>
      </xdr:nvSpPr>
      <xdr:spPr>
        <a:xfrm>
          <a:off x="13436111" y="168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107493</xdr:rowOff>
    </xdr:from>
    <xdr:to>
      <xdr:col>18</xdr:col>
      <xdr:colOff>492125</xdr:colOff>
      <xdr:row>98</xdr:row>
      <xdr:rowOff>37643</xdr:rowOff>
    </xdr:to>
    <xdr:sp macro="" textlink="">
      <xdr:nvSpPr>
        <xdr:cNvPr id="716" name="円/楕円 715"/>
        <xdr:cNvSpPr/>
      </xdr:nvSpPr>
      <xdr:spPr>
        <a:xfrm>
          <a:off x="12763500" y="167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28770</xdr:rowOff>
    </xdr:from>
    <xdr:ext cx="534377" cy="259045"/>
    <xdr:sp macro="" textlink="">
      <xdr:nvSpPr>
        <xdr:cNvPr id="717" name="テキスト ボックス 716"/>
        <xdr:cNvSpPr txBox="1"/>
      </xdr:nvSpPr>
      <xdr:spPr>
        <a:xfrm>
          <a:off x="12547111" y="16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1" name="直線コネクタ 740"/>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4"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5" name="直線コネクタ 744"/>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35687</xdr:rowOff>
    </xdr:from>
    <xdr:to>
      <xdr:col>32</xdr:col>
      <xdr:colOff>187325</xdr:colOff>
      <xdr:row>39</xdr:row>
      <xdr:rowOff>33401</xdr:rowOff>
    </xdr:to>
    <xdr:cxnSp macro="">
      <xdr:nvCxnSpPr>
        <xdr:cNvPr id="746" name="直線コネクタ 745"/>
        <xdr:cNvCxnSpPr/>
      </xdr:nvCxnSpPr>
      <xdr:spPr>
        <a:xfrm>
          <a:off x="21323300" y="6550787"/>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7"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48" name="フローチャート : 判断 747"/>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35687</xdr:rowOff>
    </xdr:from>
    <xdr:to>
      <xdr:col>31</xdr:col>
      <xdr:colOff>34925</xdr:colOff>
      <xdr:row>39</xdr:row>
      <xdr:rowOff>25781</xdr:rowOff>
    </xdr:to>
    <xdr:cxnSp macro="">
      <xdr:nvCxnSpPr>
        <xdr:cNvPr id="749" name="直線コネクタ 748"/>
        <xdr:cNvCxnSpPr/>
      </xdr:nvCxnSpPr>
      <xdr:spPr>
        <a:xfrm flipV="1">
          <a:off x="20434300" y="6550787"/>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0" name="フローチャート : 判断 749"/>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165625</xdr:rowOff>
    </xdr:from>
    <xdr:ext cx="378565" cy="259045"/>
    <xdr:sp macro="" textlink="">
      <xdr:nvSpPr>
        <xdr:cNvPr id="751" name="テキスト ボックス 750"/>
        <xdr:cNvSpPr txBox="1"/>
      </xdr:nvSpPr>
      <xdr:spPr>
        <a:xfrm>
          <a:off x="21134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25781</xdr:rowOff>
    </xdr:from>
    <xdr:to>
      <xdr:col>29</xdr:col>
      <xdr:colOff>517525</xdr:colOff>
      <xdr:row>39</xdr:row>
      <xdr:rowOff>30734</xdr:rowOff>
    </xdr:to>
    <xdr:cxnSp macro="">
      <xdr:nvCxnSpPr>
        <xdr:cNvPr id="752" name="直線コネクタ 751"/>
        <xdr:cNvCxnSpPr/>
      </xdr:nvCxnSpPr>
      <xdr:spPr>
        <a:xfrm flipV="1">
          <a:off x="19545300" y="67123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3" name="フローチャート : 判断 752"/>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4" name="テキスト ボックス 753"/>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27305</xdr:rowOff>
    </xdr:from>
    <xdr:to>
      <xdr:col>28</xdr:col>
      <xdr:colOff>314325</xdr:colOff>
      <xdr:row>39</xdr:row>
      <xdr:rowOff>30734</xdr:rowOff>
    </xdr:to>
    <xdr:cxnSp macro="">
      <xdr:nvCxnSpPr>
        <xdr:cNvPr id="755" name="直線コネクタ 754"/>
        <xdr:cNvCxnSpPr/>
      </xdr:nvCxnSpPr>
      <xdr:spPr>
        <a:xfrm>
          <a:off x="18656300" y="67138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6" name="フローチャート : 判断 755"/>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7" name="テキスト ボックス 756"/>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58" name="フローチャート : 判断 757"/>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59" name="テキスト ボックス 758"/>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154051</xdr:rowOff>
    </xdr:from>
    <xdr:to>
      <xdr:col>32</xdr:col>
      <xdr:colOff>238125</xdr:colOff>
      <xdr:row>39</xdr:row>
      <xdr:rowOff>84201</xdr:rowOff>
    </xdr:to>
    <xdr:sp macro="" textlink="">
      <xdr:nvSpPr>
        <xdr:cNvPr id="765" name="円/楕円 764"/>
        <xdr:cNvSpPr/>
      </xdr:nvSpPr>
      <xdr:spPr>
        <a:xfrm>
          <a:off x="22110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313932" cy="259045"/>
    <xdr:sp macro="" textlink="">
      <xdr:nvSpPr>
        <xdr:cNvPr id="766" name="諸支出金該当値テキスト"/>
        <xdr:cNvSpPr txBox="1"/>
      </xdr:nvSpPr>
      <xdr:spPr>
        <a:xfrm>
          <a:off x="22212300" y="660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156337</xdr:rowOff>
    </xdr:from>
    <xdr:to>
      <xdr:col>31</xdr:col>
      <xdr:colOff>85725</xdr:colOff>
      <xdr:row>38</xdr:row>
      <xdr:rowOff>86487</xdr:rowOff>
    </xdr:to>
    <xdr:sp macro="" textlink="">
      <xdr:nvSpPr>
        <xdr:cNvPr id="767" name="円/楕円 766"/>
        <xdr:cNvSpPr/>
      </xdr:nvSpPr>
      <xdr:spPr>
        <a:xfrm>
          <a:off x="21272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103014</xdr:rowOff>
    </xdr:from>
    <xdr:ext cx="378565" cy="259045"/>
    <xdr:sp macro="" textlink="">
      <xdr:nvSpPr>
        <xdr:cNvPr id="768" name="テキスト ボックス 767"/>
        <xdr:cNvSpPr txBox="1"/>
      </xdr:nvSpPr>
      <xdr:spPr>
        <a:xfrm>
          <a:off x="21134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146431</xdr:rowOff>
    </xdr:from>
    <xdr:to>
      <xdr:col>29</xdr:col>
      <xdr:colOff>568325</xdr:colOff>
      <xdr:row>39</xdr:row>
      <xdr:rowOff>76581</xdr:rowOff>
    </xdr:to>
    <xdr:sp macro="" textlink="">
      <xdr:nvSpPr>
        <xdr:cNvPr id="769" name="円/楕円 768"/>
        <xdr:cNvSpPr/>
      </xdr:nvSpPr>
      <xdr:spPr>
        <a:xfrm>
          <a:off x="20383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67708</xdr:rowOff>
    </xdr:from>
    <xdr:ext cx="313932" cy="259045"/>
    <xdr:sp macro="" textlink="">
      <xdr:nvSpPr>
        <xdr:cNvPr id="770" name="テキスト ボックス 769"/>
        <xdr:cNvSpPr txBox="1"/>
      </xdr:nvSpPr>
      <xdr:spPr>
        <a:xfrm>
          <a:off x="20277333" y="675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151384</xdr:rowOff>
    </xdr:from>
    <xdr:to>
      <xdr:col>28</xdr:col>
      <xdr:colOff>365125</xdr:colOff>
      <xdr:row>39</xdr:row>
      <xdr:rowOff>81534</xdr:rowOff>
    </xdr:to>
    <xdr:sp macro="" textlink="">
      <xdr:nvSpPr>
        <xdr:cNvPr id="771" name="円/楕円 770"/>
        <xdr:cNvSpPr/>
      </xdr:nvSpPr>
      <xdr:spPr>
        <a:xfrm>
          <a:off x="19494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72661</xdr:rowOff>
    </xdr:from>
    <xdr:ext cx="313932" cy="259045"/>
    <xdr:sp macro="" textlink="">
      <xdr:nvSpPr>
        <xdr:cNvPr id="772" name="テキスト ボックス 771"/>
        <xdr:cNvSpPr txBox="1"/>
      </xdr:nvSpPr>
      <xdr:spPr>
        <a:xfrm>
          <a:off x="19388333" y="6759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147955</xdr:rowOff>
    </xdr:from>
    <xdr:to>
      <xdr:col>27</xdr:col>
      <xdr:colOff>161925</xdr:colOff>
      <xdr:row>39</xdr:row>
      <xdr:rowOff>78105</xdr:rowOff>
    </xdr:to>
    <xdr:sp macro="" textlink="">
      <xdr:nvSpPr>
        <xdr:cNvPr id="773" name="円/楕円 772"/>
        <xdr:cNvSpPr/>
      </xdr:nvSpPr>
      <xdr:spPr>
        <a:xfrm>
          <a:off x="18605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69232</xdr:rowOff>
    </xdr:from>
    <xdr:ext cx="313932" cy="259045"/>
    <xdr:sp macro="" textlink="">
      <xdr:nvSpPr>
        <xdr:cNvPr id="774" name="テキスト ボックス 773"/>
        <xdr:cNvSpPr txBox="1"/>
      </xdr:nvSpPr>
      <xdr:spPr>
        <a:xfrm>
          <a:off x="18499333" y="6755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88" name="テキスト ボックス 78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0" name="テキスト ボックス 78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2" name="テキスト ボックス 79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4" name="テキスト ボックス 793"/>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6" name="テキスト ボックス 79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0" name="直線コネクタ 799"/>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1"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3"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4" name="直線コネクタ 803"/>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6"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7" name="フローチャート : 判断 806"/>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09" name="フローチャート : 判断 808"/>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0" name="テキスト ボックス 809"/>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2" name="フローチャート : 判断 811"/>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3" name="テキスト ボックス 812"/>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5" name="フローチャート : 判断 814"/>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6" name="テキスト ボックス 815"/>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7" name="フローチャート : 判断 816"/>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18" name="テキスト ボックス 817"/>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5"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7" name="テキスト ボックス 82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9" name="テキスト ボックス 82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1" name="テキスト ボックス 83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総務費では、庁舎の耐震補強や改修工事、施設機能の集約化による移転改修事業等により増加となっている。農林水産業費では漁港施設関連工事、農業関連交付金事業の継続による増加となっている。</a:t>
          </a:r>
        </a:p>
        <a:p>
          <a:r>
            <a:rPr kumimoji="1" lang="ja-JP" altLang="en-US" sz="1300">
              <a:latin typeface="ＭＳ Ｐゴシック"/>
            </a:rPr>
            <a:t>　教育費では学校施設の耐震補強工事、閉校した校舎の解体工事などによる増加となっている。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災害復旧費では大幅な減少となって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、これは平成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年度に発生した台風被害復旧事業が終了したこと、平成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年度においては大きな災害が発生しなかったためである。</a:t>
          </a:r>
          <a:endParaRPr lang="ja-JP" altLang="ja-JP" sz="1300">
            <a:effectLst/>
          </a:endParaRPr>
        </a:p>
        <a:p>
          <a:r>
            <a:rPr kumimoji="1" lang="ja-JP" altLang="ja-JP" sz="1100">
              <a:solidFill>
                <a:schemeClr val="dk1"/>
              </a:solidFill>
              <a:effectLst/>
              <a:latin typeface="+mn-lt"/>
              <a:ea typeface="+mn-ea"/>
              <a:cs typeface="+mn-cs"/>
            </a:rPr>
            <a:t>　</a:t>
          </a:r>
          <a:r>
            <a:rPr kumimoji="1" lang="ja-JP" altLang="en-US" sz="1300">
              <a:latin typeface="ＭＳ Ｐゴシック"/>
            </a:rPr>
            <a:t>分母となる人口も減少し、住民一人当たりのコストも全体的に増加している。今後は人口の増加は見込めないことから、事業の見直しによるコスト削減に努める。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財政調整基金については、歳出の財源不足に対応するため取り崩しを行い、取崩額が積立額を上回っており残高は減少している。</a:t>
          </a:r>
        </a:p>
        <a:p>
          <a:r>
            <a:rPr kumimoji="1" lang="ja-JP" altLang="en-US" sz="1300">
              <a:latin typeface="ＭＳ ゴシック" pitchFamily="49" charset="-128"/>
              <a:ea typeface="ＭＳ ゴシック" pitchFamily="49" charset="-128"/>
            </a:rPr>
            <a:t>　実質収支額は、標準財政規模に対し前年度並みの３％台となっているが、前述の財政調整基金の取り崩しによるものである。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学校施設改修事業や河川改修事業等による普通建設事業費、公営企業会計への負担金・補助金等による補助費等で増加しており、実質単年度収支については赤字となっている。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今後はより一層の歳入の確保、歳出の抑制に努める。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前年度における国民健康保険特別会計及び男鹿みなと市民病院事業会計の赤字額について、平成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年度決算においては解消された。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しかしながら、一般会計からの繰入金、負担金・補助金に頼らざる負えず、依然厳しい状況に変わりはない。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国民健康保険特別会計においては、疾病の早期発見・早期治療に繋がる人間ドック費用等の助成や健康教室等による一層の医療費抑制に努める。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また男鹿みなと市民病院事業会計については、新公立病院経営改革プランの策定により、一般会計からの繰入金に依存しない健全な病院経営に努める。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17877364</v>
      </c>
      <c r="BO4" s="379"/>
      <c r="BP4" s="379"/>
      <c r="BQ4" s="379"/>
      <c r="BR4" s="379"/>
      <c r="BS4" s="379"/>
      <c r="BT4" s="379"/>
      <c r="BU4" s="380"/>
      <c r="BV4" s="378">
        <v>17166803</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3.2</v>
      </c>
      <c r="CU4" s="385"/>
      <c r="CV4" s="385"/>
      <c r="CW4" s="385"/>
      <c r="CX4" s="385"/>
      <c r="CY4" s="385"/>
      <c r="CZ4" s="385"/>
      <c r="DA4" s="386"/>
      <c r="DB4" s="384">
        <v>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17455131</v>
      </c>
      <c r="BO5" s="416"/>
      <c r="BP5" s="416"/>
      <c r="BQ5" s="416"/>
      <c r="BR5" s="416"/>
      <c r="BS5" s="416"/>
      <c r="BT5" s="416"/>
      <c r="BU5" s="417"/>
      <c r="BV5" s="415">
        <v>16653305</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93.8</v>
      </c>
      <c r="CU5" s="413"/>
      <c r="CV5" s="413"/>
      <c r="CW5" s="413"/>
      <c r="CX5" s="413"/>
      <c r="CY5" s="413"/>
      <c r="CZ5" s="413"/>
      <c r="DA5" s="414"/>
      <c r="DB5" s="412">
        <v>94.3</v>
      </c>
      <c r="DC5" s="413"/>
      <c r="DD5" s="413"/>
      <c r="DE5" s="413"/>
      <c r="DF5" s="413"/>
      <c r="DG5" s="413"/>
      <c r="DH5" s="413"/>
      <c r="DI5" s="414"/>
      <c r="DJ5" s="137"/>
      <c r="DK5" s="137"/>
      <c r="DL5" s="137"/>
      <c r="DM5" s="137"/>
      <c r="DN5" s="137"/>
      <c r="DO5" s="137"/>
    </row>
    <row r="6" spans="1:119" ht="18.75" customHeight="1">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422233</v>
      </c>
      <c r="BO6" s="416"/>
      <c r="BP6" s="416"/>
      <c r="BQ6" s="416"/>
      <c r="BR6" s="416"/>
      <c r="BS6" s="416"/>
      <c r="BT6" s="416"/>
      <c r="BU6" s="417"/>
      <c r="BV6" s="415">
        <v>513498</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99.7</v>
      </c>
      <c r="CU6" s="453"/>
      <c r="CV6" s="453"/>
      <c r="CW6" s="453"/>
      <c r="CX6" s="453"/>
      <c r="CY6" s="453"/>
      <c r="CZ6" s="453"/>
      <c r="DA6" s="454"/>
      <c r="DB6" s="452">
        <v>100.9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74295</v>
      </c>
      <c r="BO7" s="416"/>
      <c r="BP7" s="416"/>
      <c r="BQ7" s="416"/>
      <c r="BR7" s="416"/>
      <c r="BS7" s="416"/>
      <c r="BT7" s="416"/>
      <c r="BU7" s="417"/>
      <c r="BV7" s="415">
        <v>194098</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10790863</v>
      </c>
      <c r="CU7" s="416"/>
      <c r="CV7" s="416"/>
      <c r="CW7" s="416"/>
      <c r="CX7" s="416"/>
      <c r="CY7" s="416"/>
      <c r="CZ7" s="416"/>
      <c r="DA7" s="417"/>
      <c r="DB7" s="415">
        <v>10619839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347938</v>
      </c>
      <c r="BO8" s="416"/>
      <c r="BP8" s="416"/>
      <c r="BQ8" s="416"/>
      <c r="BR8" s="416"/>
      <c r="BS8" s="416"/>
      <c r="BT8" s="416"/>
      <c r="BU8" s="417"/>
      <c r="BV8" s="415">
        <v>319400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0.37</v>
      </c>
      <c r="CU8" s="456"/>
      <c r="CV8" s="456"/>
      <c r="CW8" s="456"/>
      <c r="CX8" s="456"/>
      <c r="CY8" s="456"/>
      <c r="CZ8" s="456"/>
      <c r="DA8" s="457"/>
      <c r="DB8" s="455">
        <v>0.36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28375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75</v>
      </c>
      <c r="AV9" s="448"/>
      <c r="AW9" s="448"/>
      <c r="AX9" s="448"/>
      <c r="AY9" s="449" t="s">
        <v>97</v>
      </c>
      <c r="AZ9" s="450"/>
      <c r="BA9" s="450"/>
      <c r="BB9" s="450"/>
      <c r="BC9" s="450"/>
      <c r="BD9" s="450"/>
      <c r="BE9" s="450"/>
      <c r="BF9" s="450"/>
      <c r="BG9" s="450"/>
      <c r="BH9" s="450"/>
      <c r="BI9" s="450"/>
      <c r="BJ9" s="450"/>
      <c r="BK9" s="450"/>
      <c r="BL9" s="450"/>
      <c r="BM9" s="451"/>
      <c r="BN9" s="415">
        <v>28538</v>
      </c>
      <c r="BO9" s="416"/>
      <c r="BP9" s="416"/>
      <c r="BQ9" s="416"/>
      <c r="BR9" s="416"/>
      <c r="BS9" s="416"/>
      <c r="BT9" s="416"/>
      <c r="BU9" s="417"/>
      <c r="BV9" s="415">
        <v>174526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12.6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32294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294271</v>
      </c>
      <c r="BO10" s="416"/>
      <c r="BP10" s="416"/>
      <c r="BQ10" s="416"/>
      <c r="BR10" s="416"/>
      <c r="BS10" s="416"/>
      <c r="BT10" s="416"/>
      <c r="BU10" s="417"/>
      <c r="BV10" s="415">
        <v>124893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75</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29670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698731</v>
      </c>
      <c r="BO12" s="416"/>
      <c r="BP12" s="416"/>
      <c r="BQ12" s="416"/>
      <c r="BR12" s="416"/>
      <c r="BS12" s="416"/>
      <c r="BT12" s="416"/>
      <c r="BU12" s="417"/>
      <c r="BV12" s="415">
        <v>489740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29611</v>
      </c>
      <c r="S13" s="497"/>
      <c r="T13" s="497"/>
      <c r="U13" s="497"/>
      <c r="V13" s="498"/>
      <c r="W13" s="431" t="s">
        <v>120</v>
      </c>
      <c r="X13" s="432"/>
      <c r="Y13" s="432"/>
      <c r="Z13" s="432"/>
      <c r="AA13" s="432"/>
      <c r="AB13" s="422"/>
      <c r="AC13" s="466">
        <v>2024</v>
      </c>
      <c r="AD13" s="467"/>
      <c r="AE13" s="467"/>
      <c r="AF13" s="467"/>
      <c r="AG13" s="506"/>
      <c r="AH13" s="466">
        <v>2427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-375922</v>
      </c>
      <c r="BO13" s="416"/>
      <c r="BP13" s="416"/>
      <c r="BQ13" s="416"/>
      <c r="BR13" s="416"/>
      <c r="BS13" s="416"/>
      <c r="BT13" s="416"/>
      <c r="BU13" s="417"/>
      <c r="BV13" s="415">
        <v>-190321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12.1</v>
      </c>
      <c r="CU13" s="413"/>
      <c r="CV13" s="413"/>
      <c r="CW13" s="413"/>
      <c r="CX13" s="413"/>
      <c r="CY13" s="413"/>
      <c r="CZ13" s="413"/>
      <c r="DA13" s="414"/>
      <c r="DB13" s="412">
        <v>12.9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30239</v>
      </c>
      <c r="S14" s="497"/>
      <c r="T14" s="497"/>
      <c r="U14" s="497"/>
      <c r="V14" s="498"/>
      <c r="W14" s="405"/>
      <c r="X14" s="406"/>
      <c r="Y14" s="406"/>
      <c r="Z14" s="406"/>
      <c r="AA14" s="406"/>
      <c r="AB14" s="395"/>
      <c r="AC14" s="499">
        <v>14.6</v>
      </c>
      <c r="AD14" s="500"/>
      <c r="AE14" s="500"/>
      <c r="AF14" s="500"/>
      <c r="AG14" s="501"/>
      <c r="AH14" s="499">
        <v>15.1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130.80000000000001</v>
      </c>
      <c r="CU14" s="511"/>
      <c r="CV14" s="511"/>
      <c r="CW14" s="511"/>
      <c r="CX14" s="511"/>
      <c r="CY14" s="511"/>
      <c r="CZ14" s="511"/>
      <c r="DA14" s="512"/>
      <c r="DB14" s="510">
        <v>132.4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30177</v>
      </c>
      <c r="S15" s="497"/>
      <c r="T15" s="497"/>
      <c r="U15" s="497"/>
      <c r="V15" s="498"/>
      <c r="W15" s="431" t="s">
        <v>127</v>
      </c>
      <c r="X15" s="432"/>
      <c r="Y15" s="432"/>
      <c r="Z15" s="432"/>
      <c r="AA15" s="432"/>
      <c r="AB15" s="422"/>
      <c r="AC15" s="466">
        <v>3138</v>
      </c>
      <c r="AD15" s="467"/>
      <c r="AE15" s="467"/>
      <c r="AF15" s="467"/>
      <c r="AG15" s="506"/>
      <c r="AH15" s="466">
        <v>4076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3235425</v>
      </c>
      <c r="BO15" s="379"/>
      <c r="BP15" s="379"/>
      <c r="BQ15" s="379"/>
      <c r="BR15" s="379"/>
      <c r="BS15" s="379"/>
      <c r="BT15" s="379"/>
      <c r="BU15" s="380"/>
      <c r="BV15" s="378">
        <v>3087363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22.6</v>
      </c>
      <c r="AD16" s="500"/>
      <c r="AE16" s="500"/>
      <c r="AF16" s="500"/>
      <c r="AG16" s="501"/>
      <c r="AH16" s="499">
        <v>25.3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8861670</v>
      </c>
      <c r="BO16" s="416"/>
      <c r="BP16" s="416"/>
      <c r="BQ16" s="416"/>
      <c r="BR16" s="416"/>
      <c r="BS16" s="416"/>
      <c r="BT16" s="416"/>
      <c r="BU16" s="417"/>
      <c r="BV16" s="415">
        <v>8507884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8734</v>
      </c>
      <c r="AD17" s="467"/>
      <c r="AE17" s="467"/>
      <c r="AF17" s="467"/>
      <c r="AG17" s="506"/>
      <c r="AH17" s="466">
        <v>9592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4104743</v>
      </c>
      <c r="BO17" s="416"/>
      <c r="BP17" s="416"/>
      <c r="BQ17" s="416"/>
      <c r="BR17" s="416"/>
      <c r="BS17" s="416"/>
      <c r="BT17" s="416"/>
      <c r="BU17" s="417"/>
      <c r="BV17" s="415">
        <v>3957250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241.09</v>
      </c>
      <c r="M18" s="528"/>
      <c r="N18" s="528"/>
      <c r="O18" s="528"/>
      <c r="P18" s="528"/>
      <c r="Q18" s="528"/>
      <c r="R18" s="529"/>
      <c r="S18" s="529"/>
      <c r="T18" s="529"/>
      <c r="U18" s="529"/>
      <c r="V18" s="530"/>
      <c r="W18" s="433"/>
      <c r="X18" s="434"/>
      <c r="Y18" s="434"/>
      <c r="Z18" s="434"/>
      <c r="AA18" s="434"/>
      <c r="AB18" s="425"/>
      <c r="AC18" s="531">
        <v>62.9</v>
      </c>
      <c r="AD18" s="532"/>
      <c r="AE18" s="532"/>
      <c r="AF18" s="532"/>
      <c r="AG18" s="533"/>
      <c r="AH18" s="531">
        <v>59.6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10162635</v>
      </c>
      <c r="BO18" s="416"/>
      <c r="BP18" s="416"/>
      <c r="BQ18" s="416"/>
      <c r="BR18" s="416"/>
      <c r="BS18" s="416"/>
      <c r="BT18" s="416"/>
      <c r="BU18" s="417"/>
      <c r="BV18" s="415">
        <v>10153539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118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12858841</v>
      </c>
      <c r="BO19" s="416"/>
      <c r="BP19" s="416"/>
      <c r="BQ19" s="416"/>
      <c r="BR19" s="416"/>
      <c r="BS19" s="416"/>
      <c r="BT19" s="416"/>
      <c r="BU19" s="417"/>
      <c r="BV19" s="415">
        <v>12701295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11147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16450396</v>
      </c>
      <c r="BO23" s="416"/>
      <c r="BP23" s="416"/>
      <c r="BQ23" s="416"/>
      <c r="BR23" s="416"/>
      <c r="BS23" s="416"/>
      <c r="BT23" s="416"/>
      <c r="BU23" s="417"/>
      <c r="BV23" s="415">
        <v>16329500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7870</v>
      </c>
      <c r="R24" s="467"/>
      <c r="S24" s="467"/>
      <c r="T24" s="467"/>
      <c r="U24" s="467"/>
      <c r="V24" s="506"/>
      <c r="W24" s="561"/>
      <c r="X24" s="549"/>
      <c r="Y24" s="550"/>
      <c r="Z24" s="465" t="s">
        <v>150</v>
      </c>
      <c r="AA24" s="445"/>
      <c r="AB24" s="445"/>
      <c r="AC24" s="445"/>
      <c r="AD24" s="445"/>
      <c r="AE24" s="445"/>
      <c r="AF24" s="445"/>
      <c r="AG24" s="446"/>
      <c r="AH24" s="466">
        <v>266</v>
      </c>
      <c r="AI24" s="467"/>
      <c r="AJ24" s="467"/>
      <c r="AK24" s="467"/>
      <c r="AL24" s="506"/>
      <c r="AM24" s="466">
        <v>806512</v>
      </c>
      <c r="AN24" s="467"/>
      <c r="AO24" s="467"/>
      <c r="AP24" s="467"/>
      <c r="AQ24" s="467"/>
      <c r="AR24" s="506"/>
      <c r="AS24" s="466">
        <v>3032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10204676</v>
      </c>
      <c r="BO24" s="416"/>
      <c r="BP24" s="416"/>
      <c r="BQ24" s="416"/>
      <c r="BR24" s="416"/>
      <c r="BS24" s="416"/>
      <c r="BT24" s="416"/>
      <c r="BU24" s="417"/>
      <c r="BV24" s="415">
        <v>9764042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6420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2470414</v>
      </c>
      <c r="BO25" s="379"/>
      <c r="BP25" s="379"/>
      <c r="BQ25" s="379"/>
      <c r="BR25" s="379"/>
      <c r="BS25" s="379"/>
      <c r="BT25" s="379"/>
      <c r="BU25" s="380"/>
      <c r="BV25" s="378">
        <v>2374535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5380</v>
      </c>
      <c r="R26" s="467"/>
      <c r="S26" s="467"/>
      <c r="T26" s="467"/>
      <c r="U26" s="467"/>
      <c r="V26" s="506"/>
      <c r="W26" s="561"/>
      <c r="X26" s="549"/>
      <c r="Y26" s="550"/>
      <c r="Z26" s="465" t="s">
        <v>156</v>
      </c>
      <c r="AA26" s="571"/>
      <c r="AB26" s="571"/>
      <c r="AC26" s="571"/>
      <c r="AD26" s="571"/>
      <c r="AE26" s="571"/>
      <c r="AF26" s="571"/>
      <c r="AG26" s="572"/>
      <c r="AH26" s="466">
        <v>27</v>
      </c>
      <c r="AI26" s="467"/>
      <c r="AJ26" s="467"/>
      <c r="AK26" s="467"/>
      <c r="AL26" s="506"/>
      <c r="AM26" s="466">
        <v>85968</v>
      </c>
      <c r="AN26" s="467"/>
      <c r="AO26" s="467"/>
      <c r="AP26" s="467"/>
      <c r="AQ26" s="467"/>
      <c r="AR26" s="506"/>
      <c r="AS26" s="466">
        <v>3184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4020</v>
      </c>
      <c r="R27" s="467"/>
      <c r="S27" s="467"/>
      <c r="T27" s="467"/>
      <c r="U27" s="467"/>
      <c r="V27" s="506"/>
      <c r="W27" s="561"/>
      <c r="X27" s="549"/>
      <c r="Y27" s="550"/>
      <c r="Z27" s="465" t="s">
        <v>159</v>
      </c>
      <c r="AA27" s="445"/>
      <c r="AB27" s="445"/>
      <c r="AC27" s="445"/>
      <c r="AD27" s="445"/>
      <c r="AE27" s="445"/>
      <c r="AF27" s="445"/>
      <c r="AG27" s="446"/>
      <c r="AH27" s="466">
        <v>5</v>
      </c>
      <c r="AI27" s="467"/>
      <c r="AJ27" s="467"/>
      <c r="AK27" s="467"/>
      <c r="AL27" s="506"/>
      <c r="AM27" s="466">
        <v>13665</v>
      </c>
      <c r="AN27" s="467"/>
      <c r="AO27" s="467"/>
      <c r="AP27" s="467"/>
      <c r="AQ27" s="467"/>
      <c r="AR27" s="506"/>
      <c r="AS27" s="466">
        <v>2733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3600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1011575</v>
      </c>
      <c r="BO28" s="379"/>
      <c r="BP28" s="379"/>
      <c r="BQ28" s="379"/>
      <c r="BR28" s="379"/>
      <c r="BS28" s="379"/>
      <c r="BT28" s="379"/>
      <c r="BU28" s="380"/>
      <c r="BV28" s="378">
        <v>1254635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18</v>
      </c>
      <c r="M29" s="467"/>
      <c r="N29" s="467"/>
      <c r="O29" s="467"/>
      <c r="P29" s="506"/>
      <c r="Q29" s="466">
        <v>3440</v>
      </c>
      <c r="R29" s="467"/>
      <c r="S29" s="467"/>
      <c r="T29" s="467"/>
      <c r="U29" s="467"/>
      <c r="V29" s="506"/>
      <c r="W29" s="562"/>
      <c r="X29" s="563"/>
      <c r="Y29" s="564"/>
      <c r="Z29" s="465" t="s">
        <v>166</v>
      </c>
      <c r="AA29" s="445"/>
      <c r="AB29" s="445"/>
      <c r="AC29" s="445"/>
      <c r="AD29" s="445"/>
      <c r="AE29" s="445"/>
      <c r="AF29" s="445"/>
      <c r="AG29" s="446"/>
      <c r="AH29" s="466">
        <v>271</v>
      </c>
      <c r="AI29" s="467"/>
      <c r="AJ29" s="467"/>
      <c r="AK29" s="467"/>
      <c r="AL29" s="506"/>
      <c r="AM29" s="466">
        <v>820177</v>
      </c>
      <c r="AN29" s="467"/>
      <c r="AO29" s="467"/>
      <c r="AP29" s="467"/>
      <c r="AQ29" s="467"/>
      <c r="AR29" s="506"/>
      <c r="AS29" s="466">
        <v>3026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567</v>
      </c>
      <c r="BO29" s="416"/>
      <c r="BP29" s="416"/>
      <c r="BQ29" s="416"/>
      <c r="BR29" s="416"/>
      <c r="BS29" s="416"/>
      <c r="BT29" s="416"/>
      <c r="BU29" s="417"/>
      <c r="BV29" s="415">
        <v>567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1370448</v>
      </c>
      <c r="BO30" s="585"/>
      <c r="BP30" s="585"/>
      <c r="BQ30" s="585"/>
      <c r="BR30" s="585"/>
      <c r="BS30" s="585"/>
      <c r="BT30" s="585"/>
      <c r="BU30" s="586"/>
      <c r="BV30" s="584">
        <v>1438164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ガス事業会計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男鹿地区消防一部事務組合（一般会計）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おが地域振興公社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診療所特別会計（一般会計）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診療所特別会計（特別会計）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上水道事業会計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八郎湖周辺清掃事務組合（一般会計）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秋田中央交通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介護保険特別会計（保険事業勘定）</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IF('各会計、関係団体の財政状況及び健全化判断比率'!B35="","",'各会計、関係団体の財政状況及び健全化判断比率'!B35)</f>
        <v>男鹿みなと市民病院事業会計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男鹿地区衛生処理一部事務組合（一般会計）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株式会社　男鹿水族館</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介護保険特別会計（保険サービス事業勘定）</v>
      </c>
      <c r="X37" s="597"/>
      <c r="Y37" s="597"/>
      <c r="Z37" s="597"/>
      <c r="AA37" s="597"/>
      <c r="AB37" s="597"/>
      <c r="AC37" s="597"/>
      <c r="AD37" s="597"/>
      <c r="AE37" s="597"/>
      <c r="AF37" s="597"/>
      <c r="AG37" s="597"/>
      <c r="AH37" s="597"/>
      <c r="AI37" s="597"/>
      <c r="AJ37" s="597"/>
      <c r="AK37" s="597"/>
      <c r="AL37" s="165"/>
      <c r="AM37" s="596">
        <f t="shared" si="0"/>
        <v>11</v>
      </c>
      <c r="AN37" s="596"/>
      <c r="AO37" s="597" t="str">
        <f>IF('各会計、関係団体の財政状況及び健全化判断比率'!B36="","",'各会計、関係団体の財政状況及び健全化判断比率'!B36)</f>
        <v>下水道事業会計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秋田県市町村総合事務組合（一般会計）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後期高齢者医療特別会計</v>
      </c>
      <c r="X38" s="597"/>
      <c r="Y38" s="597"/>
      <c r="Z38" s="597"/>
      <c r="AA38" s="597"/>
      <c r="AB38" s="597"/>
      <c r="AC38" s="597"/>
      <c r="AD38" s="597"/>
      <c r="AE38" s="597"/>
      <c r="AF38" s="597"/>
      <c r="AG38" s="597"/>
      <c r="AH38" s="597"/>
      <c r="AI38" s="597"/>
      <c r="AJ38" s="597"/>
      <c r="AK38" s="597"/>
      <c r="AL38" s="165"/>
      <c r="AM38" s="596">
        <f t="shared" si="0"/>
        <v>12</v>
      </c>
      <c r="AN38" s="596"/>
      <c r="AO38" s="597" t="str">
        <f>IF('各会計、関係団体の財政状況及び健全化判断比率'!B37="","",'各会計、関係団体の財政状況及び健全化判断比率'!B37)</f>
        <v>農業集落排水事業会計</v>
      </c>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秋田県市町村総合事務組合（交通災害共済事業等特別会計）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f t="shared" si="0"/>
        <v>13</v>
      </c>
      <c r="AN39" s="596"/>
      <c r="AO39" s="597" t="str">
        <f>IF('各会計、関係団体の財政状況及び健全化判断比率'!B38="","",'各会計、関係団体の財政状況及び健全化判断比率'!B38)</f>
        <v>漁業集落排水事業会計</v>
      </c>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秋田県市町村会館管理組合（一般会計）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秋田県後期高齢者医療広域連合（一般会計）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秋田県後期高齢者医療広域連合（後期高齢者医療特別会計）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525</v>
      </c>
      <c r="D34" s="1181"/>
      <c r="E34" s="1182"/>
      <c r="F34" s="32">
        <v>2.91</v>
      </c>
      <c r="G34" s="33">
        <v>2.21</v>
      </c>
      <c r="H34" s="33">
        <v>1.33</v>
      </c>
      <c r="I34" s="33">
        <v>3</v>
      </c>
      <c r="J34" s="34">
        <v>3.3</v>
      </c>
      <c r="K34" s="22"/>
      <c r="L34" s="22"/>
      <c r="M34" s="22"/>
      <c r="N34" s="22"/>
      <c r="O34" s="22"/>
      <c r="P34" s="22"/>
    </row>
    <row r="35" spans="1:16" ht="39" customHeight="1">
      <c r="A35" s="22"/>
      <c r="B35" s="35"/>
      <c r="C35" s="1175" t="s">
        <v>526</v>
      </c>
      <c r="D35" s="1176"/>
      <c r="E35" s="1177"/>
      <c r="F35" s="36">
        <v>2.52</v>
      </c>
      <c r="G35" s="37">
        <v>2.27</v>
      </c>
      <c r="H35" s="37">
        <v>3.09</v>
      </c>
      <c r="I35" s="37">
        <v>2.81</v>
      </c>
      <c r="J35" s="38">
        <v>3.18</v>
      </c>
      <c r="K35" s="22"/>
      <c r="L35" s="22"/>
      <c r="M35" s="22"/>
      <c r="N35" s="22"/>
      <c r="O35" s="22"/>
      <c r="P35" s="22"/>
    </row>
    <row r="36" spans="1:16" ht="39" customHeight="1">
      <c r="A36" s="22"/>
      <c r="B36" s="35"/>
      <c r="C36" s="1175" t="s">
        <v>527</v>
      </c>
      <c r="D36" s="1176"/>
      <c r="E36" s="1177"/>
      <c r="F36" s="36">
        <v>2.09</v>
      </c>
      <c r="G36" s="37">
        <v>2.0299999999999998</v>
      </c>
      <c r="H36" s="37">
        <v>1.67</v>
      </c>
      <c r="I36" s="37">
        <v>1.4</v>
      </c>
      <c r="J36" s="38">
        <v>1.23</v>
      </c>
      <c r="K36" s="22"/>
      <c r="L36" s="22"/>
      <c r="M36" s="22"/>
      <c r="N36" s="22"/>
      <c r="O36" s="22"/>
      <c r="P36" s="22"/>
    </row>
    <row r="37" spans="1:16" ht="39" customHeight="1">
      <c r="A37" s="22"/>
      <c r="B37" s="35"/>
      <c r="C37" s="1175" t="s">
        <v>528</v>
      </c>
      <c r="D37" s="1176"/>
      <c r="E37" s="1177"/>
      <c r="F37" s="36">
        <v>0.7</v>
      </c>
      <c r="G37" s="37">
        <v>0.54</v>
      </c>
      <c r="H37" s="37">
        <v>0.36</v>
      </c>
      <c r="I37" s="37">
        <v>1.1399999999999999</v>
      </c>
      <c r="J37" s="38">
        <v>0.73</v>
      </c>
      <c r="K37" s="22"/>
      <c r="L37" s="22"/>
      <c r="M37" s="22"/>
      <c r="N37" s="22"/>
      <c r="O37" s="22"/>
      <c r="P37" s="22"/>
    </row>
    <row r="38" spans="1:16" ht="39" customHeight="1">
      <c r="A38" s="22"/>
      <c r="B38" s="35"/>
      <c r="C38" s="1175" t="s">
        <v>529</v>
      </c>
      <c r="D38" s="1176"/>
      <c r="E38" s="1177"/>
      <c r="F38" s="36" t="s">
        <v>477</v>
      </c>
      <c r="G38" s="37" t="s">
        <v>477</v>
      </c>
      <c r="H38" s="37">
        <v>0</v>
      </c>
      <c r="I38" s="37">
        <v>0.43</v>
      </c>
      <c r="J38" s="38">
        <v>0.72</v>
      </c>
      <c r="K38" s="22"/>
      <c r="L38" s="22"/>
      <c r="M38" s="22"/>
      <c r="N38" s="22"/>
      <c r="O38" s="22"/>
      <c r="P38" s="22"/>
    </row>
    <row r="39" spans="1:16" ht="39" customHeight="1">
      <c r="A39" s="22"/>
      <c r="B39" s="35"/>
      <c r="C39" s="1175" t="s">
        <v>530</v>
      </c>
      <c r="D39" s="1176"/>
      <c r="E39" s="1177"/>
      <c r="F39" s="36">
        <v>0.65</v>
      </c>
      <c r="G39" s="37">
        <v>0.62</v>
      </c>
      <c r="H39" s="37">
        <v>0.16</v>
      </c>
      <c r="I39" s="37" t="s">
        <v>531</v>
      </c>
      <c r="J39" s="38">
        <v>0.71</v>
      </c>
      <c r="K39" s="22"/>
      <c r="L39" s="22"/>
      <c r="M39" s="22"/>
      <c r="N39" s="22"/>
      <c r="O39" s="22"/>
      <c r="P39" s="22"/>
    </row>
    <row r="40" spans="1:16" ht="39" customHeight="1">
      <c r="A40" s="22"/>
      <c r="B40" s="35"/>
      <c r="C40" s="1175" t="s">
        <v>532</v>
      </c>
      <c r="D40" s="1176"/>
      <c r="E40" s="1177"/>
      <c r="F40" s="36" t="s">
        <v>477</v>
      </c>
      <c r="G40" s="37" t="s">
        <v>477</v>
      </c>
      <c r="H40" s="37">
        <v>0.08</v>
      </c>
      <c r="I40" s="37">
        <v>0.16</v>
      </c>
      <c r="J40" s="38">
        <v>0.22</v>
      </c>
      <c r="K40" s="22"/>
      <c r="L40" s="22"/>
      <c r="M40" s="22"/>
      <c r="N40" s="22"/>
      <c r="O40" s="22"/>
      <c r="P40" s="22"/>
    </row>
    <row r="41" spans="1:16" ht="39" customHeight="1">
      <c r="A41" s="22"/>
      <c r="B41" s="35"/>
      <c r="C41" s="1175" t="s">
        <v>533</v>
      </c>
      <c r="D41" s="1176"/>
      <c r="E41" s="1177"/>
      <c r="F41" s="36" t="s">
        <v>534</v>
      </c>
      <c r="G41" s="37" t="s">
        <v>535</v>
      </c>
      <c r="H41" s="37" t="s">
        <v>536</v>
      </c>
      <c r="I41" s="37" t="s">
        <v>537</v>
      </c>
      <c r="J41" s="38">
        <v>0.22</v>
      </c>
      <c r="K41" s="22"/>
      <c r="L41" s="22"/>
      <c r="M41" s="22"/>
      <c r="N41" s="22"/>
      <c r="O41" s="22"/>
      <c r="P41" s="22"/>
    </row>
    <row r="42" spans="1:16" ht="39" customHeight="1">
      <c r="A42" s="22"/>
      <c r="B42" s="39"/>
      <c r="C42" s="1175" t="s">
        <v>538</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539</v>
      </c>
      <c r="D43" s="1179"/>
      <c r="E43" s="1180"/>
      <c r="F43" s="41">
        <v>0.16</v>
      </c>
      <c r="G43" s="42">
        <v>0.21</v>
      </c>
      <c r="H43" s="42">
        <v>0.06</v>
      </c>
      <c r="I43" s="42">
        <v>0.14000000000000001</v>
      </c>
      <c r="J43" s="43">
        <v>0.16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1923</v>
      </c>
      <c r="L45" s="60">
        <v>1809</v>
      </c>
      <c r="M45" s="60">
        <v>1713</v>
      </c>
      <c r="N45" s="60">
        <v>1676</v>
      </c>
      <c r="O45" s="61">
        <v>1648</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1034</v>
      </c>
      <c r="L48" s="64">
        <v>989</v>
      </c>
      <c r="M48" s="64">
        <v>1026</v>
      </c>
      <c r="N48" s="64">
        <v>1013</v>
      </c>
      <c r="O48" s="65">
        <v>986</v>
      </c>
      <c r="P48" s="48"/>
      <c r="Q48" s="48"/>
      <c r="R48" s="48"/>
      <c r="S48" s="48"/>
      <c r="T48" s="48"/>
      <c r="U48" s="48"/>
    </row>
    <row r="49" spans="1:21" ht="30.75" customHeight="1">
      <c r="A49" s="48"/>
      <c r="B49" s="1193"/>
      <c r="C49" s="1194"/>
      <c r="D49" s="62"/>
      <c r="E49" s="1185" t="s">
        <v>15</v>
      </c>
      <c r="F49" s="1185"/>
      <c r="G49" s="1185"/>
      <c r="H49" s="1185"/>
      <c r="I49" s="1185"/>
      <c r="J49" s="1186"/>
      <c r="K49" s="63">
        <v>138</v>
      </c>
      <c r="L49" s="64">
        <v>139</v>
      </c>
      <c r="M49" s="64">
        <v>135</v>
      </c>
      <c r="N49" s="64">
        <v>140</v>
      </c>
      <c r="O49" s="65">
        <v>140</v>
      </c>
      <c r="P49" s="48"/>
      <c r="Q49" s="48"/>
      <c r="R49" s="48"/>
      <c r="S49" s="48"/>
      <c r="T49" s="48"/>
      <c r="U49" s="48"/>
    </row>
    <row r="50" spans="1:21" ht="30.75" customHeight="1">
      <c r="A50" s="48"/>
      <c r="B50" s="1193"/>
      <c r="C50" s="1194"/>
      <c r="D50" s="62"/>
      <c r="E50" s="1185" t="s">
        <v>16</v>
      </c>
      <c r="F50" s="1185"/>
      <c r="G50" s="1185"/>
      <c r="H50" s="1185"/>
      <c r="I50" s="1185"/>
      <c r="J50" s="1186"/>
      <c r="K50" s="63">
        <v>67</v>
      </c>
      <c r="L50" s="64">
        <v>64</v>
      </c>
      <c r="M50" s="64">
        <v>64</v>
      </c>
      <c r="N50" s="64">
        <v>58</v>
      </c>
      <c r="O50" s="65">
        <v>50</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1762</v>
      </c>
      <c r="L52" s="64">
        <v>1791</v>
      </c>
      <c r="M52" s="64">
        <v>1742</v>
      </c>
      <c r="N52" s="64">
        <v>1810</v>
      </c>
      <c r="O52" s="65">
        <v>1808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1400</v>
      </c>
      <c r="L53" s="69">
        <v>1210</v>
      </c>
      <c r="M53" s="69">
        <v>1196</v>
      </c>
      <c r="N53" s="69">
        <v>1077</v>
      </c>
      <c r="O53" s="70">
        <v>1016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16030</v>
      </c>
      <c r="J41" s="83">
        <v>16457</v>
      </c>
      <c r="K41" s="83">
        <v>16352</v>
      </c>
      <c r="L41" s="83">
        <v>16332</v>
      </c>
      <c r="M41" s="84">
        <v>16452</v>
      </c>
    </row>
    <row r="42" spans="2:13" ht="27.75" customHeight="1">
      <c r="B42" s="1201"/>
      <c r="C42" s="1202"/>
      <c r="D42" s="85"/>
      <c r="E42" s="1207" t="s">
        <v>25</v>
      </c>
      <c r="F42" s="1207"/>
      <c r="G42" s="1207"/>
      <c r="H42" s="1208"/>
      <c r="I42" s="86">
        <v>468</v>
      </c>
      <c r="J42" s="87">
        <v>409</v>
      </c>
      <c r="K42" s="87">
        <v>368</v>
      </c>
      <c r="L42" s="87">
        <v>313</v>
      </c>
      <c r="M42" s="88">
        <v>275</v>
      </c>
    </row>
    <row r="43" spans="2:13" ht="27.75" customHeight="1">
      <c r="B43" s="1201"/>
      <c r="C43" s="1202"/>
      <c r="D43" s="85"/>
      <c r="E43" s="1207" t="s">
        <v>26</v>
      </c>
      <c r="F43" s="1207"/>
      <c r="G43" s="1207"/>
      <c r="H43" s="1208"/>
      <c r="I43" s="86">
        <v>14558</v>
      </c>
      <c r="J43" s="87">
        <v>14283</v>
      </c>
      <c r="K43" s="87">
        <v>13685</v>
      </c>
      <c r="L43" s="87">
        <v>13206</v>
      </c>
      <c r="M43" s="88">
        <v>12709</v>
      </c>
    </row>
    <row r="44" spans="2:13" ht="27.75" customHeight="1">
      <c r="B44" s="1201"/>
      <c r="C44" s="1202"/>
      <c r="D44" s="85"/>
      <c r="E44" s="1207" t="s">
        <v>27</v>
      </c>
      <c r="F44" s="1207"/>
      <c r="G44" s="1207"/>
      <c r="H44" s="1208"/>
      <c r="I44" s="86">
        <v>918</v>
      </c>
      <c r="J44" s="87">
        <v>859</v>
      </c>
      <c r="K44" s="87">
        <v>912</v>
      </c>
      <c r="L44" s="87">
        <v>1047</v>
      </c>
      <c r="M44" s="88">
        <v>977</v>
      </c>
    </row>
    <row r="45" spans="2:13" ht="27.75" customHeight="1">
      <c r="B45" s="1201"/>
      <c r="C45" s="1202"/>
      <c r="D45" s="85"/>
      <c r="E45" s="1207" t="s">
        <v>28</v>
      </c>
      <c r="F45" s="1207"/>
      <c r="G45" s="1207"/>
      <c r="H45" s="1208"/>
      <c r="I45" s="86">
        <v>3320</v>
      </c>
      <c r="J45" s="87">
        <v>3169</v>
      </c>
      <c r="K45" s="87">
        <v>3086</v>
      </c>
      <c r="L45" s="87">
        <v>2769</v>
      </c>
      <c r="M45" s="88">
        <v>2525</v>
      </c>
    </row>
    <row r="46" spans="2:13" ht="27.75" customHeight="1">
      <c r="B46" s="1201"/>
      <c r="C46" s="1202"/>
      <c r="D46" s="85"/>
      <c r="E46" s="1207" t="s">
        <v>29</v>
      </c>
      <c r="F46" s="1207"/>
      <c r="G46" s="1207"/>
      <c r="H46" s="1208"/>
      <c r="I46" s="86" t="s">
        <v>477</v>
      </c>
      <c r="J46" s="87" t="s">
        <v>477</v>
      </c>
      <c r="K46" s="87" t="s">
        <v>477</v>
      </c>
      <c r="L46" s="87" t="s">
        <v>477</v>
      </c>
      <c r="M46" s="88" t="s">
        <v>477</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2222</v>
      </c>
      <c r="J49" s="87">
        <v>1979</v>
      </c>
      <c r="K49" s="87">
        <v>1845</v>
      </c>
      <c r="L49" s="87">
        <v>1307</v>
      </c>
      <c r="M49" s="88">
        <v>897</v>
      </c>
    </row>
    <row r="50" spans="2:13" ht="27.75" customHeight="1">
      <c r="B50" s="1201"/>
      <c r="C50" s="1202"/>
      <c r="D50" s="85"/>
      <c r="E50" s="1207" t="s">
        <v>34</v>
      </c>
      <c r="F50" s="1207"/>
      <c r="G50" s="1207"/>
      <c r="H50" s="1208"/>
      <c r="I50" s="86">
        <v>574</v>
      </c>
      <c r="J50" s="87">
        <v>508</v>
      </c>
      <c r="K50" s="87">
        <v>472</v>
      </c>
      <c r="L50" s="87">
        <v>449</v>
      </c>
      <c r="M50" s="88">
        <v>445</v>
      </c>
    </row>
    <row r="51" spans="2:13" ht="27.75" customHeight="1">
      <c r="B51" s="1203"/>
      <c r="C51" s="1204"/>
      <c r="D51" s="85"/>
      <c r="E51" s="1207" t="s">
        <v>35</v>
      </c>
      <c r="F51" s="1207"/>
      <c r="G51" s="1207"/>
      <c r="H51" s="1208"/>
      <c r="I51" s="86">
        <v>19533</v>
      </c>
      <c r="J51" s="87">
        <v>20260</v>
      </c>
      <c r="K51" s="87">
        <v>20331</v>
      </c>
      <c r="L51" s="87">
        <v>20146</v>
      </c>
      <c r="M51" s="88">
        <v>19744</v>
      </c>
    </row>
    <row r="52" spans="2:13" ht="27.75" customHeight="1" thickBot="1">
      <c r="B52" s="1211" t="s">
        <v>20</v>
      </c>
      <c r="C52" s="1212"/>
      <c r="D52" s="90"/>
      <c r="E52" s="1213" t="s">
        <v>36</v>
      </c>
      <c r="F52" s="1213"/>
      <c r="G52" s="1213"/>
      <c r="H52" s="1214"/>
      <c r="I52" s="91">
        <v>12966</v>
      </c>
      <c r="J52" s="92">
        <v>12430</v>
      </c>
      <c r="K52" s="92">
        <v>11755</v>
      </c>
      <c r="L52" s="92">
        <v>11765</v>
      </c>
      <c r="M52" s="93">
        <v>11851</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27" t="s">
        <v>573</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565</v>
      </c>
      <c r="H51" s="1240"/>
      <c r="I51" s="1245" t="s">
        <v>566</v>
      </c>
      <c r="J51" s="1245"/>
      <c r="K51" s="1249"/>
      <c r="L51" s="1249"/>
      <c r="M51" s="1249"/>
      <c r="N51" s="1249"/>
      <c r="O51" s="1215">
        <v>130.80000000000001</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567</v>
      </c>
      <c r="J53" s="1225"/>
      <c r="K53" s="1250"/>
      <c r="L53" s="1250"/>
      <c r="M53" s="1250"/>
      <c r="N53" s="1250"/>
      <c r="O53" s="1247">
        <v>31.4</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568</v>
      </c>
      <c r="H55" s="1220"/>
      <c r="I55" s="1225" t="s">
        <v>566</v>
      </c>
      <c r="J55" s="1225"/>
      <c r="K55" s="1249"/>
      <c r="L55" s="1249"/>
      <c r="M55" s="1249"/>
      <c r="N55" s="1249"/>
      <c r="O55" s="1215">
        <v>58.5</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569</v>
      </c>
      <c r="J57" s="1217"/>
      <c r="K57" s="1250"/>
      <c r="L57" s="1250"/>
      <c r="M57" s="1250"/>
      <c r="N57" s="1250"/>
      <c r="O57" s="1247">
        <v>49</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570</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27" t="s">
        <v>574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565</v>
      </c>
      <c r="H73" s="1240"/>
      <c r="I73" s="1245" t="s">
        <v>566</v>
      </c>
      <c r="J73" s="1245"/>
      <c r="K73" s="1226">
        <v>136.19999999999999</v>
      </c>
      <c r="L73" s="1226">
        <v>135</v>
      </c>
      <c r="M73" s="1215">
        <v>128.1</v>
      </c>
      <c r="N73" s="1215">
        <v>132.4</v>
      </c>
      <c r="O73" s="1215">
        <v>130.80000000000001</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572</v>
      </c>
      <c r="J75" s="1225"/>
      <c r="K75" s="1247">
        <v>14.2</v>
      </c>
      <c r="L75" s="1247">
        <v>13.8</v>
      </c>
      <c r="M75" s="1247">
        <v>13.7</v>
      </c>
      <c r="N75" s="1247">
        <v>12.9</v>
      </c>
      <c r="O75" s="1247">
        <v>12.1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568</v>
      </c>
      <c r="H77" s="1220"/>
      <c r="I77" s="1225" t="s">
        <v>566</v>
      </c>
      <c r="J77" s="1225"/>
      <c r="K77" s="1226">
        <v>88.3</v>
      </c>
      <c r="L77" s="1226">
        <v>76.2</v>
      </c>
      <c r="M77" s="1215">
        <v>65.3</v>
      </c>
      <c r="N77" s="1215">
        <v>60.8</v>
      </c>
      <c r="O77" s="1215">
        <v>58.5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572</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515</v>
      </c>
      <c r="G2" s="111"/>
      <c r="H2" s="112"/>
    </row>
    <row r="3" spans="1:8">
      <c r="A3" s="108" t="s">
        <v>508</v>
      </c>
      <c r="B3" s="113"/>
      <c r="C3" s="114"/>
      <c r="D3" s="115">
        <v>56971</v>
      </c>
      <c r="E3" s="116"/>
      <c r="F3" s="117">
        <v>67201</v>
      </c>
      <c r="G3" s="118"/>
      <c r="H3" s="119"/>
    </row>
    <row r="4" spans="1:8">
      <c r="A4" s="120"/>
      <c r="B4" s="121"/>
      <c r="C4" s="122"/>
      <c r="D4" s="123">
        <v>41962</v>
      </c>
      <c r="E4" s="124"/>
      <c r="F4" s="125">
        <v>35210</v>
      </c>
      <c r="G4" s="126"/>
      <c r="H4" s="127"/>
    </row>
    <row r="5" spans="1:8">
      <c r="A5" s="108" t="s">
        <v>510</v>
      </c>
      <c r="B5" s="113"/>
      <c r="C5" s="114"/>
      <c r="D5" s="115">
        <v>97217</v>
      </c>
      <c r="E5" s="116"/>
      <c r="F5" s="117">
        <v>75709</v>
      </c>
      <c r="G5" s="118"/>
      <c r="H5" s="119"/>
    </row>
    <row r="6" spans="1:8">
      <c r="A6" s="120"/>
      <c r="B6" s="121"/>
      <c r="C6" s="122"/>
      <c r="D6" s="123">
        <v>52937</v>
      </c>
      <c r="E6" s="124"/>
      <c r="F6" s="125">
        <v>35212</v>
      </c>
      <c r="G6" s="126"/>
      <c r="H6" s="127"/>
    </row>
    <row r="7" spans="1:8">
      <c r="A7" s="108" t="s">
        <v>511</v>
      </c>
      <c r="B7" s="113"/>
      <c r="C7" s="114"/>
      <c r="D7" s="115">
        <v>68912</v>
      </c>
      <c r="E7" s="116"/>
      <c r="F7" s="117">
        <v>90961</v>
      </c>
      <c r="G7" s="118"/>
      <c r="H7" s="119"/>
    </row>
    <row r="8" spans="1:8">
      <c r="A8" s="120"/>
      <c r="B8" s="121"/>
      <c r="C8" s="122"/>
      <c r="D8" s="123">
        <v>35217</v>
      </c>
      <c r="E8" s="124"/>
      <c r="F8" s="125">
        <v>37720</v>
      </c>
      <c r="G8" s="126"/>
      <c r="H8" s="127"/>
    </row>
    <row r="9" spans="1:8">
      <c r="A9" s="108" t="s">
        <v>512</v>
      </c>
      <c r="B9" s="113"/>
      <c r="C9" s="114"/>
      <c r="D9" s="115">
        <v>62701</v>
      </c>
      <c r="E9" s="116"/>
      <c r="F9" s="117">
        <v>106614</v>
      </c>
      <c r="G9" s="118"/>
      <c r="H9" s="119"/>
    </row>
    <row r="10" spans="1:8">
      <c r="A10" s="120"/>
      <c r="B10" s="121"/>
      <c r="C10" s="122"/>
      <c r="D10" s="123">
        <v>35270</v>
      </c>
      <c r="E10" s="124"/>
      <c r="F10" s="125">
        <v>45545</v>
      </c>
      <c r="G10" s="126"/>
      <c r="H10" s="127"/>
    </row>
    <row r="11" spans="1:8">
      <c r="A11" s="108" t="s">
        <v>513</v>
      </c>
      <c r="B11" s="113"/>
      <c r="C11" s="114"/>
      <c r="D11" s="115">
        <v>82298</v>
      </c>
      <c r="E11" s="116"/>
      <c r="F11" s="117">
        <v>85459</v>
      </c>
      <c r="G11" s="118"/>
      <c r="H11" s="119"/>
    </row>
    <row r="12" spans="1:8">
      <c r="A12" s="120"/>
      <c r="B12" s="121"/>
      <c r="C12" s="128"/>
      <c r="D12" s="123">
        <v>35180</v>
      </c>
      <c r="E12" s="124"/>
      <c r="F12" s="125">
        <v>44378</v>
      </c>
      <c r="G12" s="126"/>
      <c r="H12" s="127"/>
    </row>
    <row r="13" spans="1:8">
      <c r="A13" s="108"/>
      <c r="B13" s="113"/>
      <c r="C13" s="129"/>
      <c r="D13" s="130">
        <v>73620</v>
      </c>
      <c r="E13" s="131"/>
      <c r="F13" s="132">
        <v>85189</v>
      </c>
      <c r="G13" s="133"/>
      <c r="H13" s="119"/>
    </row>
    <row r="14" spans="1:8">
      <c r="A14" s="120"/>
      <c r="B14" s="121"/>
      <c r="C14" s="122"/>
      <c r="D14" s="123">
        <v>40113</v>
      </c>
      <c r="E14" s="124"/>
      <c r="F14" s="125">
        <v>39613</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2.91</v>
      </c>
      <c r="C19" s="134">
        <f>ROUND(VALUE(SUBSTITUTE(実質収支比率等に係る経年分析!G$48,"▲","-")),2)</f>
        <v>2.21</v>
      </c>
      <c r="D19" s="134">
        <f>ROUND(VALUE(SUBSTITUTE(実質収支比率等に係る経年分析!H$48,"▲","-")),2)</f>
        <v>1.34</v>
      </c>
      <c r="E19" s="134">
        <f>ROUND(VALUE(SUBSTITUTE(実質収支比率等に係る経年分析!I$48,"▲","-")),2)</f>
        <v>3.01</v>
      </c>
      <c r="F19" s="134">
        <f>ROUND(VALUE(SUBSTITUTE(実質収支比率等に係る経年分析!J$48,"▲","-")),2)</f>
        <v>3.22</v>
      </c>
    </row>
    <row r="20" spans="1:11">
      <c r="A20" s="134" t="s">
        <v>41</v>
      </c>
      <c r="B20" s="134">
        <f>ROUND(VALUE(SUBSTITUTE(実質収支比率等に係る経年分析!F$47,"▲","-")),2)</f>
        <v>16.82</v>
      </c>
      <c r="C20" s="134">
        <f>ROUND(VALUE(SUBSTITUTE(実質収支比率等に係る経年分析!G$47,"▲","-")),2)</f>
        <v>15.6</v>
      </c>
      <c r="D20" s="134">
        <f>ROUND(VALUE(SUBSTITUTE(実質収支比率等に係る経年分析!H$47,"▲","-")),2)</f>
        <v>13.88</v>
      </c>
      <c r="E20" s="134">
        <f>ROUND(VALUE(SUBSTITUTE(実質収支比率等に係る経年分析!I$47,"▲","-")),2)</f>
        <v>11.81</v>
      </c>
      <c r="F20" s="134">
        <f>ROUND(VALUE(SUBSTITUTE(実質収支比率等に係る経年分析!J$47,"▲","-")),2)</f>
        <v>9.3699999999999992</v>
      </c>
    </row>
    <row r="21" spans="1:11">
      <c r="A21" s="134" t="s">
        <v>42</v>
      </c>
      <c r="B21" s="134">
        <f>IF(ISNUMBER(VALUE(SUBSTITUTE(実質収支比率等に係る経年分析!F$49,"▲","-"))),ROUND(VALUE(SUBSTITUTE(実質収支比率等に係る経年分析!F$49,"▲","-")),2),NA())</f>
        <v>1.29</v>
      </c>
      <c r="C21" s="134">
        <f>IF(ISNUMBER(VALUE(SUBSTITUTE(実質収支比率等に係る経年分析!G$49,"▲","-"))),ROUND(VALUE(SUBSTITUTE(実質収支比率等に係る経年分析!G$49,"▲","-")),2),NA())</f>
        <v>-3.97</v>
      </c>
      <c r="D21" s="134">
        <f>IF(ISNUMBER(VALUE(SUBSTITUTE(実質収支比率等に係る経年分析!H$49,"▲","-"))),ROUND(VALUE(SUBSTITUTE(実質収支比率等に係る経年分析!H$49,"▲","-")),2),NA())</f>
        <v>-4.3</v>
      </c>
      <c r="E21" s="134">
        <f>IF(ISNUMBER(VALUE(SUBSTITUTE(実質収支比率等に係る経年分析!I$49,"▲","-"))),ROUND(VALUE(SUBSTITUTE(実質収支比率等に係る経年分析!I$49,"▲","-")),2),NA())</f>
        <v>-1.79</v>
      </c>
      <c r="F21" s="134">
        <f>IF(ISNUMBER(VALUE(SUBSTITUTE(実質収支比率等に係る経年分析!J$49,"▲","-"))),ROUND(VALUE(SUBSTITUTE(実質収支比率等に係る経年分析!J$49,"▲","-")),2),NA())</f>
        <v>-3.48</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男鹿みなと市民病院事業会計</v>
      </c>
      <c r="B29" s="135">
        <f>IF(ROUND(VALUE(SUBSTITUTE(連結実質赤字比率に係る赤字・黒字の構成分析!F$41,"▲", "-")), 2) &lt; 0, ABS(ROUND(VALUE(SUBSTITUTE(連結実質赤字比率に係る赤字・黒字の構成分析!F$41,"▲", "-")), 2)), NA())</f>
        <v>1.73</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1.26</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0.74</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0.21</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漁業集落排水事業会計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f>IF(ROUND(VALUE(SUBSTITUTE(連結実質赤字比率に係る赤字・黒字の構成分析!I$39,"▲", "-")), 2) &lt; 0, ABS(ROUND(VALUE(SUBSTITUTE(連結実質赤字比率に係る赤字・黒字の構成分析!I$39,"▲", "-")), 2)), NA())</f>
        <v>0.96</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0.71</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1.1399999999999999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ガス事業会計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1.23</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1762</v>
      </c>
      <c r="E42" s="136"/>
      <c r="F42" s="136"/>
      <c r="G42" s="136">
        <f>'実質公債費比率（分子）の構造'!L$52</f>
        <v>1791</v>
      </c>
      <c r="H42" s="136"/>
      <c r="I42" s="136"/>
      <c r="J42" s="136">
        <f>'実質公債費比率（分子）の構造'!M$52</f>
        <v>1742</v>
      </c>
      <c r="K42" s="136"/>
      <c r="L42" s="136"/>
      <c r="M42" s="136">
        <f>'実質公債費比率（分子）の構造'!N$52</f>
        <v>1810</v>
      </c>
      <c r="N42" s="136"/>
      <c r="O42" s="136"/>
      <c r="P42" s="136">
        <f>'実質公債費比率（分子）の構造'!O$52</f>
        <v>1808</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67</v>
      </c>
      <c r="C44" s="136"/>
      <c r="D44" s="136"/>
      <c r="E44" s="136">
        <f>'実質公債費比率（分子）の構造'!L$50</f>
        <v>64</v>
      </c>
      <c r="F44" s="136"/>
      <c r="G44" s="136"/>
      <c r="H44" s="136">
        <f>'実質公債費比率（分子）の構造'!M$50</f>
        <v>64</v>
      </c>
      <c r="I44" s="136"/>
      <c r="J44" s="136"/>
      <c r="K44" s="136">
        <f>'実質公債費比率（分子）の構造'!N$50</f>
        <v>58</v>
      </c>
      <c r="L44" s="136"/>
      <c r="M44" s="136"/>
      <c r="N44" s="136">
        <f>'実質公債費比率（分子）の構造'!O$50</f>
        <v>50</v>
      </c>
      <c r="O44" s="136"/>
      <c r="P44" s="136"/>
    </row>
    <row r="45" spans="1:16">
      <c r="A45" s="136" t="s">
        <v>52</v>
      </c>
      <c r="B45" s="136">
        <f>'実質公債費比率（分子）の構造'!K$49</f>
        <v>138</v>
      </c>
      <c r="C45" s="136"/>
      <c r="D45" s="136"/>
      <c r="E45" s="136">
        <f>'実質公債費比率（分子）の構造'!L$49</f>
        <v>139</v>
      </c>
      <c r="F45" s="136"/>
      <c r="G45" s="136"/>
      <c r="H45" s="136">
        <f>'実質公債費比率（分子）の構造'!M$49</f>
        <v>135</v>
      </c>
      <c r="I45" s="136"/>
      <c r="J45" s="136"/>
      <c r="K45" s="136">
        <f>'実質公債費比率（分子）の構造'!N$49</f>
        <v>140</v>
      </c>
      <c r="L45" s="136"/>
      <c r="M45" s="136"/>
      <c r="N45" s="136">
        <f>'実質公債費比率（分子）の構造'!O$49</f>
        <v>140</v>
      </c>
      <c r="O45" s="136"/>
      <c r="P45" s="136"/>
    </row>
    <row r="46" spans="1:16">
      <c r="A46" s="136" t="s">
        <v>53</v>
      </c>
      <c r="B46" s="136">
        <f>'実質公債費比率（分子）の構造'!K$48</f>
        <v>1034</v>
      </c>
      <c r="C46" s="136"/>
      <c r="D46" s="136"/>
      <c r="E46" s="136">
        <f>'実質公債費比率（分子）の構造'!L$48</f>
        <v>989</v>
      </c>
      <c r="F46" s="136"/>
      <c r="G46" s="136"/>
      <c r="H46" s="136">
        <f>'実質公債費比率（分子）の構造'!M$48</f>
        <v>1026</v>
      </c>
      <c r="I46" s="136"/>
      <c r="J46" s="136"/>
      <c r="K46" s="136">
        <f>'実質公債費比率（分子）の構造'!N$48</f>
        <v>1013</v>
      </c>
      <c r="L46" s="136"/>
      <c r="M46" s="136"/>
      <c r="N46" s="136">
        <f>'実質公債費比率（分子）の構造'!O$48</f>
        <v>986</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1923</v>
      </c>
      <c r="C49" s="136"/>
      <c r="D49" s="136"/>
      <c r="E49" s="136">
        <f>'実質公債費比率（分子）の構造'!L$45</f>
        <v>1809</v>
      </c>
      <c r="F49" s="136"/>
      <c r="G49" s="136"/>
      <c r="H49" s="136">
        <f>'実質公債費比率（分子）の構造'!M$45</f>
        <v>1713</v>
      </c>
      <c r="I49" s="136"/>
      <c r="J49" s="136"/>
      <c r="K49" s="136">
        <f>'実質公債費比率（分子）の構造'!N$45</f>
        <v>1676</v>
      </c>
      <c r="L49" s="136"/>
      <c r="M49" s="136"/>
      <c r="N49" s="136">
        <f>'実質公債費比率（分子）の構造'!O$45</f>
        <v>1648</v>
      </c>
      <c r="O49" s="136"/>
      <c r="P49" s="136"/>
    </row>
    <row r="50" spans="1:16">
      <c r="A50" s="136" t="s">
        <v>56</v>
      </c>
      <c r="B50" s="136" t="e">
        <f>NA()</f>
        <v>#N/A</v>
      </c>
      <c r="C50" s="136">
        <f>IF(ISNUMBER('実質公債費比率（分子）の構造'!K$53),'実質公債費比率（分子）の構造'!K$53,NA())</f>
        <v>1400</v>
      </c>
      <c r="D50" s="136" t="e">
        <f>NA()</f>
        <v>#N/A</v>
      </c>
      <c r="E50" s="136" t="e">
        <f>NA()</f>
        <v>#N/A</v>
      </c>
      <c r="F50" s="136">
        <f>IF(ISNUMBER('実質公債費比率（分子）の構造'!L$53),'実質公債費比率（分子）の構造'!L$53,NA())</f>
        <v>1210</v>
      </c>
      <c r="G50" s="136" t="e">
        <f>NA()</f>
        <v>#N/A</v>
      </c>
      <c r="H50" s="136" t="e">
        <f>NA()</f>
        <v>#N/A</v>
      </c>
      <c r="I50" s="136">
        <f>IF(ISNUMBER('実質公債費比率（分子）の構造'!M$53),'実質公債費比率（分子）の構造'!M$53,NA())</f>
        <v>1196</v>
      </c>
      <c r="J50" s="136" t="e">
        <f>NA()</f>
        <v>#N/A</v>
      </c>
      <c r="K50" s="136" t="e">
        <f>NA()</f>
        <v>#N/A</v>
      </c>
      <c r="L50" s="136">
        <f>IF(ISNUMBER('実質公債費比率（分子）の構造'!N$53),'実質公債費比率（分子）の構造'!N$53,NA())</f>
        <v>1077</v>
      </c>
      <c r="M50" s="136" t="e">
        <f>NA()</f>
        <v>#N/A</v>
      </c>
      <c r="N50" s="136" t="e">
        <f>NA()</f>
        <v>#N/A</v>
      </c>
      <c r="O50" s="136">
        <f>IF(ISNUMBER('実質公債費比率（分子）の構造'!O$53),'実質公債費比率（分子）の構造'!O$53,NA())</f>
        <v>1016</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19533</v>
      </c>
      <c r="E56" s="135"/>
      <c r="F56" s="135"/>
      <c r="G56" s="135">
        <f>'将来負担比率（分子）の構造'!J$51</f>
        <v>20260</v>
      </c>
      <c r="H56" s="135"/>
      <c r="I56" s="135"/>
      <c r="J56" s="135">
        <f>'将来負担比率（分子）の構造'!K$51</f>
        <v>20331</v>
      </c>
      <c r="K56" s="135"/>
      <c r="L56" s="135"/>
      <c r="M56" s="135">
        <f>'将来負担比率（分子）の構造'!L$51</f>
        <v>20146</v>
      </c>
      <c r="N56" s="135"/>
      <c r="O56" s="135"/>
      <c r="P56" s="135">
        <f>'将来負担比率（分子）の構造'!M$51</f>
        <v>19744</v>
      </c>
    </row>
    <row r="57" spans="1:16">
      <c r="A57" s="135" t="s">
        <v>34</v>
      </c>
      <c r="B57" s="135"/>
      <c r="C57" s="135"/>
      <c r="D57" s="135">
        <f>'将来負担比率（分子）の構造'!I$50</f>
        <v>574</v>
      </c>
      <c r="E57" s="135"/>
      <c r="F57" s="135"/>
      <c r="G57" s="135">
        <f>'将来負担比率（分子）の構造'!J$50</f>
        <v>508</v>
      </c>
      <c r="H57" s="135"/>
      <c r="I57" s="135"/>
      <c r="J57" s="135">
        <f>'将来負担比率（分子）の構造'!K$50</f>
        <v>472</v>
      </c>
      <c r="K57" s="135"/>
      <c r="L57" s="135"/>
      <c r="M57" s="135">
        <f>'将来負担比率（分子）の構造'!L$50</f>
        <v>449</v>
      </c>
      <c r="N57" s="135"/>
      <c r="O57" s="135"/>
      <c r="P57" s="135">
        <f>'将来負担比率（分子）の構造'!M$50</f>
        <v>445</v>
      </c>
    </row>
    <row r="58" spans="1:16">
      <c r="A58" s="135" t="s">
        <v>33</v>
      </c>
      <c r="B58" s="135"/>
      <c r="C58" s="135"/>
      <c r="D58" s="135">
        <f>'将来負担比率（分子）の構造'!I$49</f>
        <v>2222</v>
      </c>
      <c r="E58" s="135"/>
      <c r="F58" s="135"/>
      <c r="G58" s="135">
        <f>'将来負担比率（分子）の構造'!J$49</f>
        <v>1979</v>
      </c>
      <c r="H58" s="135"/>
      <c r="I58" s="135"/>
      <c r="J58" s="135">
        <f>'将来負担比率（分子）の構造'!K$49</f>
        <v>1845</v>
      </c>
      <c r="K58" s="135"/>
      <c r="L58" s="135"/>
      <c r="M58" s="135">
        <f>'将来負担比率（分子）の構造'!L$49</f>
        <v>1307</v>
      </c>
      <c r="N58" s="135"/>
      <c r="O58" s="135"/>
      <c r="P58" s="135">
        <f>'将来負担比率（分子）の構造'!M$49</f>
        <v>897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3320</v>
      </c>
      <c r="C62" s="135"/>
      <c r="D62" s="135"/>
      <c r="E62" s="135">
        <f>'将来負担比率（分子）の構造'!J$45</f>
        <v>3169</v>
      </c>
      <c r="F62" s="135"/>
      <c r="G62" s="135"/>
      <c r="H62" s="135">
        <f>'将来負担比率（分子）の構造'!K$45</f>
        <v>3086</v>
      </c>
      <c r="I62" s="135"/>
      <c r="J62" s="135"/>
      <c r="K62" s="135">
        <f>'将来負担比率（分子）の構造'!L$45</f>
        <v>2769</v>
      </c>
      <c r="L62" s="135"/>
      <c r="M62" s="135"/>
      <c r="N62" s="135">
        <f>'将来負担比率（分子）の構造'!M$45</f>
        <v>2525</v>
      </c>
      <c r="O62" s="135"/>
      <c r="P62" s="135"/>
    </row>
    <row r="63" spans="1:16">
      <c r="A63" s="135" t="s">
        <v>27</v>
      </c>
      <c r="B63" s="135">
        <f>'将来負担比率（分子）の構造'!I$44</f>
        <v>918</v>
      </c>
      <c r="C63" s="135"/>
      <c r="D63" s="135"/>
      <c r="E63" s="135">
        <f>'将来負担比率（分子）の構造'!J$44</f>
        <v>859</v>
      </c>
      <c r="F63" s="135"/>
      <c r="G63" s="135"/>
      <c r="H63" s="135">
        <f>'将来負担比率（分子）の構造'!K$44</f>
        <v>912</v>
      </c>
      <c r="I63" s="135"/>
      <c r="J63" s="135"/>
      <c r="K63" s="135">
        <f>'将来負担比率（分子）の構造'!L$44</f>
        <v>1047</v>
      </c>
      <c r="L63" s="135"/>
      <c r="M63" s="135"/>
      <c r="N63" s="135">
        <f>'将来負担比率（分子）の構造'!M$44</f>
        <v>977</v>
      </c>
      <c r="O63" s="135"/>
      <c r="P63" s="135"/>
    </row>
    <row r="64" spans="1:16">
      <c r="A64" s="135" t="s">
        <v>26</v>
      </c>
      <c r="B64" s="135">
        <f>'将来負担比率（分子）の構造'!I$43</f>
        <v>14558</v>
      </c>
      <c r="C64" s="135"/>
      <c r="D64" s="135"/>
      <c r="E64" s="135">
        <f>'将来負担比率（分子）の構造'!J$43</f>
        <v>14283</v>
      </c>
      <c r="F64" s="135"/>
      <c r="G64" s="135"/>
      <c r="H64" s="135">
        <f>'将来負担比率（分子）の構造'!K$43</f>
        <v>13685</v>
      </c>
      <c r="I64" s="135"/>
      <c r="J64" s="135"/>
      <c r="K64" s="135">
        <f>'将来負担比率（分子）の構造'!L$43</f>
        <v>13206</v>
      </c>
      <c r="L64" s="135"/>
      <c r="M64" s="135"/>
      <c r="N64" s="135">
        <f>'将来負担比率（分子）の構造'!M$43</f>
        <v>12709</v>
      </c>
      <c r="O64" s="135"/>
      <c r="P64" s="135"/>
    </row>
    <row r="65" spans="1:16">
      <c r="A65" s="135" t="s">
        <v>25</v>
      </c>
      <c r="B65" s="135">
        <f>'将来負担比率（分子）の構造'!I$42</f>
        <v>468</v>
      </c>
      <c r="C65" s="135"/>
      <c r="D65" s="135"/>
      <c r="E65" s="135">
        <f>'将来負担比率（分子）の構造'!J$42</f>
        <v>409</v>
      </c>
      <c r="F65" s="135"/>
      <c r="G65" s="135"/>
      <c r="H65" s="135">
        <f>'将来負担比率（分子）の構造'!K$42</f>
        <v>368</v>
      </c>
      <c r="I65" s="135"/>
      <c r="J65" s="135"/>
      <c r="K65" s="135">
        <f>'将来負担比率（分子）の構造'!L$42</f>
        <v>313</v>
      </c>
      <c r="L65" s="135"/>
      <c r="M65" s="135"/>
      <c r="N65" s="135">
        <f>'将来負担比率（分子）の構造'!M$42</f>
        <v>275</v>
      </c>
      <c r="O65" s="135"/>
      <c r="P65" s="135"/>
    </row>
    <row r="66" spans="1:16">
      <c r="A66" s="135" t="s">
        <v>24</v>
      </c>
      <c r="B66" s="135">
        <f>'将来負担比率（分子）の構造'!I$41</f>
        <v>16030</v>
      </c>
      <c r="C66" s="135"/>
      <c r="D66" s="135"/>
      <c r="E66" s="135">
        <f>'将来負担比率（分子）の構造'!J$41</f>
        <v>16457</v>
      </c>
      <c r="F66" s="135"/>
      <c r="G66" s="135"/>
      <c r="H66" s="135">
        <f>'将来負担比率（分子）の構造'!K$41</f>
        <v>16352</v>
      </c>
      <c r="I66" s="135"/>
      <c r="J66" s="135"/>
      <c r="K66" s="135">
        <f>'将来負担比率（分子）の構造'!L$41</f>
        <v>16332</v>
      </c>
      <c r="L66" s="135"/>
      <c r="M66" s="135"/>
      <c r="N66" s="135">
        <f>'将来負担比率（分子）の構造'!M$41</f>
        <v>16452</v>
      </c>
      <c r="O66" s="135"/>
      <c r="P66" s="135"/>
    </row>
    <row r="67" spans="1:16">
      <c r="A67" s="135" t="s">
        <v>60</v>
      </c>
      <c r="B67" s="135" t="e">
        <f>NA()</f>
        <v>#N/A</v>
      </c>
      <c r="C67" s="135">
        <f>IF(ISNUMBER('将来負担比率（分子）の構造'!I$52), IF('将来負担比率（分子）の構造'!I$52 &lt; 0, 0, '将来負担比率（分子）の構造'!I$52), NA())</f>
        <v>12966</v>
      </c>
      <c r="D67" s="135" t="e">
        <f>NA()</f>
        <v>#N/A</v>
      </c>
      <c r="E67" s="135" t="e">
        <f>NA()</f>
        <v>#N/A</v>
      </c>
      <c r="F67" s="135">
        <f>IF(ISNUMBER('将来負担比率（分子）の構造'!J$52), IF('将来負担比率（分子）の構造'!J$52 &lt; 0, 0, '将来負担比率（分子）の構造'!J$52), NA())</f>
        <v>12430</v>
      </c>
      <c r="G67" s="135" t="e">
        <f>NA()</f>
        <v>#N/A</v>
      </c>
      <c r="H67" s="135" t="e">
        <f>NA()</f>
        <v>#N/A</v>
      </c>
      <c r="I67" s="135">
        <f>IF(ISNUMBER('将来負担比率（分子）の構造'!K$52), IF('将来負担比率（分子）の構造'!K$52 &lt; 0, 0, '将来負担比率（分子）の構造'!K$52), NA())</f>
        <v>11755</v>
      </c>
      <c r="J67" s="135" t="e">
        <f>NA()</f>
        <v>#N/A</v>
      </c>
      <c r="K67" s="135" t="e">
        <f>NA()</f>
        <v>#N/A</v>
      </c>
      <c r="L67" s="135">
        <f>IF(ISNUMBER('将来負担比率（分子）の構造'!L$52), IF('将来負担比率（分子）の構造'!L$52 &lt; 0, 0, '将来負担比率（分子）の構造'!L$52), NA())</f>
        <v>11765</v>
      </c>
      <c r="M67" s="135" t="e">
        <f>NA()</f>
        <v>#N/A</v>
      </c>
      <c r="N67" s="135" t="e">
        <f>NA()</f>
        <v>#N/A</v>
      </c>
      <c r="O67" s="135">
        <f>IF(ISNUMBER('将来負担比率（分子）の構造'!M$52), IF('将来負担比率（分子）の構造'!M$52 &lt; 0, 0, '将来負担比率（分子）の構造'!M$52), NA())</f>
        <v>11851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3318819</v>
      </c>
      <c r="S5" s="613"/>
      <c r="T5" s="613"/>
      <c r="U5" s="613"/>
      <c r="V5" s="613"/>
      <c r="W5" s="613"/>
      <c r="X5" s="613"/>
      <c r="Y5" s="614"/>
      <c r="Z5" s="615">
        <v>18.600000000000001</v>
      </c>
      <c r="AA5" s="615"/>
      <c r="AB5" s="615"/>
      <c r="AC5" s="615"/>
      <c r="AD5" s="616">
        <v>3318819</v>
      </c>
      <c r="AE5" s="616"/>
      <c r="AF5" s="616"/>
      <c r="AG5" s="616"/>
      <c r="AH5" s="616"/>
      <c r="AI5" s="616"/>
      <c r="AJ5" s="616"/>
      <c r="AK5" s="616"/>
      <c r="AL5" s="617">
        <v>32.6</v>
      </c>
      <c r="AM5" s="618"/>
      <c r="AN5" s="618"/>
      <c r="AO5" s="619"/>
      <c r="AP5" s="609" t="s">
        <v>205</v>
      </c>
      <c r="AQ5" s="610"/>
      <c r="AR5" s="610"/>
      <c r="AS5" s="610"/>
      <c r="AT5" s="610"/>
      <c r="AU5" s="610"/>
      <c r="AV5" s="610"/>
      <c r="AW5" s="610"/>
      <c r="AX5" s="610"/>
      <c r="AY5" s="610"/>
      <c r="AZ5" s="610"/>
      <c r="BA5" s="610"/>
      <c r="BB5" s="610"/>
      <c r="BC5" s="610"/>
      <c r="BD5" s="610"/>
      <c r="BE5" s="610"/>
      <c r="BF5" s="611"/>
      <c r="BG5" s="623">
        <v>3280893</v>
      </c>
      <c r="BH5" s="624"/>
      <c r="BI5" s="624"/>
      <c r="BJ5" s="624"/>
      <c r="BK5" s="624"/>
      <c r="BL5" s="624"/>
      <c r="BM5" s="624"/>
      <c r="BN5" s="625"/>
      <c r="BO5" s="626">
        <v>98.9</v>
      </c>
      <c r="BP5" s="626"/>
      <c r="BQ5" s="626"/>
      <c r="BR5" s="626"/>
      <c r="BS5" s="627">
        <v>28259</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173445</v>
      </c>
      <c r="S6" s="624"/>
      <c r="T6" s="624"/>
      <c r="U6" s="624"/>
      <c r="V6" s="624"/>
      <c r="W6" s="624"/>
      <c r="X6" s="624"/>
      <c r="Y6" s="625"/>
      <c r="Z6" s="626">
        <v>1</v>
      </c>
      <c r="AA6" s="626"/>
      <c r="AB6" s="626"/>
      <c r="AC6" s="626"/>
      <c r="AD6" s="627">
        <v>173445</v>
      </c>
      <c r="AE6" s="627"/>
      <c r="AF6" s="627"/>
      <c r="AG6" s="627"/>
      <c r="AH6" s="627"/>
      <c r="AI6" s="627"/>
      <c r="AJ6" s="627"/>
      <c r="AK6" s="627"/>
      <c r="AL6" s="628">
        <v>1.7</v>
      </c>
      <c r="AM6" s="629"/>
      <c r="AN6" s="629"/>
      <c r="AO6" s="630"/>
      <c r="AP6" s="620" t="s">
        <v>210</v>
      </c>
      <c r="AQ6" s="621"/>
      <c r="AR6" s="621"/>
      <c r="AS6" s="621"/>
      <c r="AT6" s="621"/>
      <c r="AU6" s="621"/>
      <c r="AV6" s="621"/>
      <c r="AW6" s="621"/>
      <c r="AX6" s="621"/>
      <c r="AY6" s="621"/>
      <c r="AZ6" s="621"/>
      <c r="BA6" s="621"/>
      <c r="BB6" s="621"/>
      <c r="BC6" s="621"/>
      <c r="BD6" s="621"/>
      <c r="BE6" s="621"/>
      <c r="BF6" s="622"/>
      <c r="BG6" s="623">
        <v>3280893</v>
      </c>
      <c r="BH6" s="624"/>
      <c r="BI6" s="624"/>
      <c r="BJ6" s="624"/>
      <c r="BK6" s="624"/>
      <c r="BL6" s="624"/>
      <c r="BM6" s="624"/>
      <c r="BN6" s="625"/>
      <c r="BO6" s="626">
        <v>98.9</v>
      </c>
      <c r="BP6" s="626"/>
      <c r="BQ6" s="626"/>
      <c r="BR6" s="626"/>
      <c r="BS6" s="627">
        <v>28259</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221835</v>
      </c>
      <c r="CS6" s="624"/>
      <c r="CT6" s="624"/>
      <c r="CU6" s="624"/>
      <c r="CV6" s="624"/>
      <c r="CW6" s="624"/>
      <c r="CX6" s="624"/>
      <c r="CY6" s="625"/>
      <c r="CZ6" s="626">
        <v>1.3</v>
      </c>
      <c r="DA6" s="626"/>
      <c r="DB6" s="626"/>
      <c r="DC6" s="626"/>
      <c r="DD6" s="632" t="s">
        <v>212</v>
      </c>
      <c r="DE6" s="624"/>
      <c r="DF6" s="624"/>
      <c r="DG6" s="624"/>
      <c r="DH6" s="624"/>
      <c r="DI6" s="624"/>
      <c r="DJ6" s="624"/>
      <c r="DK6" s="624"/>
      <c r="DL6" s="624"/>
      <c r="DM6" s="624"/>
      <c r="DN6" s="624"/>
      <c r="DO6" s="624"/>
      <c r="DP6" s="625"/>
      <c r="DQ6" s="632">
        <v>221835</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3883</v>
      </c>
      <c r="S7" s="624"/>
      <c r="T7" s="624"/>
      <c r="U7" s="624"/>
      <c r="V7" s="624"/>
      <c r="W7" s="624"/>
      <c r="X7" s="624"/>
      <c r="Y7" s="625"/>
      <c r="Z7" s="626">
        <v>0</v>
      </c>
      <c r="AA7" s="626"/>
      <c r="AB7" s="626"/>
      <c r="AC7" s="626"/>
      <c r="AD7" s="627">
        <v>3883</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951919</v>
      </c>
      <c r="BH7" s="624"/>
      <c r="BI7" s="624"/>
      <c r="BJ7" s="624"/>
      <c r="BK7" s="624"/>
      <c r="BL7" s="624"/>
      <c r="BM7" s="624"/>
      <c r="BN7" s="625"/>
      <c r="BO7" s="626">
        <v>28.7</v>
      </c>
      <c r="BP7" s="626"/>
      <c r="BQ7" s="626"/>
      <c r="BR7" s="626"/>
      <c r="BS7" s="627">
        <v>28259</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2325144</v>
      </c>
      <c r="CS7" s="624"/>
      <c r="CT7" s="624"/>
      <c r="CU7" s="624"/>
      <c r="CV7" s="624"/>
      <c r="CW7" s="624"/>
      <c r="CX7" s="624"/>
      <c r="CY7" s="625"/>
      <c r="CZ7" s="626">
        <v>13.3</v>
      </c>
      <c r="DA7" s="626"/>
      <c r="DB7" s="626"/>
      <c r="DC7" s="626"/>
      <c r="DD7" s="632">
        <v>452449</v>
      </c>
      <c r="DE7" s="624"/>
      <c r="DF7" s="624"/>
      <c r="DG7" s="624"/>
      <c r="DH7" s="624"/>
      <c r="DI7" s="624"/>
      <c r="DJ7" s="624"/>
      <c r="DK7" s="624"/>
      <c r="DL7" s="624"/>
      <c r="DM7" s="624"/>
      <c r="DN7" s="624"/>
      <c r="DO7" s="624"/>
      <c r="DP7" s="625"/>
      <c r="DQ7" s="632">
        <v>1777289</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8268</v>
      </c>
      <c r="S8" s="624"/>
      <c r="T8" s="624"/>
      <c r="U8" s="624"/>
      <c r="V8" s="624"/>
      <c r="W8" s="624"/>
      <c r="X8" s="624"/>
      <c r="Y8" s="625"/>
      <c r="Z8" s="626">
        <v>0</v>
      </c>
      <c r="AA8" s="626"/>
      <c r="AB8" s="626"/>
      <c r="AC8" s="626"/>
      <c r="AD8" s="627">
        <v>8268</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42628</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5424642</v>
      </c>
      <c r="CS8" s="624"/>
      <c r="CT8" s="624"/>
      <c r="CU8" s="624"/>
      <c r="CV8" s="624"/>
      <c r="CW8" s="624"/>
      <c r="CX8" s="624"/>
      <c r="CY8" s="625"/>
      <c r="CZ8" s="626">
        <v>31.1</v>
      </c>
      <c r="DA8" s="626"/>
      <c r="DB8" s="626"/>
      <c r="DC8" s="626"/>
      <c r="DD8" s="632">
        <v>35207</v>
      </c>
      <c r="DE8" s="624"/>
      <c r="DF8" s="624"/>
      <c r="DG8" s="624"/>
      <c r="DH8" s="624"/>
      <c r="DI8" s="624"/>
      <c r="DJ8" s="624"/>
      <c r="DK8" s="624"/>
      <c r="DL8" s="624"/>
      <c r="DM8" s="624"/>
      <c r="DN8" s="624"/>
      <c r="DO8" s="624"/>
      <c r="DP8" s="625"/>
      <c r="DQ8" s="632">
        <v>3251923</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5687</v>
      </c>
      <c r="S9" s="624"/>
      <c r="T9" s="624"/>
      <c r="U9" s="624"/>
      <c r="V9" s="624"/>
      <c r="W9" s="624"/>
      <c r="X9" s="624"/>
      <c r="Y9" s="625"/>
      <c r="Z9" s="626">
        <v>0</v>
      </c>
      <c r="AA9" s="626"/>
      <c r="AB9" s="626"/>
      <c r="AC9" s="626"/>
      <c r="AD9" s="627">
        <v>5687</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749175</v>
      </c>
      <c r="BH9" s="624"/>
      <c r="BI9" s="624"/>
      <c r="BJ9" s="624"/>
      <c r="BK9" s="624"/>
      <c r="BL9" s="624"/>
      <c r="BM9" s="624"/>
      <c r="BN9" s="625"/>
      <c r="BO9" s="626">
        <v>22.6</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1735213</v>
      </c>
      <c r="CS9" s="624"/>
      <c r="CT9" s="624"/>
      <c r="CU9" s="624"/>
      <c r="CV9" s="624"/>
      <c r="CW9" s="624"/>
      <c r="CX9" s="624"/>
      <c r="CY9" s="625"/>
      <c r="CZ9" s="626">
        <v>9.9</v>
      </c>
      <c r="DA9" s="626"/>
      <c r="DB9" s="626"/>
      <c r="DC9" s="626"/>
      <c r="DD9" s="632">
        <v>13638</v>
      </c>
      <c r="DE9" s="624"/>
      <c r="DF9" s="624"/>
      <c r="DG9" s="624"/>
      <c r="DH9" s="624"/>
      <c r="DI9" s="624"/>
      <c r="DJ9" s="624"/>
      <c r="DK9" s="624"/>
      <c r="DL9" s="624"/>
      <c r="DM9" s="624"/>
      <c r="DN9" s="624"/>
      <c r="DO9" s="624"/>
      <c r="DP9" s="625"/>
      <c r="DQ9" s="632">
        <v>1688674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574929</v>
      </c>
      <c r="S10" s="624"/>
      <c r="T10" s="624"/>
      <c r="U10" s="624"/>
      <c r="V10" s="624"/>
      <c r="W10" s="624"/>
      <c r="X10" s="624"/>
      <c r="Y10" s="625"/>
      <c r="Z10" s="626">
        <v>3.2</v>
      </c>
      <c r="AA10" s="626"/>
      <c r="AB10" s="626"/>
      <c r="AC10" s="626"/>
      <c r="AD10" s="627">
        <v>574929</v>
      </c>
      <c r="AE10" s="627"/>
      <c r="AF10" s="627"/>
      <c r="AG10" s="627"/>
      <c r="AH10" s="627"/>
      <c r="AI10" s="627"/>
      <c r="AJ10" s="627"/>
      <c r="AK10" s="627"/>
      <c r="AL10" s="628">
        <v>5.6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58167</v>
      </c>
      <c r="BH10" s="624"/>
      <c r="BI10" s="624"/>
      <c r="BJ10" s="624"/>
      <c r="BK10" s="624"/>
      <c r="BL10" s="624"/>
      <c r="BM10" s="624"/>
      <c r="BN10" s="625"/>
      <c r="BO10" s="626">
        <v>1.8</v>
      </c>
      <c r="BP10" s="626"/>
      <c r="BQ10" s="626"/>
      <c r="BR10" s="626"/>
      <c r="BS10" s="632">
        <v>9682</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51192</v>
      </c>
      <c r="CS10" s="624"/>
      <c r="CT10" s="624"/>
      <c r="CU10" s="624"/>
      <c r="CV10" s="624"/>
      <c r="CW10" s="624"/>
      <c r="CX10" s="624"/>
      <c r="CY10" s="625"/>
      <c r="CZ10" s="626">
        <v>0.3</v>
      </c>
      <c r="DA10" s="626"/>
      <c r="DB10" s="626"/>
      <c r="DC10" s="626"/>
      <c r="DD10" s="632">
        <v>1047</v>
      </c>
      <c r="DE10" s="624"/>
      <c r="DF10" s="624"/>
      <c r="DG10" s="624"/>
      <c r="DH10" s="624"/>
      <c r="DI10" s="624"/>
      <c r="DJ10" s="624"/>
      <c r="DK10" s="624"/>
      <c r="DL10" s="624"/>
      <c r="DM10" s="624"/>
      <c r="DN10" s="624"/>
      <c r="DO10" s="624"/>
      <c r="DP10" s="625"/>
      <c r="DQ10" s="632">
        <v>39177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6348</v>
      </c>
      <c r="S11" s="624"/>
      <c r="T11" s="624"/>
      <c r="U11" s="624"/>
      <c r="V11" s="624"/>
      <c r="W11" s="624"/>
      <c r="X11" s="624"/>
      <c r="Y11" s="625"/>
      <c r="Z11" s="626">
        <v>0</v>
      </c>
      <c r="AA11" s="626"/>
      <c r="AB11" s="626"/>
      <c r="AC11" s="626"/>
      <c r="AD11" s="627">
        <v>6348</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101949</v>
      </c>
      <c r="BH11" s="624"/>
      <c r="BI11" s="624"/>
      <c r="BJ11" s="624"/>
      <c r="BK11" s="624"/>
      <c r="BL11" s="624"/>
      <c r="BM11" s="624"/>
      <c r="BN11" s="625"/>
      <c r="BO11" s="626">
        <v>3.1</v>
      </c>
      <c r="BP11" s="626"/>
      <c r="BQ11" s="626"/>
      <c r="BR11" s="626"/>
      <c r="BS11" s="632">
        <v>18577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1042165</v>
      </c>
      <c r="CS11" s="624"/>
      <c r="CT11" s="624"/>
      <c r="CU11" s="624"/>
      <c r="CV11" s="624"/>
      <c r="CW11" s="624"/>
      <c r="CX11" s="624"/>
      <c r="CY11" s="625"/>
      <c r="CZ11" s="626">
        <v>6</v>
      </c>
      <c r="DA11" s="626"/>
      <c r="DB11" s="626"/>
      <c r="DC11" s="626"/>
      <c r="DD11" s="632">
        <v>353981</v>
      </c>
      <c r="DE11" s="624"/>
      <c r="DF11" s="624"/>
      <c r="DG11" s="624"/>
      <c r="DH11" s="624"/>
      <c r="DI11" s="624"/>
      <c r="DJ11" s="624"/>
      <c r="DK11" s="624"/>
      <c r="DL11" s="624"/>
      <c r="DM11" s="624"/>
      <c r="DN11" s="624"/>
      <c r="DO11" s="624"/>
      <c r="DP11" s="625"/>
      <c r="DQ11" s="632">
        <v>461252</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2015326</v>
      </c>
      <c r="BH12" s="624"/>
      <c r="BI12" s="624"/>
      <c r="BJ12" s="624"/>
      <c r="BK12" s="624"/>
      <c r="BL12" s="624"/>
      <c r="BM12" s="624"/>
      <c r="BN12" s="625"/>
      <c r="BO12" s="626">
        <v>60.7</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603963</v>
      </c>
      <c r="CS12" s="624"/>
      <c r="CT12" s="624"/>
      <c r="CU12" s="624"/>
      <c r="CV12" s="624"/>
      <c r="CW12" s="624"/>
      <c r="CX12" s="624"/>
      <c r="CY12" s="625"/>
      <c r="CZ12" s="626">
        <v>3.5</v>
      </c>
      <c r="DA12" s="626"/>
      <c r="DB12" s="626"/>
      <c r="DC12" s="626"/>
      <c r="DD12" s="632">
        <v>3715</v>
      </c>
      <c r="DE12" s="624"/>
      <c r="DF12" s="624"/>
      <c r="DG12" s="624"/>
      <c r="DH12" s="624"/>
      <c r="DI12" s="624"/>
      <c r="DJ12" s="624"/>
      <c r="DK12" s="624"/>
      <c r="DL12" s="624"/>
      <c r="DM12" s="624"/>
      <c r="DN12" s="624"/>
      <c r="DO12" s="624"/>
      <c r="DP12" s="625"/>
      <c r="DQ12" s="632">
        <v>256306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24987</v>
      </c>
      <c r="S13" s="624"/>
      <c r="T13" s="624"/>
      <c r="U13" s="624"/>
      <c r="V13" s="624"/>
      <c r="W13" s="624"/>
      <c r="X13" s="624"/>
      <c r="Y13" s="625"/>
      <c r="Z13" s="626">
        <v>0.1</v>
      </c>
      <c r="AA13" s="626"/>
      <c r="AB13" s="626"/>
      <c r="AC13" s="626"/>
      <c r="AD13" s="627">
        <v>24987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1068054</v>
      </c>
      <c r="BH13" s="624"/>
      <c r="BI13" s="624"/>
      <c r="BJ13" s="624"/>
      <c r="BK13" s="624"/>
      <c r="BL13" s="624"/>
      <c r="BM13" s="624"/>
      <c r="BN13" s="625"/>
      <c r="BO13" s="626">
        <v>32.200000000000003</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1883728</v>
      </c>
      <c r="CS13" s="624"/>
      <c r="CT13" s="624"/>
      <c r="CU13" s="624"/>
      <c r="CV13" s="624"/>
      <c r="CW13" s="624"/>
      <c r="CX13" s="624"/>
      <c r="CY13" s="625"/>
      <c r="CZ13" s="626">
        <v>10.8</v>
      </c>
      <c r="DA13" s="626"/>
      <c r="DB13" s="626"/>
      <c r="DC13" s="626"/>
      <c r="DD13" s="632">
        <v>937122</v>
      </c>
      <c r="DE13" s="624"/>
      <c r="DF13" s="624"/>
      <c r="DG13" s="624"/>
      <c r="DH13" s="624"/>
      <c r="DI13" s="624"/>
      <c r="DJ13" s="624"/>
      <c r="DK13" s="624"/>
      <c r="DL13" s="624"/>
      <c r="DM13" s="624"/>
      <c r="DN13" s="624"/>
      <c r="DO13" s="624"/>
      <c r="DP13" s="625"/>
      <c r="DQ13" s="632">
        <v>1197162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72231</v>
      </c>
      <c r="BH14" s="624"/>
      <c r="BI14" s="624"/>
      <c r="BJ14" s="624"/>
      <c r="BK14" s="624"/>
      <c r="BL14" s="624"/>
      <c r="BM14" s="624"/>
      <c r="BN14" s="625"/>
      <c r="BO14" s="626">
        <v>2.2000000000000002</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954267</v>
      </c>
      <c r="CS14" s="624"/>
      <c r="CT14" s="624"/>
      <c r="CU14" s="624"/>
      <c r="CV14" s="624"/>
      <c r="CW14" s="624"/>
      <c r="CX14" s="624"/>
      <c r="CY14" s="625"/>
      <c r="CZ14" s="626">
        <v>5.5</v>
      </c>
      <c r="DA14" s="626"/>
      <c r="DB14" s="626"/>
      <c r="DC14" s="626"/>
      <c r="DD14" s="632">
        <v>125359</v>
      </c>
      <c r="DE14" s="624"/>
      <c r="DF14" s="624"/>
      <c r="DG14" s="624"/>
      <c r="DH14" s="624"/>
      <c r="DI14" s="624"/>
      <c r="DJ14" s="624"/>
      <c r="DK14" s="624"/>
      <c r="DL14" s="624"/>
      <c r="DM14" s="624"/>
      <c r="DN14" s="624"/>
      <c r="DO14" s="624"/>
      <c r="DP14" s="625"/>
      <c r="DQ14" s="632">
        <v>941459</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7162</v>
      </c>
      <c r="S15" s="624"/>
      <c r="T15" s="624"/>
      <c r="U15" s="624"/>
      <c r="V15" s="624"/>
      <c r="W15" s="624"/>
      <c r="X15" s="624"/>
      <c r="Y15" s="625"/>
      <c r="Z15" s="626">
        <v>0</v>
      </c>
      <c r="AA15" s="626"/>
      <c r="AB15" s="626"/>
      <c r="AC15" s="626"/>
      <c r="AD15" s="627">
        <v>7162</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221694</v>
      </c>
      <c r="BH15" s="624"/>
      <c r="BI15" s="624"/>
      <c r="BJ15" s="624"/>
      <c r="BK15" s="624"/>
      <c r="BL15" s="624"/>
      <c r="BM15" s="624"/>
      <c r="BN15" s="625"/>
      <c r="BO15" s="626">
        <v>6.7</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1564349</v>
      </c>
      <c r="CS15" s="624"/>
      <c r="CT15" s="624"/>
      <c r="CU15" s="624"/>
      <c r="CV15" s="624"/>
      <c r="CW15" s="624"/>
      <c r="CX15" s="624"/>
      <c r="CY15" s="625"/>
      <c r="CZ15" s="626">
        <v>9</v>
      </c>
      <c r="DA15" s="626"/>
      <c r="DB15" s="626"/>
      <c r="DC15" s="626"/>
      <c r="DD15" s="632">
        <v>519256</v>
      </c>
      <c r="DE15" s="624"/>
      <c r="DF15" s="624"/>
      <c r="DG15" s="624"/>
      <c r="DH15" s="624"/>
      <c r="DI15" s="624"/>
      <c r="DJ15" s="624"/>
      <c r="DK15" s="624"/>
      <c r="DL15" s="624"/>
      <c r="DM15" s="624"/>
      <c r="DN15" s="624"/>
      <c r="DO15" s="624"/>
      <c r="DP15" s="625"/>
      <c r="DQ15" s="632">
        <v>1027081</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6874208</v>
      </c>
      <c r="S16" s="624"/>
      <c r="T16" s="624"/>
      <c r="U16" s="624"/>
      <c r="V16" s="624"/>
      <c r="W16" s="624"/>
      <c r="X16" s="624"/>
      <c r="Y16" s="625"/>
      <c r="Z16" s="626">
        <v>38.5</v>
      </c>
      <c r="AA16" s="626"/>
      <c r="AB16" s="626"/>
      <c r="AC16" s="626"/>
      <c r="AD16" s="627">
        <v>6036710</v>
      </c>
      <c r="AE16" s="627"/>
      <c r="AF16" s="627"/>
      <c r="AG16" s="627"/>
      <c r="AH16" s="627"/>
      <c r="AI16" s="627"/>
      <c r="AJ16" s="627"/>
      <c r="AK16" s="627"/>
      <c r="AL16" s="628">
        <v>59.2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19723</v>
      </c>
      <c r="BH16" s="624"/>
      <c r="BI16" s="624"/>
      <c r="BJ16" s="624"/>
      <c r="BK16" s="624"/>
      <c r="BL16" s="624"/>
      <c r="BM16" s="624"/>
      <c r="BN16" s="625"/>
      <c r="BO16" s="626">
        <v>0.6</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47</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47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6036710</v>
      </c>
      <c r="S17" s="624"/>
      <c r="T17" s="624"/>
      <c r="U17" s="624"/>
      <c r="V17" s="624"/>
      <c r="W17" s="624"/>
      <c r="X17" s="624"/>
      <c r="Y17" s="625"/>
      <c r="Z17" s="626">
        <v>33.799999999999997</v>
      </c>
      <c r="AA17" s="626"/>
      <c r="AB17" s="626"/>
      <c r="AC17" s="626"/>
      <c r="AD17" s="627">
        <v>6036710</v>
      </c>
      <c r="AE17" s="627"/>
      <c r="AF17" s="627"/>
      <c r="AG17" s="627"/>
      <c r="AH17" s="627"/>
      <c r="AI17" s="627"/>
      <c r="AJ17" s="627"/>
      <c r="AK17" s="627"/>
      <c r="AL17" s="628">
        <v>59.2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1647726</v>
      </c>
      <c r="CS17" s="624"/>
      <c r="CT17" s="624"/>
      <c r="CU17" s="624"/>
      <c r="CV17" s="624"/>
      <c r="CW17" s="624"/>
      <c r="CX17" s="624"/>
      <c r="CY17" s="625"/>
      <c r="CZ17" s="626">
        <v>9.4</v>
      </c>
      <c r="DA17" s="626"/>
      <c r="DB17" s="626"/>
      <c r="DC17" s="626"/>
      <c r="DD17" s="632" t="s">
        <v>108</v>
      </c>
      <c r="DE17" s="624"/>
      <c r="DF17" s="624"/>
      <c r="DG17" s="624"/>
      <c r="DH17" s="624"/>
      <c r="DI17" s="624"/>
      <c r="DJ17" s="624"/>
      <c r="DK17" s="624"/>
      <c r="DL17" s="624"/>
      <c r="DM17" s="624"/>
      <c r="DN17" s="624"/>
      <c r="DO17" s="624"/>
      <c r="DP17" s="625"/>
      <c r="DQ17" s="632">
        <v>1573543</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837498</v>
      </c>
      <c r="S18" s="624"/>
      <c r="T18" s="624"/>
      <c r="U18" s="624"/>
      <c r="V18" s="624"/>
      <c r="W18" s="624"/>
      <c r="X18" s="624"/>
      <c r="Y18" s="625"/>
      <c r="Z18" s="626">
        <v>4.7</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860</v>
      </c>
      <c r="CS18" s="624"/>
      <c r="CT18" s="624"/>
      <c r="CU18" s="624"/>
      <c r="CV18" s="624"/>
      <c r="CW18" s="624"/>
      <c r="CX18" s="624"/>
      <c r="CY18" s="625"/>
      <c r="CZ18" s="626">
        <v>0</v>
      </c>
      <c r="DA18" s="626"/>
      <c r="DB18" s="626"/>
      <c r="DC18" s="626"/>
      <c r="DD18" s="632" t="s">
        <v>108</v>
      </c>
      <c r="DE18" s="624"/>
      <c r="DF18" s="624"/>
      <c r="DG18" s="624"/>
      <c r="DH18" s="624"/>
      <c r="DI18" s="624"/>
      <c r="DJ18" s="624"/>
      <c r="DK18" s="624"/>
      <c r="DL18" s="624"/>
      <c r="DM18" s="624"/>
      <c r="DN18" s="624"/>
      <c r="DO18" s="624"/>
      <c r="DP18" s="625"/>
      <c r="DQ18" s="632">
        <v>860</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37926</v>
      </c>
      <c r="BH19" s="624"/>
      <c r="BI19" s="624"/>
      <c r="BJ19" s="624"/>
      <c r="BK19" s="624"/>
      <c r="BL19" s="624"/>
      <c r="BM19" s="624"/>
      <c r="BN19" s="625"/>
      <c r="BO19" s="626">
        <v>1.1000000000000001</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10997736</v>
      </c>
      <c r="S20" s="624"/>
      <c r="T20" s="624"/>
      <c r="U20" s="624"/>
      <c r="V20" s="624"/>
      <c r="W20" s="624"/>
      <c r="X20" s="624"/>
      <c r="Y20" s="625"/>
      <c r="Z20" s="626">
        <v>61.5</v>
      </c>
      <c r="AA20" s="626"/>
      <c r="AB20" s="626"/>
      <c r="AC20" s="626"/>
      <c r="AD20" s="627">
        <v>10160238</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37926</v>
      </c>
      <c r="BH20" s="624"/>
      <c r="BI20" s="624"/>
      <c r="BJ20" s="624"/>
      <c r="BK20" s="624"/>
      <c r="BL20" s="624"/>
      <c r="BM20" s="624"/>
      <c r="BN20" s="625"/>
      <c r="BO20" s="626">
        <v>1.1000000000000001</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17455131</v>
      </c>
      <c r="CS20" s="624"/>
      <c r="CT20" s="624"/>
      <c r="CU20" s="624"/>
      <c r="CV20" s="624"/>
      <c r="CW20" s="624"/>
      <c r="CX20" s="624"/>
      <c r="CY20" s="625"/>
      <c r="CZ20" s="626">
        <v>100</v>
      </c>
      <c r="DA20" s="626"/>
      <c r="DB20" s="626"/>
      <c r="DC20" s="626"/>
      <c r="DD20" s="632">
        <v>2441774</v>
      </c>
      <c r="DE20" s="624"/>
      <c r="DF20" s="624"/>
      <c r="DG20" s="624"/>
      <c r="DH20" s="624"/>
      <c r="DI20" s="624"/>
      <c r="DJ20" s="624"/>
      <c r="DK20" s="624"/>
      <c r="DL20" s="624"/>
      <c r="DM20" s="624"/>
      <c r="DN20" s="624"/>
      <c r="DO20" s="624"/>
      <c r="DP20" s="625"/>
      <c r="DQ20" s="632">
        <v>12436608</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3147</v>
      </c>
      <c r="S21" s="624"/>
      <c r="T21" s="624"/>
      <c r="U21" s="624"/>
      <c r="V21" s="624"/>
      <c r="W21" s="624"/>
      <c r="X21" s="624"/>
      <c r="Y21" s="625"/>
      <c r="Z21" s="626">
        <v>0</v>
      </c>
      <c r="AA21" s="626"/>
      <c r="AB21" s="626"/>
      <c r="AC21" s="626"/>
      <c r="AD21" s="627">
        <v>3147</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37926</v>
      </c>
      <c r="BH21" s="624"/>
      <c r="BI21" s="624"/>
      <c r="BJ21" s="624"/>
      <c r="BK21" s="624"/>
      <c r="BL21" s="624"/>
      <c r="BM21" s="624"/>
      <c r="BN21" s="625"/>
      <c r="BO21" s="626">
        <v>1.1000000000000001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41102</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187384</v>
      </c>
      <c r="S23" s="624"/>
      <c r="T23" s="624"/>
      <c r="U23" s="624"/>
      <c r="V23" s="624"/>
      <c r="W23" s="624"/>
      <c r="X23" s="624"/>
      <c r="Y23" s="625"/>
      <c r="Z23" s="626">
        <v>1</v>
      </c>
      <c r="AA23" s="626"/>
      <c r="AB23" s="626"/>
      <c r="AC23" s="626"/>
      <c r="AD23" s="627">
        <v>6427</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16079</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6962591</v>
      </c>
      <c r="CS24" s="613"/>
      <c r="CT24" s="613"/>
      <c r="CU24" s="613"/>
      <c r="CV24" s="613"/>
      <c r="CW24" s="613"/>
      <c r="CX24" s="613"/>
      <c r="CY24" s="614"/>
      <c r="CZ24" s="650">
        <v>39.9</v>
      </c>
      <c r="DA24" s="651"/>
      <c r="DB24" s="651"/>
      <c r="DC24" s="652"/>
      <c r="DD24" s="649">
        <v>5075259</v>
      </c>
      <c r="DE24" s="613"/>
      <c r="DF24" s="613"/>
      <c r="DG24" s="613"/>
      <c r="DH24" s="613"/>
      <c r="DI24" s="613"/>
      <c r="DJ24" s="613"/>
      <c r="DK24" s="614"/>
      <c r="DL24" s="649">
        <v>5011893</v>
      </c>
      <c r="DM24" s="613"/>
      <c r="DN24" s="613"/>
      <c r="DO24" s="613"/>
      <c r="DP24" s="613"/>
      <c r="DQ24" s="613"/>
      <c r="DR24" s="613"/>
      <c r="DS24" s="613"/>
      <c r="DT24" s="613"/>
      <c r="DU24" s="613"/>
      <c r="DV24" s="614"/>
      <c r="DW24" s="617">
        <v>46.2</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2100365</v>
      </c>
      <c r="S25" s="624"/>
      <c r="T25" s="624"/>
      <c r="U25" s="624"/>
      <c r="V25" s="624"/>
      <c r="W25" s="624"/>
      <c r="X25" s="624"/>
      <c r="Y25" s="625"/>
      <c r="Z25" s="626">
        <v>11.7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2572009</v>
      </c>
      <c r="CS25" s="655"/>
      <c r="CT25" s="655"/>
      <c r="CU25" s="655"/>
      <c r="CV25" s="655"/>
      <c r="CW25" s="655"/>
      <c r="CX25" s="655"/>
      <c r="CY25" s="656"/>
      <c r="CZ25" s="657">
        <v>14.7</v>
      </c>
      <c r="DA25" s="658"/>
      <c r="DB25" s="658"/>
      <c r="DC25" s="659"/>
      <c r="DD25" s="632">
        <v>2440596</v>
      </c>
      <c r="DE25" s="655"/>
      <c r="DF25" s="655"/>
      <c r="DG25" s="655"/>
      <c r="DH25" s="655"/>
      <c r="DI25" s="655"/>
      <c r="DJ25" s="655"/>
      <c r="DK25" s="656"/>
      <c r="DL25" s="632">
        <v>2378407</v>
      </c>
      <c r="DM25" s="655"/>
      <c r="DN25" s="655"/>
      <c r="DO25" s="655"/>
      <c r="DP25" s="655"/>
      <c r="DQ25" s="655"/>
      <c r="DR25" s="655"/>
      <c r="DS25" s="655"/>
      <c r="DT25" s="655"/>
      <c r="DU25" s="655"/>
      <c r="DV25" s="656"/>
      <c r="DW25" s="628">
        <v>21.9</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10816</v>
      </c>
      <c r="S26" s="624"/>
      <c r="T26" s="624"/>
      <c r="U26" s="624"/>
      <c r="V26" s="624"/>
      <c r="W26" s="624"/>
      <c r="X26" s="624"/>
      <c r="Y26" s="625"/>
      <c r="Z26" s="626">
        <v>0.1</v>
      </c>
      <c r="AA26" s="626"/>
      <c r="AB26" s="626"/>
      <c r="AC26" s="626"/>
      <c r="AD26" s="627">
        <v>10816</v>
      </c>
      <c r="AE26" s="627"/>
      <c r="AF26" s="627"/>
      <c r="AG26" s="627"/>
      <c r="AH26" s="627"/>
      <c r="AI26" s="627"/>
      <c r="AJ26" s="627"/>
      <c r="AK26" s="627"/>
      <c r="AL26" s="628">
        <v>0.1</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1476251</v>
      </c>
      <c r="CS26" s="624"/>
      <c r="CT26" s="624"/>
      <c r="CU26" s="624"/>
      <c r="CV26" s="624"/>
      <c r="CW26" s="624"/>
      <c r="CX26" s="624"/>
      <c r="CY26" s="625"/>
      <c r="CZ26" s="657">
        <v>8.5</v>
      </c>
      <c r="DA26" s="658"/>
      <c r="DB26" s="658"/>
      <c r="DC26" s="659"/>
      <c r="DD26" s="632">
        <v>1404886</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1301184</v>
      </c>
      <c r="S27" s="624"/>
      <c r="T27" s="624"/>
      <c r="U27" s="624"/>
      <c r="V27" s="624"/>
      <c r="W27" s="624"/>
      <c r="X27" s="624"/>
      <c r="Y27" s="625"/>
      <c r="Z27" s="626">
        <v>7.3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3318819</v>
      </c>
      <c r="BH27" s="624"/>
      <c r="BI27" s="624"/>
      <c r="BJ27" s="624"/>
      <c r="BK27" s="624"/>
      <c r="BL27" s="624"/>
      <c r="BM27" s="624"/>
      <c r="BN27" s="625"/>
      <c r="BO27" s="626">
        <v>100</v>
      </c>
      <c r="BP27" s="626"/>
      <c r="BQ27" s="626"/>
      <c r="BR27" s="626"/>
      <c r="BS27" s="632">
        <v>28259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2742856</v>
      </c>
      <c r="CS27" s="655"/>
      <c r="CT27" s="655"/>
      <c r="CU27" s="655"/>
      <c r="CV27" s="655"/>
      <c r="CW27" s="655"/>
      <c r="CX27" s="655"/>
      <c r="CY27" s="656"/>
      <c r="CZ27" s="657">
        <v>15.7</v>
      </c>
      <c r="DA27" s="658"/>
      <c r="DB27" s="658"/>
      <c r="DC27" s="659"/>
      <c r="DD27" s="632">
        <v>1061120</v>
      </c>
      <c r="DE27" s="655"/>
      <c r="DF27" s="655"/>
      <c r="DG27" s="655"/>
      <c r="DH27" s="655"/>
      <c r="DI27" s="655"/>
      <c r="DJ27" s="655"/>
      <c r="DK27" s="656"/>
      <c r="DL27" s="632">
        <v>1059943</v>
      </c>
      <c r="DM27" s="655"/>
      <c r="DN27" s="655"/>
      <c r="DO27" s="655"/>
      <c r="DP27" s="655"/>
      <c r="DQ27" s="655"/>
      <c r="DR27" s="655"/>
      <c r="DS27" s="655"/>
      <c r="DT27" s="655"/>
      <c r="DU27" s="655"/>
      <c r="DV27" s="656"/>
      <c r="DW27" s="628">
        <v>9.8000000000000007</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60753</v>
      </c>
      <c r="S28" s="624"/>
      <c r="T28" s="624"/>
      <c r="U28" s="624"/>
      <c r="V28" s="624"/>
      <c r="W28" s="624"/>
      <c r="X28" s="624"/>
      <c r="Y28" s="625"/>
      <c r="Z28" s="626">
        <v>0.3</v>
      </c>
      <c r="AA28" s="626"/>
      <c r="AB28" s="626"/>
      <c r="AC28" s="626"/>
      <c r="AD28" s="627">
        <v>8931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1647726</v>
      </c>
      <c r="CS28" s="624"/>
      <c r="CT28" s="624"/>
      <c r="CU28" s="624"/>
      <c r="CV28" s="624"/>
      <c r="CW28" s="624"/>
      <c r="CX28" s="624"/>
      <c r="CY28" s="625"/>
      <c r="CZ28" s="657">
        <v>9.4</v>
      </c>
      <c r="DA28" s="658"/>
      <c r="DB28" s="658"/>
      <c r="DC28" s="659"/>
      <c r="DD28" s="632">
        <v>1573543</v>
      </c>
      <c r="DE28" s="624"/>
      <c r="DF28" s="624"/>
      <c r="DG28" s="624"/>
      <c r="DH28" s="624"/>
      <c r="DI28" s="624"/>
      <c r="DJ28" s="624"/>
      <c r="DK28" s="625"/>
      <c r="DL28" s="632">
        <v>1573543</v>
      </c>
      <c r="DM28" s="624"/>
      <c r="DN28" s="624"/>
      <c r="DO28" s="624"/>
      <c r="DP28" s="624"/>
      <c r="DQ28" s="624"/>
      <c r="DR28" s="624"/>
      <c r="DS28" s="624"/>
      <c r="DT28" s="624"/>
      <c r="DU28" s="624"/>
      <c r="DV28" s="625"/>
      <c r="DW28" s="628">
        <v>14.5</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22909</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1647726</v>
      </c>
      <c r="CS29" s="655"/>
      <c r="CT29" s="655"/>
      <c r="CU29" s="655"/>
      <c r="CV29" s="655"/>
      <c r="CW29" s="655"/>
      <c r="CX29" s="655"/>
      <c r="CY29" s="656"/>
      <c r="CZ29" s="657">
        <v>9.4</v>
      </c>
      <c r="DA29" s="658"/>
      <c r="DB29" s="658"/>
      <c r="DC29" s="659"/>
      <c r="DD29" s="632">
        <v>1573543</v>
      </c>
      <c r="DE29" s="655"/>
      <c r="DF29" s="655"/>
      <c r="DG29" s="655"/>
      <c r="DH29" s="655"/>
      <c r="DI29" s="655"/>
      <c r="DJ29" s="655"/>
      <c r="DK29" s="656"/>
      <c r="DL29" s="632">
        <v>1573543</v>
      </c>
      <c r="DM29" s="655"/>
      <c r="DN29" s="655"/>
      <c r="DO29" s="655"/>
      <c r="DP29" s="655"/>
      <c r="DQ29" s="655"/>
      <c r="DR29" s="655"/>
      <c r="DS29" s="655"/>
      <c r="DT29" s="655"/>
      <c r="DU29" s="655"/>
      <c r="DV29" s="656"/>
      <c r="DW29" s="628">
        <v>14.5</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774218</v>
      </c>
      <c r="S30" s="624"/>
      <c r="T30" s="624"/>
      <c r="U30" s="624"/>
      <c r="V30" s="624"/>
      <c r="W30" s="624"/>
      <c r="X30" s="624"/>
      <c r="Y30" s="625"/>
      <c r="Z30" s="626">
        <v>4.3</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94</v>
      </c>
      <c r="BN30" s="682"/>
      <c r="BO30" s="682"/>
      <c r="BP30" s="682"/>
      <c r="BQ30" s="683"/>
      <c r="BR30" s="681">
        <v>98.8</v>
      </c>
      <c r="BS30" s="682"/>
      <c r="BT30" s="682"/>
      <c r="BU30" s="682"/>
      <c r="BV30" s="682"/>
      <c r="BW30" s="682"/>
      <c r="BX30" s="618">
        <v>93.8</v>
      </c>
      <c r="BY30" s="682"/>
      <c r="BZ30" s="682"/>
      <c r="CA30" s="682"/>
      <c r="CB30" s="683"/>
      <c r="CD30" s="686"/>
      <c r="CE30" s="687"/>
      <c r="CF30" s="637" t="s">
        <v>289</v>
      </c>
      <c r="CG30" s="638"/>
      <c r="CH30" s="638"/>
      <c r="CI30" s="638"/>
      <c r="CJ30" s="638"/>
      <c r="CK30" s="638"/>
      <c r="CL30" s="638"/>
      <c r="CM30" s="638"/>
      <c r="CN30" s="638"/>
      <c r="CO30" s="638"/>
      <c r="CP30" s="638"/>
      <c r="CQ30" s="639"/>
      <c r="CR30" s="623">
        <v>1475014</v>
      </c>
      <c r="CS30" s="624"/>
      <c r="CT30" s="624"/>
      <c r="CU30" s="624"/>
      <c r="CV30" s="624"/>
      <c r="CW30" s="624"/>
      <c r="CX30" s="624"/>
      <c r="CY30" s="625"/>
      <c r="CZ30" s="657">
        <v>8.5</v>
      </c>
      <c r="DA30" s="658"/>
      <c r="DB30" s="658"/>
      <c r="DC30" s="659"/>
      <c r="DD30" s="632">
        <v>1400979</v>
      </c>
      <c r="DE30" s="624"/>
      <c r="DF30" s="624"/>
      <c r="DG30" s="624"/>
      <c r="DH30" s="624"/>
      <c r="DI30" s="624"/>
      <c r="DJ30" s="624"/>
      <c r="DK30" s="625"/>
      <c r="DL30" s="632">
        <v>1400979</v>
      </c>
      <c r="DM30" s="624"/>
      <c r="DN30" s="624"/>
      <c r="DO30" s="624"/>
      <c r="DP30" s="624"/>
      <c r="DQ30" s="624"/>
      <c r="DR30" s="624"/>
      <c r="DS30" s="624"/>
      <c r="DT30" s="624"/>
      <c r="DU30" s="624"/>
      <c r="DV30" s="625"/>
      <c r="DW30" s="628">
        <v>12.9</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352098</v>
      </c>
      <c r="S31" s="624"/>
      <c r="T31" s="624"/>
      <c r="U31" s="624"/>
      <c r="V31" s="624"/>
      <c r="W31" s="624"/>
      <c r="X31" s="624"/>
      <c r="Y31" s="625"/>
      <c r="Z31" s="626">
        <v>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55"/>
      <c r="BI31" s="655"/>
      <c r="BJ31" s="655"/>
      <c r="BK31" s="655"/>
      <c r="BL31" s="655"/>
      <c r="BM31" s="629">
        <v>94.8</v>
      </c>
      <c r="BN31" s="679"/>
      <c r="BO31" s="679"/>
      <c r="BP31" s="679"/>
      <c r="BQ31" s="680"/>
      <c r="BR31" s="678">
        <v>99.1</v>
      </c>
      <c r="BS31" s="655"/>
      <c r="BT31" s="655"/>
      <c r="BU31" s="655"/>
      <c r="BV31" s="655"/>
      <c r="BW31" s="655"/>
      <c r="BX31" s="629">
        <v>93.9</v>
      </c>
      <c r="BY31" s="679"/>
      <c r="BZ31" s="679"/>
      <c r="CA31" s="679"/>
      <c r="CB31" s="680"/>
      <c r="CD31" s="686"/>
      <c r="CE31" s="687"/>
      <c r="CF31" s="637" t="s">
        <v>293</v>
      </c>
      <c r="CG31" s="638"/>
      <c r="CH31" s="638"/>
      <c r="CI31" s="638"/>
      <c r="CJ31" s="638"/>
      <c r="CK31" s="638"/>
      <c r="CL31" s="638"/>
      <c r="CM31" s="638"/>
      <c r="CN31" s="638"/>
      <c r="CO31" s="638"/>
      <c r="CP31" s="638"/>
      <c r="CQ31" s="639"/>
      <c r="CR31" s="623">
        <v>172712</v>
      </c>
      <c r="CS31" s="655"/>
      <c r="CT31" s="655"/>
      <c r="CU31" s="655"/>
      <c r="CV31" s="655"/>
      <c r="CW31" s="655"/>
      <c r="CX31" s="655"/>
      <c r="CY31" s="656"/>
      <c r="CZ31" s="657">
        <v>1</v>
      </c>
      <c r="DA31" s="658"/>
      <c r="DB31" s="658"/>
      <c r="DC31" s="659"/>
      <c r="DD31" s="632">
        <v>172564</v>
      </c>
      <c r="DE31" s="655"/>
      <c r="DF31" s="655"/>
      <c r="DG31" s="655"/>
      <c r="DH31" s="655"/>
      <c r="DI31" s="655"/>
      <c r="DJ31" s="655"/>
      <c r="DK31" s="656"/>
      <c r="DL31" s="632">
        <v>172564</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413663</v>
      </c>
      <c r="S32" s="624"/>
      <c r="T32" s="624"/>
      <c r="U32" s="624"/>
      <c r="V32" s="624"/>
      <c r="W32" s="624"/>
      <c r="X32" s="624"/>
      <c r="Y32" s="625"/>
      <c r="Z32" s="626">
        <v>2.2999999999999998</v>
      </c>
      <c r="AA32" s="626"/>
      <c r="AB32" s="626"/>
      <c r="AC32" s="626"/>
      <c r="AD32" s="627">
        <v>409</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97.3</v>
      </c>
      <c r="BH32" s="691"/>
      <c r="BI32" s="691"/>
      <c r="BJ32" s="691"/>
      <c r="BK32" s="691"/>
      <c r="BL32" s="691"/>
      <c r="BM32" s="692">
        <v>87.4</v>
      </c>
      <c r="BN32" s="691"/>
      <c r="BO32" s="691"/>
      <c r="BP32" s="691"/>
      <c r="BQ32" s="693"/>
      <c r="BR32" s="690">
        <v>97.2</v>
      </c>
      <c r="BS32" s="691"/>
      <c r="BT32" s="691"/>
      <c r="BU32" s="691"/>
      <c r="BV32" s="691"/>
      <c r="BW32" s="691"/>
      <c r="BX32" s="692">
        <v>87.4</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1595910</v>
      </c>
      <c r="S33" s="624"/>
      <c r="T33" s="624"/>
      <c r="U33" s="624"/>
      <c r="V33" s="624"/>
      <c r="W33" s="624"/>
      <c r="X33" s="624"/>
      <c r="Y33" s="625"/>
      <c r="Z33" s="626">
        <v>8.9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8050719</v>
      </c>
      <c r="CS33" s="655"/>
      <c r="CT33" s="655"/>
      <c r="CU33" s="655"/>
      <c r="CV33" s="655"/>
      <c r="CW33" s="655"/>
      <c r="CX33" s="655"/>
      <c r="CY33" s="656"/>
      <c r="CZ33" s="657">
        <v>46.1</v>
      </c>
      <c r="DA33" s="658"/>
      <c r="DB33" s="658"/>
      <c r="DC33" s="659"/>
      <c r="DD33" s="632">
        <v>6708349</v>
      </c>
      <c r="DE33" s="655"/>
      <c r="DF33" s="655"/>
      <c r="DG33" s="655"/>
      <c r="DH33" s="655"/>
      <c r="DI33" s="655"/>
      <c r="DJ33" s="655"/>
      <c r="DK33" s="656"/>
      <c r="DL33" s="632">
        <v>5150742</v>
      </c>
      <c r="DM33" s="655"/>
      <c r="DN33" s="655"/>
      <c r="DO33" s="655"/>
      <c r="DP33" s="655"/>
      <c r="DQ33" s="655"/>
      <c r="DR33" s="655"/>
      <c r="DS33" s="655"/>
      <c r="DT33" s="655"/>
      <c r="DU33" s="655"/>
      <c r="DV33" s="656"/>
      <c r="DW33" s="628">
        <v>47.5</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1783805</v>
      </c>
      <c r="CS34" s="624"/>
      <c r="CT34" s="624"/>
      <c r="CU34" s="624"/>
      <c r="CV34" s="624"/>
      <c r="CW34" s="624"/>
      <c r="CX34" s="624"/>
      <c r="CY34" s="625"/>
      <c r="CZ34" s="657">
        <v>10.199999999999999</v>
      </c>
      <c r="DA34" s="658"/>
      <c r="DB34" s="658"/>
      <c r="DC34" s="659"/>
      <c r="DD34" s="632">
        <v>1460098</v>
      </c>
      <c r="DE34" s="624"/>
      <c r="DF34" s="624"/>
      <c r="DG34" s="624"/>
      <c r="DH34" s="624"/>
      <c r="DI34" s="624"/>
      <c r="DJ34" s="624"/>
      <c r="DK34" s="625"/>
      <c r="DL34" s="632">
        <v>1104495</v>
      </c>
      <c r="DM34" s="624"/>
      <c r="DN34" s="624"/>
      <c r="DO34" s="624"/>
      <c r="DP34" s="624"/>
      <c r="DQ34" s="624"/>
      <c r="DR34" s="624"/>
      <c r="DS34" s="624"/>
      <c r="DT34" s="624"/>
      <c r="DU34" s="624"/>
      <c r="DV34" s="625"/>
      <c r="DW34" s="628">
        <v>10.199999999999999</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649410</v>
      </c>
      <c r="S35" s="624"/>
      <c r="T35" s="624"/>
      <c r="U35" s="624"/>
      <c r="V35" s="624"/>
      <c r="W35" s="624"/>
      <c r="X35" s="624"/>
      <c r="Y35" s="625"/>
      <c r="Z35" s="626">
        <v>3.6</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3446442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46899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186780</v>
      </c>
      <c r="CS35" s="655"/>
      <c r="CT35" s="655"/>
      <c r="CU35" s="655"/>
      <c r="CV35" s="655"/>
      <c r="CW35" s="655"/>
      <c r="CX35" s="655"/>
      <c r="CY35" s="656"/>
      <c r="CZ35" s="657">
        <v>1.1000000000000001</v>
      </c>
      <c r="DA35" s="658"/>
      <c r="DB35" s="658"/>
      <c r="DC35" s="659"/>
      <c r="DD35" s="632">
        <v>161018</v>
      </c>
      <c r="DE35" s="655"/>
      <c r="DF35" s="655"/>
      <c r="DG35" s="655"/>
      <c r="DH35" s="655"/>
      <c r="DI35" s="655"/>
      <c r="DJ35" s="655"/>
      <c r="DK35" s="656"/>
      <c r="DL35" s="632">
        <v>161018</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17877364</v>
      </c>
      <c r="S36" s="696"/>
      <c r="T36" s="696"/>
      <c r="U36" s="696"/>
      <c r="V36" s="696"/>
      <c r="W36" s="696"/>
      <c r="X36" s="696"/>
      <c r="Y36" s="697"/>
      <c r="Z36" s="698">
        <v>100</v>
      </c>
      <c r="AA36" s="698"/>
      <c r="AB36" s="698"/>
      <c r="AC36" s="698"/>
      <c r="AD36" s="699">
        <v>10189968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718660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-266890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3545229</v>
      </c>
      <c r="CS36" s="624"/>
      <c r="CT36" s="624"/>
      <c r="CU36" s="624"/>
      <c r="CV36" s="624"/>
      <c r="CW36" s="624"/>
      <c r="CX36" s="624"/>
      <c r="CY36" s="625"/>
      <c r="CZ36" s="657">
        <v>20.3</v>
      </c>
      <c r="DA36" s="658"/>
      <c r="DB36" s="658"/>
      <c r="DC36" s="659"/>
      <c r="DD36" s="632">
        <v>3132190</v>
      </c>
      <c r="DE36" s="624"/>
      <c r="DF36" s="624"/>
      <c r="DG36" s="624"/>
      <c r="DH36" s="624"/>
      <c r="DI36" s="624"/>
      <c r="DJ36" s="624"/>
      <c r="DK36" s="625"/>
      <c r="DL36" s="632">
        <v>2545468</v>
      </c>
      <c r="DM36" s="624"/>
      <c r="DN36" s="624"/>
      <c r="DO36" s="624"/>
      <c r="DP36" s="624"/>
      <c r="DQ36" s="624"/>
      <c r="DR36" s="624"/>
      <c r="DS36" s="624"/>
      <c r="DT36" s="624"/>
      <c r="DU36" s="624"/>
      <c r="DV36" s="625"/>
      <c r="DW36" s="628">
        <v>23.5</v>
      </c>
      <c r="DX36" s="653"/>
      <c r="DY36" s="653"/>
      <c r="DZ36" s="653"/>
      <c r="EA36" s="653"/>
      <c r="EB36" s="653"/>
      <c r="EC36" s="654"/>
    </row>
    <row r="37" spans="2:133" ht="11.25" customHeight="1">
      <c r="AQ37" s="702" t="s">
        <v>311</v>
      </c>
      <c r="AR37" s="703"/>
      <c r="AS37" s="703"/>
      <c r="AT37" s="703"/>
      <c r="AU37" s="703"/>
      <c r="AV37" s="703"/>
      <c r="AW37" s="703"/>
      <c r="AX37" s="703"/>
      <c r="AY37" s="704"/>
      <c r="AZ37" s="623">
        <v>635257</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5099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1227090</v>
      </c>
      <c r="CS37" s="655"/>
      <c r="CT37" s="655"/>
      <c r="CU37" s="655"/>
      <c r="CV37" s="655"/>
      <c r="CW37" s="655"/>
      <c r="CX37" s="655"/>
      <c r="CY37" s="656"/>
      <c r="CZ37" s="657">
        <v>7</v>
      </c>
      <c r="DA37" s="658"/>
      <c r="DB37" s="658"/>
      <c r="DC37" s="659"/>
      <c r="DD37" s="632">
        <v>1227090</v>
      </c>
      <c r="DE37" s="655"/>
      <c r="DF37" s="655"/>
      <c r="DG37" s="655"/>
      <c r="DH37" s="655"/>
      <c r="DI37" s="655"/>
      <c r="DJ37" s="655"/>
      <c r="DK37" s="656"/>
      <c r="DL37" s="632">
        <v>1210004</v>
      </c>
      <c r="DM37" s="655"/>
      <c r="DN37" s="655"/>
      <c r="DO37" s="655"/>
      <c r="DP37" s="655"/>
      <c r="DQ37" s="655"/>
      <c r="DR37" s="655"/>
      <c r="DS37" s="655"/>
      <c r="DT37" s="655"/>
      <c r="DU37" s="655"/>
      <c r="DV37" s="656"/>
      <c r="DW37" s="628">
        <v>11.2</v>
      </c>
      <c r="DX37" s="653"/>
      <c r="DY37" s="653"/>
      <c r="DZ37" s="653"/>
      <c r="EA37" s="653"/>
      <c r="EB37" s="653"/>
      <c r="EC37" s="654"/>
    </row>
    <row r="38" spans="2:133" ht="11.25" customHeight="1">
      <c r="AQ38" s="702" t="s">
        <v>314</v>
      </c>
      <c r="AR38" s="703"/>
      <c r="AS38" s="703"/>
      <c r="AT38" s="703"/>
      <c r="AU38" s="703"/>
      <c r="AV38" s="703"/>
      <c r="AW38" s="703"/>
      <c r="AX38" s="703"/>
      <c r="AY38" s="704"/>
      <c r="AZ38" s="623">
        <v>107135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8294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1936784</v>
      </c>
      <c r="CS38" s="624"/>
      <c r="CT38" s="624"/>
      <c r="CU38" s="624"/>
      <c r="CV38" s="624"/>
      <c r="CW38" s="624"/>
      <c r="CX38" s="624"/>
      <c r="CY38" s="625"/>
      <c r="CZ38" s="657">
        <v>11.1</v>
      </c>
      <c r="DA38" s="658"/>
      <c r="DB38" s="658"/>
      <c r="DC38" s="659"/>
      <c r="DD38" s="632">
        <v>1660151</v>
      </c>
      <c r="DE38" s="624"/>
      <c r="DF38" s="624"/>
      <c r="DG38" s="624"/>
      <c r="DH38" s="624"/>
      <c r="DI38" s="624"/>
      <c r="DJ38" s="624"/>
      <c r="DK38" s="625"/>
      <c r="DL38" s="632">
        <v>1339761</v>
      </c>
      <c r="DM38" s="624"/>
      <c r="DN38" s="624"/>
      <c r="DO38" s="624"/>
      <c r="DP38" s="624"/>
      <c r="DQ38" s="624"/>
      <c r="DR38" s="624"/>
      <c r="DS38" s="624"/>
      <c r="DT38" s="624"/>
      <c r="DU38" s="624"/>
      <c r="DV38" s="625"/>
      <c r="DW38" s="628">
        <v>12.4</v>
      </c>
      <c r="DX38" s="653"/>
      <c r="DY38" s="653"/>
      <c r="DZ38" s="653"/>
      <c r="EA38" s="653"/>
      <c r="EB38" s="653"/>
      <c r="EC38" s="654"/>
    </row>
    <row r="39" spans="2:133" ht="11.25" customHeight="1">
      <c r="AQ39" s="702" t="s">
        <v>317</v>
      </c>
      <c r="AR39" s="703"/>
      <c r="AS39" s="703"/>
      <c r="AT39" s="703"/>
      <c r="AU39" s="703"/>
      <c r="AV39" s="703"/>
      <c r="AW39" s="703"/>
      <c r="AX39" s="703"/>
      <c r="AY39" s="704"/>
      <c r="AZ39" s="623">
        <v>47746</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295121</v>
      </c>
      <c r="CS39" s="655"/>
      <c r="CT39" s="655"/>
      <c r="CU39" s="655"/>
      <c r="CV39" s="655"/>
      <c r="CW39" s="655"/>
      <c r="CX39" s="655"/>
      <c r="CY39" s="656"/>
      <c r="CZ39" s="657">
        <v>1.7</v>
      </c>
      <c r="DA39" s="658"/>
      <c r="DB39" s="658"/>
      <c r="DC39" s="659"/>
      <c r="DD39" s="632">
        <v>293892</v>
      </c>
      <c r="DE39" s="655"/>
      <c r="DF39" s="655"/>
      <c r="DG39" s="655"/>
      <c r="DH39" s="655"/>
      <c r="DI39" s="655"/>
      <c r="DJ39" s="655"/>
      <c r="DK39" s="656"/>
      <c r="DL39" s="632" t="s">
        <v>321</v>
      </c>
      <c r="DM39" s="655"/>
      <c r="DN39" s="655"/>
      <c r="DO39" s="655"/>
      <c r="DP39" s="655"/>
      <c r="DQ39" s="655"/>
      <c r="DR39" s="655"/>
      <c r="DS39" s="655"/>
      <c r="DT39" s="655"/>
      <c r="DU39" s="655"/>
      <c r="DV39" s="656"/>
      <c r="DW39" s="628" t="s">
        <v>321</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627423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303000</v>
      </c>
      <c r="CS40" s="624"/>
      <c r="CT40" s="624"/>
      <c r="CU40" s="624"/>
      <c r="CV40" s="624"/>
      <c r="CW40" s="624"/>
      <c r="CX40" s="624"/>
      <c r="CY40" s="625"/>
      <c r="CZ40" s="657">
        <v>1.7</v>
      </c>
      <c r="DA40" s="658"/>
      <c r="DB40" s="658"/>
      <c r="DC40" s="659"/>
      <c r="DD40" s="632">
        <v>1000</v>
      </c>
      <c r="DE40" s="624"/>
      <c r="DF40" s="624"/>
      <c r="DG40" s="624"/>
      <c r="DH40" s="624"/>
      <c r="DI40" s="624"/>
      <c r="DJ40" s="624"/>
      <c r="DK40" s="625"/>
      <c r="DL40" s="632" t="s">
        <v>321</v>
      </c>
      <c r="DM40" s="624"/>
      <c r="DN40" s="624"/>
      <c r="DO40" s="624"/>
      <c r="DP40" s="624"/>
      <c r="DQ40" s="624"/>
      <c r="DR40" s="624"/>
      <c r="DS40" s="624"/>
      <c r="DT40" s="624"/>
      <c r="DU40" s="624"/>
      <c r="DV40" s="625"/>
      <c r="DW40" s="628" t="s">
        <v>321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314</v>
      </c>
      <c r="AR41" s="644"/>
      <c r="AS41" s="644"/>
      <c r="AT41" s="644"/>
      <c r="AU41" s="644"/>
      <c r="AV41" s="644"/>
      <c r="AW41" s="644"/>
      <c r="AX41" s="644"/>
      <c r="AY41" s="645"/>
      <c r="AZ41" s="695">
        <v>1310221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366</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327</v>
      </c>
      <c r="CS41" s="655"/>
      <c r="CT41" s="655"/>
      <c r="CU41" s="655"/>
      <c r="CV41" s="655"/>
      <c r="CW41" s="655"/>
      <c r="CX41" s="655"/>
      <c r="CY41" s="656"/>
      <c r="CZ41" s="657" t="s">
        <v>327</v>
      </c>
      <c r="DA41" s="658"/>
      <c r="DB41" s="658"/>
      <c r="DC41" s="659"/>
      <c r="DD41" s="632" t="s">
        <v>327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2441821</v>
      </c>
      <c r="CS42" s="624"/>
      <c r="CT42" s="624"/>
      <c r="CU42" s="624"/>
      <c r="CV42" s="624"/>
      <c r="CW42" s="624"/>
      <c r="CX42" s="624"/>
      <c r="CY42" s="625"/>
      <c r="CZ42" s="657">
        <v>14</v>
      </c>
      <c r="DA42" s="706"/>
      <c r="DB42" s="706"/>
      <c r="DC42" s="707"/>
      <c r="DD42" s="632">
        <v>653000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54320</v>
      </c>
      <c r="CS43" s="655"/>
      <c r="CT43" s="655"/>
      <c r="CU43" s="655"/>
      <c r="CV43" s="655"/>
      <c r="CW43" s="655"/>
      <c r="CX43" s="655"/>
      <c r="CY43" s="656"/>
      <c r="CZ43" s="657">
        <v>0.3</v>
      </c>
      <c r="DA43" s="658"/>
      <c r="DB43" s="658"/>
      <c r="DC43" s="659"/>
      <c r="DD43" s="632">
        <v>49920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284</v>
      </c>
      <c r="CE44" s="730"/>
      <c r="CF44" s="620" t="s">
        <v>333</v>
      </c>
      <c r="CG44" s="621"/>
      <c r="CH44" s="621"/>
      <c r="CI44" s="621"/>
      <c r="CJ44" s="621"/>
      <c r="CK44" s="621"/>
      <c r="CL44" s="621"/>
      <c r="CM44" s="621"/>
      <c r="CN44" s="621"/>
      <c r="CO44" s="621"/>
      <c r="CP44" s="621"/>
      <c r="CQ44" s="622"/>
      <c r="CR44" s="623">
        <v>2441774</v>
      </c>
      <c r="CS44" s="624"/>
      <c r="CT44" s="624"/>
      <c r="CU44" s="624"/>
      <c r="CV44" s="624"/>
      <c r="CW44" s="624"/>
      <c r="CX44" s="624"/>
      <c r="CY44" s="625"/>
      <c r="CZ44" s="657">
        <v>14</v>
      </c>
      <c r="DA44" s="706"/>
      <c r="DB44" s="706"/>
      <c r="DC44" s="707"/>
      <c r="DD44" s="632">
        <v>652953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1290227</v>
      </c>
      <c r="CS45" s="655"/>
      <c r="CT45" s="655"/>
      <c r="CU45" s="655"/>
      <c r="CV45" s="655"/>
      <c r="CW45" s="655"/>
      <c r="CX45" s="655"/>
      <c r="CY45" s="656"/>
      <c r="CZ45" s="657">
        <v>7.4</v>
      </c>
      <c r="DA45" s="658"/>
      <c r="DB45" s="658"/>
      <c r="DC45" s="659"/>
      <c r="DD45" s="632">
        <v>96544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1043781</v>
      </c>
      <c r="CS46" s="624"/>
      <c r="CT46" s="624"/>
      <c r="CU46" s="624"/>
      <c r="CV46" s="624"/>
      <c r="CW46" s="624"/>
      <c r="CX46" s="624"/>
      <c r="CY46" s="625"/>
      <c r="CZ46" s="657">
        <v>6</v>
      </c>
      <c r="DA46" s="706"/>
      <c r="DB46" s="706"/>
      <c r="DC46" s="707"/>
      <c r="DD46" s="632">
        <v>537035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47</v>
      </c>
      <c r="CS47" s="655"/>
      <c r="CT47" s="655"/>
      <c r="CU47" s="655"/>
      <c r="CV47" s="655"/>
      <c r="CW47" s="655"/>
      <c r="CX47" s="655"/>
      <c r="CY47" s="656"/>
      <c r="CZ47" s="657">
        <v>0</v>
      </c>
      <c r="DA47" s="658"/>
      <c r="DB47" s="658"/>
      <c r="DC47" s="659"/>
      <c r="DD47" s="632">
        <v>47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108</v>
      </c>
      <c r="CS48" s="624"/>
      <c r="CT48" s="624"/>
      <c r="CU48" s="624"/>
      <c r="CV48" s="624"/>
      <c r="CW48" s="624"/>
      <c r="CX48" s="624"/>
      <c r="CY48" s="625"/>
      <c r="CZ48" s="657" t="s">
        <v>108</v>
      </c>
      <c r="DA48" s="706"/>
      <c r="DB48" s="706"/>
      <c r="DC48" s="707"/>
      <c r="DD48" s="632" t="s">
        <v>108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17455131</v>
      </c>
      <c r="CS49" s="691"/>
      <c r="CT49" s="691"/>
      <c r="CU49" s="691"/>
      <c r="CV49" s="691"/>
      <c r="CW49" s="691"/>
      <c r="CX49" s="691"/>
      <c r="CY49" s="718"/>
      <c r="CZ49" s="719">
        <v>100</v>
      </c>
      <c r="DA49" s="720"/>
      <c r="DB49" s="720"/>
      <c r="DC49" s="721"/>
      <c r="DD49" s="722">
        <v>12436608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17894</v>
      </c>
      <c r="R7" s="753"/>
      <c r="S7" s="753"/>
      <c r="T7" s="753"/>
      <c r="U7" s="753"/>
      <c r="V7" s="753">
        <v>17463</v>
      </c>
      <c r="W7" s="753"/>
      <c r="X7" s="753"/>
      <c r="Y7" s="753"/>
      <c r="Z7" s="753"/>
      <c r="AA7" s="753">
        <v>431</v>
      </c>
      <c r="AB7" s="753"/>
      <c r="AC7" s="753"/>
      <c r="AD7" s="753"/>
      <c r="AE7" s="754"/>
      <c r="AF7" s="755">
        <v>356</v>
      </c>
      <c r="AG7" s="756"/>
      <c r="AH7" s="756"/>
      <c r="AI7" s="756"/>
      <c r="AJ7" s="757"/>
      <c r="AK7" s="795">
        <v>774</v>
      </c>
      <c r="AL7" s="796"/>
      <c r="AM7" s="796"/>
      <c r="AN7" s="796"/>
      <c r="AO7" s="796"/>
      <c r="AP7" s="796">
        <v>16452</v>
      </c>
      <c r="AQ7" s="796"/>
      <c r="AR7" s="796"/>
      <c r="AS7" s="796"/>
      <c r="AT7" s="796"/>
      <c r="AU7" s="797"/>
      <c r="AV7" s="797"/>
      <c r="AW7" s="797"/>
      <c r="AX7" s="797"/>
      <c r="AY7" s="798"/>
      <c r="AZ7" s="203"/>
      <c r="BA7" s="203"/>
      <c r="BB7" s="203"/>
      <c r="BC7" s="203"/>
      <c r="BD7" s="203"/>
      <c r="BE7" s="204"/>
      <c r="BF7" s="204"/>
      <c r="BG7" s="204"/>
      <c r="BH7" s="204"/>
      <c r="BI7" s="204"/>
      <c r="BJ7" s="204"/>
      <c r="BK7" s="204"/>
      <c r="BL7" s="204"/>
      <c r="BM7" s="204"/>
      <c r="BN7" s="204"/>
      <c r="BO7" s="204"/>
      <c r="BP7" s="204"/>
      <c r="BQ7" s="210">
        <v>1</v>
      </c>
      <c r="BR7" s="211"/>
      <c r="BS7" s="799" t="s">
        <v>549</v>
      </c>
      <c r="BT7" s="800"/>
      <c r="BU7" s="800"/>
      <c r="BV7" s="800"/>
      <c r="BW7" s="800"/>
      <c r="BX7" s="800"/>
      <c r="BY7" s="800"/>
      <c r="BZ7" s="800"/>
      <c r="CA7" s="800"/>
      <c r="CB7" s="800"/>
      <c r="CC7" s="800"/>
      <c r="CD7" s="800"/>
      <c r="CE7" s="800"/>
      <c r="CF7" s="800"/>
      <c r="CG7" s="801"/>
      <c r="CH7" s="789">
        <v>6</v>
      </c>
      <c r="CI7" s="790"/>
      <c r="CJ7" s="790"/>
      <c r="CK7" s="790"/>
      <c r="CL7" s="791"/>
      <c r="CM7" s="789">
        <v>98</v>
      </c>
      <c r="CN7" s="790"/>
      <c r="CO7" s="790"/>
      <c r="CP7" s="790"/>
      <c r="CQ7" s="791"/>
      <c r="CR7" s="789">
        <v>30</v>
      </c>
      <c r="CS7" s="790"/>
      <c r="CT7" s="790"/>
      <c r="CU7" s="790"/>
      <c r="CV7" s="791"/>
      <c r="CW7" s="789" t="s">
        <v>553</v>
      </c>
      <c r="CX7" s="790"/>
      <c r="CY7" s="790"/>
      <c r="CZ7" s="790"/>
      <c r="DA7" s="791"/>
      <c r="DB7" s="792" t="s">
        <v>540</v>
      </c>
      <c r="DC7" s="793"/>
      <c r="DD7" s="793"/>
      <c r="DE7" s="793"/>
      <c r="DF7" s="794"/>
      <c r="DG7" s="792" t="s">
        <v>540</v>
      </c>
      <c r="DH7" s="793"/>
      <c r="DI7" s="793"/>
      <c r="DJ7" s="793"/>
      <c r="DK7" s="794"/>
      <c r="DL7" s="792" t="s">
        <v>540</v>
      </c>
      <c r="DM7" s="793"/>
      <c r="DN7" s="793"/>
      <c r="DO7" s="793"/>
      <c r="DP7" s="794"/>
      <c r="DQ7" s="792" t="s">
        <v>540</v>
      </c>
      <c r="DR7" s="793"/>
      <c r="DS7" s="793"/>
      <c r="DT7" s="793"/>
      <c r="DU7" s="794"/>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11</v>
      </c>
      <c r="R8" s="777"/>
      <c r="S8" s="777"/>
      <c r="T8" s="777"/>
      <c r="U8" s="777"/>
      <c r="V8" s="777">
        <v>11</v>
      </c>
      <c r="W8" s="777"/>
      <c r="X8" s="777"/>
      <c r="Y8" s="777"/>
      <c r="Z8" s="777"/>
      <c r="AA8" s="777" t="s">
        <v>540</v>
      </c>
      <c r="AB8" s="777"/>
      <c r="AC8" s="777"/>
      <c r="AD8" s="777"/>
      <c r="AE8" s="778"/>
      <c r="AF8" s="779" t="s">
        <v>108</v>
      </c>
      <c r="AG8" s="780"/>
      <c r="AH8" s="780"/>
      <c r="AI8" s="780"/>
      <c r="AJ8" s="781"/>
      <c r="AK8" s="782" t="s">
        <v>540</v>
      </c>
      <c r="AL8" s="783"/>
      <c r="AM8" s="783"/>
      <c r="AN8" s="783"/>
      <c r="AO8" s="783"/>
      <c r="AP8" s="783" t="s">
        <v>540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2">
        <v>-84</v>
      </c>
      <c r="CI8" s="793"/>
      <c r="CJ8" s="793"/>
      <c r="CK8" s="793"/>
      <c r="CL8" s="794"/>
      <c r="CM8" s="792">
        <v>469</v>
      </c>
      <c r="CN8" s="793"/>
      <c r="CO8" s="793"/>
      <c r="CP8" s="793"/>
      <c r="CQ8" s="794"/>
      <c r="CR8" s="792" t="s">
        <v>554</v>
      </c>
      <c r="CS8" s="793"/>
      <c r="CT8" s="793"/>
      <c r="CU8" s="793"/>
      <c r="CV8" s="794"/>
      <c r="CW8" s="792">
        <v>31</v>
      </c>
      <c r="CX8" s="793"/>
      <c r="CY8" s="793"/>
      <c r="CZ8" s="793"/>
      <c r="DA8" s="794"/>
      <c r="DB8" s="792" t="s">
        <v>540</v>
      </c>
      <c r="DC8" s="793"/>
      <c r="DD8" s="793"/>
      <c r="DE8" s="793"/>
      <c r="DF8" s="794"/>
      <c r="DG8" s="792" t="s">
        <v>540</v>
      </c>
      <c r="DH8" s="793"/>
      <c r="DI8" s="793"/>
      <c r="DJ8" s="793"/>
      <c r="DK8" s="794"/>
      <c r="DL8" s="792" t="s">
        <v>540</v>
      </c>
      <c r="DM8" s="793"/>
      <c r="DN8" s="793"/>
      <c r="DO8" s="793"/>
      <c r="DP8" s="794"/>
      <c r="DQ8" s="792" t="s">
        <v>540</v>
      </c>
      <c r="DR8" s="793"/>
      <c r="DS8" s="793"/>
      <c r="DT8" s="793"/>
      <c r="DU8" s="794"/>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551</v>
      </c>
      <c r="BT9" s="787"/>
      <c r="BU9" s="787"/>
      <c r="BV9" s="787"/>
      <c r="BW9" s="787"/>
      <c r="BX9" s="787"/>
      <c r="BY9" s="787"/>
      <c r="BZ9" s="787"/>
      <c r="CA9" s="787"/>
      <c r="CB9" s="787"/>
      <c r="CC9" s="787"/>
      <c r="CD9" s="787"/>
      <c r="CE9" s="787"/>
      <c r="CF9" s="787"/>
      <c r="CG9" s="788"/>
      <c r="CH9" s="792">
        <v>8</v>
      </c>
      <c r="CI9" s="793"/>
      <c r="CJ9" s="793"/>
      <c r="CK9" s="793"/>
      <c r="CL9" s="794"/>
      <c r="CM9" s="792">
        <v>213</v>
      </c>
      <c r="CN9" s="793"/>
      <c r="CO9" s="793"/>
      <c r="CP9" s="793"/>
      <c r="CQ9" s="794"/>
      <c r="CR9" s="792">
        <v>31</v>
      </c>
      <c r="CS9" s="793"/>
      <c r="CT9" s="793"/>
      <c r="CU9" s="793"/>
      <c r="CV9" s="794"/>
      <c r="CW9" s="792" t="s">
        <v>553</v>
      </c>
      <c r="CX9" s="793"/>
      <c r="CY9" s="793"/>
      <c r="CZ9" s="793"/>
      <c r="DA9" s="794"/>
      <c r="DB9" s="792" t="s">
        <v>553</v>
      </c>
      <c r="DC9" s="793"/>
      <c r="DD9" s="793"/>
      <c r="DE9" s="793"/>
      <c r="DF9" s="794"/>
      <c r="DG9" s="792" t="s">
        <v>553</v>
      </c>
      <c r="DH9" s="793"/>
      <c r="DI9" s="793"/>
      <c r="DJ9" s="793"/>
      <c r="DK9" s="794"/>
      <c r="DL9" s="792" t="s">
        <v>553</v>
      </c>
      <c r="DM9" s="793"/>
      <c r="DN9" s="793"/>
      <c r="DO9" s="793"/>
      <c r="DP9" s="794"/>
      <c r="DQ9" s="792" t="s">
        <v>553</v>
      </c>
      <c r="DR9" s="793"/>
      <c r="DS9" s="793"/>
      <c r="DT9" s="793"/>
      <c r="DU9" s="794"/>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17889</v>
      </c>
      <c r="R23" s="812"/>
      <c r="S23" s="812"/>
      <c r="T23" s="812"/>
      <c r="U23" s="812"/>
      <c r="V23" s="812">
        <v>17459</v>
      </c>
      <c r="W23" s="812"/>
      <c r="X23" s="812"/>
      <c r="Y23" s="812"/>
      <c r="Z23" s="812"/>
      <c r="AA23" s="812">
        <v>431</v>
      </c>
      <c r="AB23" s="812"/>
      <c r="AC23" s="812"/>
      <c r="AD23" s="812"/>
      <c r="AE23" s="813"/>
      <c r="AF23" s="814">
        <v>356</v>
      </c>
      <c r="AG23" s="812"/>
      <c r="AH23" s="812"/>
      <c r="AI23" s="812"/>
      <c r="AJ23" s="815"/>
      <c r="AK23" s="816"/>
      <c r="AL23" s="817"/>
      <c r="AM23" s="817"/>
      <c r="AN23" s="817"/>
      <c r="AO23" s="817"/>
      <c r="AP23" s="812">
        <v>16452</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5167</v>
      </c>
      <c r="R28" s="841"/>
      <c r="S28" s="841"/>
      <c r="T28" s="841"/>
      <c r="U28" s="841"/>
      <c r="V28" s="841">
        <v>5089</v>
      </c>
      <c r="W28" s="841"/>
      <c r="X28" s="841"/>
      <c r="Y28" s="841"/>
      <c r="Z28" s="841"/>
      <c r="AA28" s="841">
        <v>78</v>
      </c>
      <c r="AB28" s="841"/>
      <c r="AC28" s="841"/>
      <c r="AD28" s="841"/>
      <c r="AE28" s="842"/>
      <c r="AF28" s="843">
        <v>78</v>
      </c>
      <c r="AG28" s="841"/>
      <c r="AH28" s="841"/>
      <c r="AI28" s="841"/>
      <c r="AJ28" s="844"/>
      <c r="AK28" s="845">
        <v>623</v>
      </c>
      <c r="AL28" s="836"/>
      <c r="AM28" s="836"/>
      <c r="AN28" s="836"/>
      <c r="AO28" s="836"/>
      <c r="AP28" s="836" t="s">
        <v>558</v>
      </c>
      <c r="AQ28" s="836"/>
      <c r="AR28" s="836"/>
      <c r="AS28" s="836"/>
      <c r="AT28" s="836"/>
      <c r="AU28" s="836" t="s">
        <v>558</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12</v>
      </c>
      <c r="R29" s="777"/>
      <c r="S29" s="777"/>
      <c r="T29" s="777"/>
      <c r="U29" s="777"/>
      <c r="V29" s="777">
        <v>10</v>
      </c>
      <c r="W29" s="777"/>
      <c r="X29" s="777"/>
      <c r="Y29" s="777"/>
      <c r="Z29" s="777"/>
      <c r="AA29" s="777">
        <v>2</v>
      </c>
      <c r="AB29" s="777"/>
      <c r="AC29" s="777"/>
      <c r="AD29" s="777"/>
      <c r="AE29" s="778"/>
      <c r="AF29" s="779">
        <v>2</v>
      </c>
      <c r="AG29" s="780"/>
      <c r="AH29" s="780"/>
      <c r="AI29" s="780"/>
      <c r="AJ29" s="781"/>
      <c r="AK29" s="848">
        <v>7</v>
      </c>
      <c r="AL29" s="849"/>
      <c r="AM29" s="849"/>
      <c r="AN29" s="849"/>
      <c r="AO29" s="849"/>
      <c r="AP29" s="849" t="s">
        <v>558</v>
      </c>
      <c r="AQ29" s="849"/>
      <c r="AR29" s="849"/>
      <c r="AS29" s="849"/>
      <c r="AT29" s="849"/>
      <c r="AU29" s="849" t="s">
        <v>559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4748</v>
      </c>
      <c r="R30" s="777"/>
      <c r="S30" s="777"/>
      <c r="T30" s="777"/>
      <c r="U30" s="777"/>
      <c r="V30" s="777">
        <v>4669</v>
      </c>
      <c r="W30" s="777"/>
      <c r="X30" s="777"/>
      <c r="Y30" s="777"/>
      <c r="Z30" s="777"/>
      <c r="AA30" s="777">
        <v>79</v>
      </c>
      <c r="AB30" s="777"/>
      <c r="AC30" s="777"/>
      <c r="AD30" s="777"/>
      <c r="AE30" s="778"/>
      <c r="AF30" s="779">
        <v>79</v>
      </c>
      <c r="AG30" s="780"/>
      <c r="AH30" s="780"/>
      <c r="AI30" s="780"/>
      <c r="AJ30" s="781"/>
      <c r="AK30" s="848">
        <v>711</v>
      </c>
      <c r="AL30" s="849"/>
      <c r="AM30" s="849"/>
      <c r="AN30" s="849"/>
      <c r="AO30" s="849"/>
      <c r="AP30" s="849">
        <v>18</v>
      </c>
      <c r="AQ30" s="849"/>
      <c r="AR30" s="849"/>
      <c r="AS30" s="849"/>
      <c r="AT30" s="849"/>
      <c r="AU30" s="849">
        <v>3</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14</v>
      </c>
      <c r="R31" s="777"/>
      <c r="S31" s="777"/>
      <c r="T31" s="777"/>
      <c r="U31" s="777"/>
      <c r="V31" s="777">
        <v>14</v>
      </c>
      <c r="W31" s="777"/>
      <c r="X31" s="777"/>
      <c r="Y31" s="777"/>
      <c r="Z31" s="777"/>
      <c r="AA31" s="777" t="s">
        <v>540</v>
      </c>
      <c r="AB31" s="777"/>
      <c r="AC31" s="777"/>
      <c r="AD31" s="777"/>
      <c r="AE31" s="778"/>
      <c r="AF31" s="779" t="s">
        <v>108</v>
      </c>
      <c r="AG31" s="780"/>
      <c r="AH31" s="780"/>
      <c r="AI31" s="780"/>
      <c r="AJ31" s="781"/>
      <c r="AK31" s="848" t="s">
        <v>552</v>
      </c>
      <c r="AL31" s="849"/>
      <c r="AM31" s="849"/>
      <c r="AN31" s="849"/>
      <c r="AO31" s="849"/>
      <c r="AP31" s="849" t="s">
        <v>558</v>
      </c>
      <c r="AQ31" s="849"/>
      <c r="AR31" s="849"/>
      <c r="AS31" s="849"/>
      <c r="AT31" s="849"/>
      <c r="AU31" s="849" t="s">
        <v>558</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341</v>
      </c>
      <c r="R32" s="777"/>
      <c r="S32" s="777"/>
      <c r="T32" s="777"/>
      <c r="U32" s="777"/>
      <c r="V32" s="777">
        <v>339</v>
      </c>
      <c r="W32" s="777"/>
      <c r="X32" s="777"/>
      <c r="Y32" s="777"/>
      <c r="Z32" s="777"/>
      <c r="AA32" s="777">
        <v>2</v>
      </c>
      <c r="AB32" s="777"/>
      <c r="AC32" s="777"/>
      <c r="AD32" s="777"/>
      <c r="AE32" s="778"/>
      <c r="AF32" s="779">
        <v>2</v>
      </c>
      <c r="AG32" s="780"/>
      <c r="AH32" s="780"/>
      <c r="AI32" s="780"/>
      <c r="AJ32" s="781"/>
      <c r="AK32" s="848">
        <v>155</v>
      </c>
      <c r="AL32" s="849"/>
      <c r="AM32" s="849"/>
      <c r="AN32" s="849"/>
      <c r="AO32" s="849"/>
      <c r="AP32" s="849" t="s">
        <v>559</v>
      </c>
      <c r="AQ32" s="849"/>
      <c r="AR32" s="849"/>
      <c r="AS32" s="849"/>
      <c r="AT32" s="849"/>
      <c r="AU32" s="849" t="s">
        <v>560</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585</v>
      </c>
      <c r="R33" s="777"/>
      <c r="S33" s="777"/>
      <c r="T33" s="777"/>
      <c r="U33" s="777"/>
      <c r="V33" s="777">
        <v>569</v>
      </c>
      <c r="W33" s="777"/>
      <c r="X33" s="777"/>
      <c r="Y33" s="777"/>
      <c r="Z33" s="777"/>
      <c r="AA33" s="777">
        <v>15</v>
      </c>
      <c r="AB33" s="777"/>
      <c r="AC33" s="777"/>
      <c r="AD33" s="777"/>
      <c r="AE33" s="778"/>
      <c r="AF33" s="779">
        <v>133</v>
      </c>
      <c r="AG33" s="780"/>
      <c r="AH33" s="780"/>
      <c r="AI33" s="780"/>
      <c r="AJ33" s="781"/>
      <c r="AK33" s="848">
        <v>1</v>
      </c>
      <c r="AL33" s="849"/>
      <c r="AM33" s="849"/>
      <c r="AN33" s="849"/>
      <c r="AO33" s="849"/>
      <c r="AP33" s="849">
        <v>159</v>
      </c>
      <c r="AQ33" s="849"/>
      <c r="AR33" s="849"/>
      <c r="AS33" s="849"/>
      <c r="AT33" s="849"/>
      <c r="AU33" s="849" t="s">
        <v>560</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658</v>
      </c>
      <c r="R34" s="777"/>
      <c r="S34" s="777"/>
      <c r="T34" s="777"/>
      <c r="U34" s="777"/>
      <c r="V34" s="777">
        <v>621</v>
      </c>
      <c r="W34" s="777"/>
      <c r="X34" s="777"/>
      <c r="Y34" s="777"/>
      <c r="Z34" s="777"/>
      <c r="AA34" s="777">
        <v>37</v>
      </c>
      <c r="AB34" s="777"/>
      <c r="AC34" s="777"/>
      <c r="AD34" s="777"/>
      <c r="AE34" s="778"/>
      <c r="AF34" s="779">
        <v>344</v>
      </c>
      <c r="AG34" s="780"/>
      <c r="AH34" s="780"/>
      <c r="AI34" s="780"/>
      <c r="AJ34" s="781"/>
      <c r="AK34" s="848">
        <v>48</v>
      </c>
      <c r="AL34" s="849"/>
      <c r="AM34" s="849"/>
      <c r="AN34" s="849"/>
      <c r="AO34" s="849"/>
      <c r="AP34" s="849">
        <v>2740</v>
      </c>
      <c r="AQ34" s="849"/>
      <c r="AR34" s="849"/>
      <c r="AS34" s="849"/>
      <c r="AT34" s="849"/>
      <c r="AU34" s="849">
        <v>619</v>
      </c>
      <c r="AV34" s="849"/>
      <c r="AW34" s="849"/>
      <c r="AX34" s="849"/>
      <c r="AY34" s="849"/>
      <c r="AZ34" s="850"/>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2727</v>
      </c>
      <c r="R35" s="777"/>
      <c r="S35" s="777"/>
      <c r="T35" s="777"/>
      <c r="U35" s="777"/>
      <c r="V35" s="777">
        <v>2600</v>
      </c>
      <c r="W35" s="777"/>
      <c r="X35" s="777"/>
      <c r="Y35" s="777"/>
      <c r="Z35" s="777"/>
      <c r="AA35" s="777">
        <v>126</v>
      </c>
      <c r="AB35" s="777"/>
      <c r="AC35" s="777"/>
      <c r="AD35" s="777"/>
      <c r="AE35" s="778"/>
      <c r="AF35" s="779">
        <v>24</v>
      </c>
      <c r="AG35" s="780"/>
      <c r="AH35" s="780"/>
      <c r="AI35" s="780"/>
      <c r="AJ35" s="781"/>
      <c r="AK35" s="848">
        <v>719</v>
      </c>
      <c r="AL35" s="849"/>
      <c r="AM35" s="849"/>
      <c r="AN35" s="849"/>
      <c r="AO35" s="849"/>
      <c r="AP35" s="849">
        <v>2993</v>
      </c>
      <c r="AQ35" s="849"/>
      <c r="AR35" s="849"/>
      <c r="AS35" s="849"/>
      <c r="AT35" s="849"/>
      <c r="AU35" s="849">
        <v>2380</v>
      </c>
      <c r="AV35" s="849"/>
      <c r="AW35" s="849"/>
      <c r="AX35" s="849"/>
      <c r="AY35" s="849"/>
      <c r="AZ35" s="850"/>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977</v>
      </c>
      <c r="R36" s="777"/>
      <c r="S36" s="777"/>
      <c r="T36" s="777"/>
      <c r="U36" s="777"/>
      <c r="V36" s="777">
        <v>807</v>
      </c>
      <c r="W36" s="777"/>
      <c r="X36" s="777"/>
      <c r="Y36" s="777"/>
      <c r="Z36" s="777"/>
      <c r="AA36" s="777">
        <v>170</v>
      </c>
      <c r="AB36" s="777"/>
      <c r="AC36" s="777"/>
      <c r="AD36" s="777"/>
      <c r="AE36" s="778"/>
      <c r="AF36" s="779">
        <v>79</v>
      </c>
      <c r="AG36" s="780"/>
      <c r="AH36" s="780"/>
      <c r="AI36" s="780"/>
      <c r="AJ36" s="781"/>
      <c r="AK36" s="848">
        <v>635</v>
      </c>
      <c r="AL36" s="849"/>
      <c r="AM36" s="849"/>
      <c r="AN36" s="849"/>
      <c r="AO36" s="849"/>
      <c r="AP36" s="849">
        <v>10362</v>
      </c>
      <c r="AQ36" s="849"/>
      <c r="AR36" s="849"/>
      <c r="AS36" s="849"/>
      <c r="AT36" s="849"/>
      <c r="AU36" s="849">
        <v>8746</v>
      </c>
      <c r="AV36" s="849"/>
      <c r="AW36" s="849"/>
      <c r="AX36" s="849"/>
      <c r="AY36" s="849"/>
      <c r="AZ36" s="850"/>
      <c r="BA36" s="850"/>
      <c r="BB36" s="850"/>
      <c r="BC36" s="850"/>
      <c r="BD36" s="850"/>
      <c r="BE36" s="846" t="s">
        <v>382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802"/>
      <c r="DW36" s="803"/>
      <c r="DX36" s="803"/>
      <c r="DY36" s="803"/>
      <c r="DZ36" s="804"/>
      <c r="EA36" s="197"/>
    </row>
    <row r="37" spans="1:131" s="198" customFormat="1" ht="26.25" customHeight="1">
      <c r="A37" s="217">
        <v>10</v>
      </c>
      <c r="B37" s="773" t="s">
        <v>386</v>
      </c>
      <c r="C37" s="774"/>
      <c r="D37" s="774"/>
      <c r="E37" s="774"/>
      <c r="F37" s="774"/>
      <c r="G37" s="774"/>
      <c r="H37" s="774"/>
      <c r="I37" s="774"/>
      <c r="J37" s="774"/>
      <c r="K37" s="774"/>
      <c r="L37" s="774"/>
      <c r="M37" s="774"/>
      <c r="N37" s="774"/>
      <c r="O37" s="774"/>
      <c r="P37" s="775"/>
      <c r="Q37" s="776">
        <v>105</v>
      </c>
      <c r="R37" s="777"/>
      <c r="S37" s="777"/>
      <c r="T37" s="777"/>
      <c r="U37" s="777"/>
      <c r="V37" s="777">
        <v>91</v>
      </c>
      <c r="W37" s="777"/>
      <c r="X37" s="777"/>
      <c r="Y37" s="777"/>
      <c r="Z37" s="777"/>
      <c r="AA37" s="777">
        <v>14</v>
      </c>
      <c r="AB37" s="777"/>
      <c r="AC37" s="777"/>
      <c r="AD37" s="777"/>
      <c r="AE37" s="778"/>
      <c r="AF37" s="779">
        <v>14</v>
      </c>
      <c r="AG37" s="780"/>
      <c r="AH37" s="780"/>
      <c r="AI37" s="780"/>
      <c r="AJ37" s="781"/>
      <c r="AK37" s="848">
        <v>53</v>
      </c>
      <c r="AL37" s="849"/>
      <c r="AM37" s="849"/>
      <c r="AN37" s="849"/>
      <c r="AO37" s="849"/>
      <c r="AP37" s="849">
        <v>438</v>
      </c>
      <c r="AQ37" s="849"/>
      <c r="AR37" s="849"/>
      <c r="AS37" s="849"/>
      <c r="AT37" s="849"/>
      <c r="AU37" s="849">
        <v>390</v>
      </c>
      <c r="AV37" s="849"/>
      <c r="AW37" s="849"/>
      <c r="AX37" s="849"/>
      <c r="AY37" s="849"/>
      <c r="AZ37" s="850"/>
      <c r="BA37" s="850"/>
      <c r="BB37" s="850"/>
      <c r="BC37" s="850"/>
      <c r="BD37" s="850"/>
      <c r="BE37" s="846" t="s">
        <v>382</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802"/>
      <c r="DW37" s="803"/>
      <c r="DX37" s="803"/>
      <c r="DY37" s="803"/>
      <c r="DZ37" s="804"/>
      <c r="EA37" s="197"/>
    </row>
    <row r="38" spans="1:131" s="198" customFormat="1" ht="26.25" customHeight="1">
      <c r="A38" s="217">
        <v>11</v>
      </c>
      <c r="B38" s="773" t="s">
        <v>387</v>
      </c>
      <c r="C38" s="774"/>
      <c r="D38" s="774"/>
      <c r="E38" s="774"/>
      <c r="F38" s="774"/>
      <c r="G38" s="774"/>
      <c r="H38" s="774"/>
      <c r="I38" s="774"/>
      <c r="J38" s="774"/>
      <c r="K38" s="774"/>
      <c r="L38" s="774"/>
      <c r="M38" s="774"/>
      <c r="N38" s="774"/>
      <c r="O38" s="774"/>
      <c r="P38" s="775"/>
      <c r="Q38" s="776">
        <v>10</v>
      </c>
      <c r="R38" s="777"/>
      <c r="S38" s="777"/>
      <c r="T38" s="777"/>
      <c r="U38" s="777"/>
      <c r="V38" s="777">
        <v>94</v>
      </c>
      <c r="W38" s="777"/>
      <c r="X38" s="777"/>
      <c r="Y38" s="777"/>
      <c r="Z38" s="777"/>
      <c r="AA38" s="777">
        <v>6</v>
      </c>
      <c r="AB38" s="777"/>
      <c r="AC38" s="777"/>
      <c r="AD38" s="777"/>
      <c r="AE38" s="778"/>
      <c r="AF38" s="779">
        <v>24</v>
      </c>
      <c r="AG38" s="780"/>
      <c r="AH38" s="780"/>
      <c r="AI38" s="780"/>
      <c r="AJ38" s="781"/>
      <c r="AK38" s="848">
        <v>54</v>
      </c>
      <c r="AL38" s="849"/>
      <c r="AM38" s="849"/>
      <c r="AN38" s="849"/>
      <c r="AO38" s="849"/>
      <c r="AP38" s="849">
        <v>593</v>
      </c>
      <c r="AQ38" s="849"/>
      <c r="AR38" s="849"/>
      <c r="AS38" s="849"/>
      <c r="AT38" s="849"/>
      <c r="AU38" s="849">
        <v>571</v>
      </c>
      <c r="AV38" s="849"/>
      <c r="AW38" s="849"/>
      <c r="AX38" s="849"/>
      <c r="AY38" s="849"/>
      <c r="AZ38" s="850"/>
      <c r="BA38" s="850"/>
      <c r="BB38" s="850"/>
      <c r="BC38" s="850"/>
      <c r="BD38" s="850"/>
      <c r="BE38" s="846" t="s">
        <v>382</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802"/>
      <c r="DW62" s="803"/>
      <c r="DX62" s="803"/>
      <c r="DY62" s="803"/>
      <c r="DZ62" s="804"/>
      <c r="EA62" s="197"/>
    </row>
    <row r="63" spans="1:131" s="198" customFormat="1" ht="26.25" customHeight="1" thickBot="1">
      <c r="A63" s="215" t="s">
        <v>364</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780</v>
      </c>
      <c r="AG63" s="860"/>
      <c r="AH63" s="860"/>
      <c r="AI63" s="860"/>
      <c r="AJ63" s="861"/>
      <c r="AK63" s="862"/>
      <c r="AL63" s="857"/>
      <c r="AM63" s="857"/>
      <c r="AN63" s="857"/>
      <c r="AO63" s="857"/>
      <c r="AP63" s="860">
        <v>17285</v>
      </c>
      <c r="AQ63" s="860"/>
      <c r="AR63" s="860"/>
      <c r="AS63" s="860"/>
      <c r="AT63" s="860"/>
      <c r="AU63" s="860">
        <v>12706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1420</v>
      </c>
      <c r="R68" s="884"/>
      <c r="S68" s="884"/>
      <c r="T68" s="884"/>
      <c r="U68" s="884"/>
      <c r="V68" s="884">
        <v>1406</v>
      </c>
      <c r="W68" s="884"/>
      <c r="X68" s="884"/>
      <c r="Y68" s="884"/>
      <c r="Z68" s="884"/>
      <c r="AA68" s="884">
        <v>15</v>
      </c>
      <c r="AB68" s="884"/>
      <c r="AC68" s="884"/>
      <c r="AD68" s="884"/>
      <c r="AE68" s="884"/>
      <c r="AF68" s="884">
        <v>15</v>
      </c>
      <c r="AG68" s="884"/>
      <c r="AH68" s="884"/>
      <c r="AI68" s="884"/>
      <c r="AJ68" s="884"/>
      <c r="AK68" s="884" t="s">
        <v>552</v>
      </c>
      <c r="AL68" s="884"/>
      <c r="AM68" s="884"/>
      <c r="AN68" s="884"/>
      <c r="AO68" s="884"/>
      <c r="AP68" s="884">
        <v>824</v>
      </c>
      <c r="AQ68" s="884"/>
      <c r="AR68" s="884"/>
      <c r="AS68" s="884"/>
      <c r="AT68" s="884"/>
      <c r="AU68" s="884">
        <v>429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642</v>
      </c>
      <c r="R69" s="849"/>
      <c r="S69" s="849"/>
      <c r="T69" s="849"/>
      <c r="U69" s="849"/>
      <c r="V69" s="849">
        <v>637</v>
      </c>
      <c r="W69" s="849"/>
      <c r="X69" s="849"/>
      <c r="Y69" s="849"/>
      <c r="Z69" s="849"/>
      <c r="AA69" s="849">
        <v>5</v>
      </c>
      <c r="AB69" s="849"/>
      <c r="AC69" s="849"/>
      <c r="AD69" s="849"/>
      <c r="AE69" s="849"/>
      <c r="AF69" s="849">
        <v>5</v>
      </c>
      <c r="AG69" s="849"/>
      <c r="AH69" s="849"/>
      <c r="AI69" s="849"/>
      <c r="AJ69" s="849"/>
      <c r="AK69" s="849" t="s">
        <v>552</v>
      </c>
      <c r="AL69" s="849"/>
      <c r="AM69" s="849"/>
      <c r="AN69" s="849"/>
      <c r="AO69" s="849"/>
      <c r="AP69" s="849">
        <v>1086</v>
      </c>
      <c r="AQ69" s="849"/>
      <c r="AR69" s="849"/>
      <c r="AS69" s="849"/>
      <c r="AT69" s="849"/>
      <c r="AU69" s="849">
        <v>548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233</v>
      </c>
      <c r="R70" s="849"/>
      <c r="S70" s="849"/>
      <c r="T70" s="849"/>
      <c r="U70" s="849"/>
      <c r="V70" s="849">
        <v>229</v>
      </c>
      <c r="W70" s="849"/>
      <c r="X70" s="849"/>
      <c r="Y70" s="849"/>
      <c r="Z70" s="849"/>
      <c r="AA70" s="849">
        <v>4</v>
      </c>
      <c r="AB70" s="849"/>
      <c r="AC70" s="849"/>
      <c r="AD70" s="849"/>
      <c r="AE70" s="849"/>
      <c r="AF70" s="849">
        <v>4</v>
      </c>
      <c r="AG70" s="849"/>
      <c r="AH70" s="849"/>
      <c r="AI70" s="849"/>
      <c r="AJ70" s="849"/>
      <c r="AK70" s="849" t="s">
        <v>552</v>
      </c>
      <c r="AL70" s="849"/>
      <c r="AM70" s="849"/>
      <c r="AN70" s="849"/>
      <c r="AO70" s="849"/>
      <c r="AP70" s="849" t="s">
        <v>552</v>
      </c>
      <c r="AQ70" s="849"/>
      <c r="AR70" s="849"/>
      <c r="AS70" s="849"/>
      <c r="AT70" s="849"/>
      <c r="AU70" s="849" t="s">
        <v>552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14715</v>
      </c>
      <c r="R71" s="849"/>
      <c r="S71" s="849"/>
      <c r="T71" s="849"/>
      <c r="U71" s="849"/>
      <c r="V71" s="849">
        <v>13779</v>
      </c>
      <c r="W71" s="849"/>
      <c r="X71" s="849"/>
      <c r="Y71" s="849"/>
      <c r="Z71" s="849"/>
      <c r="AA71" s="849">
        <v>936</v>
      </c>
      <c r="AB71" s="849"/>
      <c r="AC71" s="849"/>
      <c r="AD71" s="849"/>
      <c r="AE71" s="849"/>
      <c r="AF71" s="849">
        <v>936</v>
      </c>
      <c r="AG71" s="849"/>
      <c r="AH71" s="849"/>
      <c r="AI71" s="849"/>
      <c r="AJ71" s="849"/>
      <c r="AK71" s="849">
        <v>11</v>
      </c>
      <c r="AL71" s="849"/>
      <c r="AM71" s="849"/>
      <c r="AN71" s="849"/>
      <c r="AO71" s="849"/>
      <c r="AP71" s="849" t="s">
        <v>552</v>
      </c>
      <c r="AQ71" s="849"/>
      <c r="AR71" s="849"/>
      <c r="AS71" s="849"/>
      <c r="AT71" s="849"/>
      <c r="AU71" s="849" t="s">
        <v>552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221</v>
      </c>
      <c r="R72" s="849"/>
      <c r="S72" s="849"/>
      <c r="T72" s="849"/>
      <c r="U72" s="849"/>
      <c r="V72" s="849">
        <v>202</v>
      </c>
      <c r="W72" s="849"/>
      <c r="X72" s="849"/>
      <c r="Y72" s="849"/>
      <c r="Z72" s="849"/>
      <c r="AA72" s="849">
        <v>19</v>
      </c>
      <c r="AB72" s="849"/>
      <c r="AC72" s="849"/>
      <c r="AD72" s="849"/>
      <c r="AE72" s="849"/>
      <c r="AF72" s="849">
        <v>19</v>
      </c>
      <c r="AG72" s="849"/>
      <c r="AH72" s="849"/>
      <c r="AI72" s="849"/>
      <c r="AJ72" s="849"/>
      <c r="AK72" s="849">
        <v>93</v>
      </c>
      <c r="AL72" s="849"/>
      <c r="AM72" s="849"/>
      <c r="AN72" s="849"/>
      <c r="AO72" s="849"/>
      <c r="AP72" s="849" t="s">
        <v>552</v>
      </c>
      <c r="AQ72" s="849"/>
      <c r="AR72" s="849"/>
      <c r="AS72" s="849"/>
      <c r="AT72" s="849"/>
      <c r="AU72" s="849" t="s">
        <v>552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121</v>
      </c>
      <c r="R73" s="849"/>
      <c r="S73" s="849"/>
      <c r="T73" s="849"/>
      <c r="U73" s="849"/>
      <c r="V73" s="849">
        <v>105</v>
      </c>
      <c r="W73" s="849"/>
      <c r="X73" s="849"/>
      <c r="Y73" s="849"/>
      <c r="Z73" s="849"/>
      <c r="AA73" s="849">
        <v>16</v>
      </c>
      <c r="AB73" s="849"/>
      <c r="AC73" s="849"/>
      <c r="AD73" s="849"/>
      <c r="AE73" s="849"/>
      <c r="AF73" s="849">
        <v>16</v>
      </c>
      <c r="AG73" s="849"/>
      <c r="AH73" s="849"/>
      <c r="AI73" s="849"/>
      <c r="AJ73" s="849"/>
      <c r="AK73" s="897" t="s">
        <v>552</v>
      </c>
      <c r="AL73" s="898"/>
      <c r="AM73" s="898"/>
      <c r="AN73" s="898"/>
      <c r="AO73" s="848"/>
      <c r="AP73" s="897" t="s">
        <v>552</v>
      </c>
      <c r="AQ73" s="898"/>
      <c r="AR73" s="898"/>
      <c r="AS73" s="898"/>
      <c r="AT73" s="848"/>
      <c r="AU73" s="897" t="s">
        <v>552</v>
      </c>
      <c r="AV73" s="898"/>
      <c r="AW73" s="898"/>
      <c r="AX73" s="898"/>
      <c r="AY73" s="848"/>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547</v>
      </c>
      <c r="C74" s="892"/>
      <c r="D74" s="892"/>
      <c r="E74" s="892"/>
      <c r="F74" s="892"/>
      <c r="G74" s="892"/>
      <c r="H74" s="892"/>
      <c r="I74" s="892"/>
      <c r="J74" s="892"/>
      <c r="K74" s="892"/>
      <c r="L74" s="892"/>
      <c r="M74" s="892"/>
      <c r="N74" s="892"/>
      <c r="O74" s="892"/>
      <c r="P74" s="893"/>
      <c r="Q74" s="894">
        <v>447</v>
      </c>
      <c r="R74" s="849"/>
      <c r="S74" s="849"/>
      <c r="T74" s="849"/>
      <c r="U74" s="849"/>
      <c r="V74" s="849">
        <v>419</v>
      </c>
      <c r="W74" s="849"/>
      <c r="X74" s="849"/>
      <c r="Y74" s="849"/>
      <c r="Z74" s="849"/>
      <c r="AA74" s="849">
        <v>28</v>
      </c>
      <c r="AB74" s="849"/>
      <c r="AC74" s="849"/>
      <c r="AD74" s="849"/>
      <c r="AE74" s="849"/>
      <c r="AF74" s="849">
        <v>28</v>
      </c>
      <c r="AG74" s="849"/>
      <c r="AH74" s="849"/>
      <c r="AI74" s="849"/>
      <c r="AJ74" s="849"/>
      <c r="AK74" s="897" t="s">
        <v>552</v>
      </c>
      <c r="AL74" s="898"/>
      <c r="AM74" s="898"/>
      <c r="AN74" s="898"/>
      <c r="AO74" s="848"/>
      <c r="AP74" s="897" t="s">
        <v>552</v>
      </c>
      <c r="AQ74" s="898"/>
      <c r="AR74" s="898"/>
      <c r="AS74" s="898"/>
      <c r="AT74" s="848"/>
      <c r="AU74" s="897" t="s">
        <v>552</v>
      </c>
      <c r="AV74" s="898"/>
      <c r="AW74" s="898"/>
      <c r="AX74" s="898"/>
      <c r="AY74" s="848"/>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548</v>
      </c>
      <c r="C75" s="892"/>
      <c r="D75" s="892"/>
      <c r="E75" s="892"/>
      <c r="F75" s="892"/>
      <c r="G75" s="892"/>
      <c r="H75" s="892"/>
      <c r="I75" s="892"/>
      <c r="J75" s="892"/>
      <c r="K75" s="892"/>
      <c r="L75" s="892"/>
      <c r="M75" s="892"/>
      <c r="N75" s="892"/>
      <c r="O75" s="892"/>
      <c r="P75" s="893"/>
      <c r="Q75" s="899">
        <v>155984</v>
      </c>
      <c r="R75" s="898"/>
      <c r="S75" s="898"/>
      <c r="T75" s="898"/>
      <c r="U75" s="848"/>
      <c r="V75" s="897">
        <v>147697</v>
      </c>
      <c r="W75" s="898"/>
      <c r="X75" s="898"/>
      <c r="Y75" s="898"/>
      <c r="Z75" s="848"/>
      <c r="AA75" s="897">
        <v>8288</v>
      </c>
      <c r="AB75" s="898"/>
      <c r="AC75" s="898"/>
      <c r="AD75" s="898"/>
      <c r="AE75" s="848"/>
      <c r="AF75" s="897">
        <v>8288</v>
      </c>
      <c r="AG75" s="898"/>
      <c r="AH75" s="898"/>
      <c r="AI75" s="898"/>
      <c r="AJ75" s="848"/>
      <c r="AK75" s="897">
        <v>252</v>
      </c>
      <c r="AL75" s="898"/>
      <c r="AM75" s="898"/>
      <c r="AN75" s="898"/>
      <c r="AO75" s="848"/>
      <c r="AP75" s="897" t="s">
        <v>552</v>
      </c>
      <c r="AQ75" s="898"/>
      <c r="AR75" s="898"/>
      <c r="AS75" s="898"/>
      <c r="AT75" s="848"/>
      <c r="AU75" s="897" t="s">
        <v>552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9"/>
      <c r="R76" s="898"/>
      <c r="S76" s="898"/>
      <c r="T76" s="898"/>
      <c r="U76" s="848"/>
      <c r="V76" s="897"/>
      <c r="W76" s="898"/>
      <c r="X76" s="898"/>
      <c r="Y76" s="898"/>
      <c r="Z76" s="848"/>
      <c r="AA76" s="897"/>
      <c r="AB76" s="898"/>
      <c r="AC76" s="898"/>
      <c r="AD76" s="898"/>
      <c r="AE76" s="848"/>
      <c r="AF76" s="897"/>
      <c r="AG76" s="898"/>
      <c r="AH76" s="898"/>
      <c r="AI76" s="898"/>
      <c r="AJ76" s="848"/>
      <c r="AK76" s="897"/>
      <c r="AL76" s="898"/>
      <c r="AM76" s="898"/>
      <c r="AN76" s="898"/>
      <c r="AO76" s="848"/>
      <c r="AP76" s="897"/>
      <c r="AQ76" s="898"/>
      <c r="AR76" s="898"/>
      <c r="AS76" s="898"/>
      <c r="AT76" s="848"/>
      <c r="AU76" s="897"/>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9"/>
      <c r="R77" s="898"/>
      <c r="S77" s="898"/>
      <c r="T77" s="898"/>
      <c r="U77" s="848"/>
      <c r="V77" s="897"/>
      <c r="W77" s="898"/>
      <c r="X77" s="898"/>
      <c r="Y77" s="898"/>
      <c r="Z77" s="848"/>
      <c r="AA77" s="897"/>
      <c r="AB77" s="898"/>
      <c r="AC77" s="898"/>
      <c r="AD77" s="898"/>
      <c r="AE77" s="848"/>
      <c r="AF77" s="897"/>
      <c r="AG77" s="898"/>
      <c r="AH77" s="898"/>
      <c r="AI77" s="898"/>
      <c r="AJ77" s="848"/>
      <c r="AK77" s="897"/>
      <c r="AL77" s="898"/>
      <c r="AM77" s="898"/>
      <c r="AN77" s="898"/>
      <c r="AO77" s="848"/>
      <c r="AP77" s="897"/>
      <c r="AQ77" s="898"/>
      <c r="AR77" s="898"/>
      <c r="AS77" s="898"/>
      <c r="AT77" s="848"/>
      <c r="AU77" s="897"/>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9311</v>
      </c>
      <c r="AG88" s="860"/>
      <c r="AH88" s="860"/>
      <c r="AI88" s="860"/>
      <c r="AJ88" s="860"/>
      <c r="AK88" s="857"/>
      <c r="AL88" s="857"/>
      <c r="AM88" s="857"/>
      <c r="AN88" s="857"/>
      <c r="AO88" s="857"/>
      <c r="AP88" s="860">
        <v>1910</v>
      </c>
      <c r="AQ88" s="860"/>
      <c r="AR88" s="860"/>
      <c r="AS88" s="860"/>
      <c r="AT88" s="860"/>
      <c r="AU88" s="860">
        <v>977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61</v>
      </c>
      <c r="CS102" s="868"/>
      <c r="CT102" s="868"/>
      <c r="CU102" s="868"/>
      <c r="CV102" s="911"/>
      <c r="CW102" s="910">
        <v>31</v>
      </c>
      <c r="CX102" s="868"/>
      <c r="CY102" s="868"/>
      <c r="CZ102" s="868"/>
      <c r="DA102" s="911"/>
      <c r="DB102" s="910" t="s">
        <v>555</v>
      </c>
      <c r="DC102" s="868"/>
      <c r="DD102" s="868"/>
      <c r="DE102" s="868"/>
      <c r="DF102" s="911"/>
      <c r="DG102" s="910" t="s">
        <v>555</v>
      </c>
      <c r="DH102" s="868"/>
      <c r="DI102" s="868"/>
      <c r="DJ102" s="868"/>
      <c r="DK102" s="911"/>
      <c r="DL102" s="910" t="s">
        <v>556</v>
      </c>
      <c r="DM102" s="868"/>
      <c r="DN102" s="868"/>
      <c r="DO102" s="868"/>
      <c r="DP102" s="911"/>
      <c r="DQ102" s="910" t="s">
        <v>557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283</v>
      </c>
      <c r="AG109" s="913"/>
      <c r="AH109" s="913"/>
      <c r="AI109" s="913"/>
      <c r="AJ109" s="914"/>
      <c r="AK109" s="912" t="s">
        <v>282</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283</v>
      </c>
      <c r="BW109" s="913"/>
      <c r="BX109" s="913"/>
      <c r="BY109" s="913"/>
      <c r="BZ109" s="914"/>
      <c r="CA109" s="912" t="s">
        <v>282</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283</v>
      </c>
      <c r="DM109" s="913"/>
      <c r="DN109" s="913"/>
      <c r="DO109" s="913"/>
      <c r="DP109" s="914"/>
      <c r="DQ109" s="912" t="s">
        <v>282</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1712506</v>
      </c>
      <c r="AB110" s="920"/>
      <c r="AC110" s="920"/>
      <c r="AD110" s="920"/>
      <c r="AE110" s="921"/>
      <c r="AF110" s="922">
        <v>1675712</v>
      </c>
      <c r="AG110" s="920"/>
      <c r="AH110" s="920"/>
      <c r="AI110" s="920"/>
      <c r="AJ110" s="921"/>
      <c r="AK110" s="922">
        <v>1647726</v>
      </c>
      <c r="AL110" s="920"/>
      <c r="AM110" s="920"/>
      <c r="AN110" s="920"/>
      <c r="AO110" s="921"/>
      <c r="AP110" s="923">
        <v>18.2</v>
      </c>
      <c r="AQ110" s="924"/>
      <c r="AR110" s="924"/>
      <c r="AS110" s="924"/>
      <c r="AT110" s="925"/>
      <c r="AU110" s="926" t="s">
        <v>58</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16352310</v>
      </c>
      <c r="BR110" s="957"/>
      <c r="BS110" s="957"/>
      <c r="BT110" s="957"/>
      <c r="BU110" s="957"/>
      <c r="BV110" s="957">
        <v>16331543</v>
      </c>
      <c r="BW110" s="957"/>
      <c r="BX110" s="957"/>
      <c r="BY110" s="957"/>
      <c r="BZ110" s="957"/>
      <c r="CA110" s="957">
        <v>16451716</v>
      </c>
      <c r="CB110" s="957"/>
      <c r="CC110" s="957"/>
      <c r="CD110" s="957"/>
      <c r="CE110" s="957"/>
      <c r="CF110" s="971">
        <v>181.6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367958</v>
      </c>
      <c r="BR111" s="950"/>
      <c r="BS111" s="950"/>
      <c r="BT111" s="950"/>
      <c r="BU111" s="950"/>
      <c r="BV111" s="950">
        <v>313371</v>
      </c>
      <c r="BW111" s="950"/>
      <c r="BX111" s="950"/>
      <c r="BY111" s="950"/>
      <c r="BZ111" s="950"/>
      <c r="CA111" s="950">
        <v>274608</v>
      </c>
      <c r="CB111" s="950"/>
      <c r="CC111" s="950"/>
      <c r="CD111" s="950"/>
      <c r="CE111" s="950"/>
      <c r="CF111" s="944">
        <v>3</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13685269</v>
      </c>
      <c r="BR112" s="950"/>
      <c r="BS112" s="950"/>
      <c r="BT112" s="950"/>
      <c r="BU112" s="950"/>
      <c r="BV112" s="950">
        <v>13206330</v>
      </c>
      <c r="BW112" s="950"/>
      <c r="BX112" s="950"/>
      <c r="BY112" s="950"/>
      <c r="BZ112" s="950"/>
      <c r="CA112" s="950">
        <v>12708881</v>
      </c>
      <c r="CB112" s="950"/>
      <c r="CC112" s="950"/>
      <c r="CD112" s="950"/>
      <c r="CE112" s="950"/>
      <c r="CF112" s="944">
        <v>140.30000000000001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1026415</v>
      </c>
      <c r="AB113" s="964"/>
      <c r="AC113" s="964"/>
      <c r="AD113" s="964"/>
      <c r="AE113" s="965"/>
      <c r="AF113" s="966">
        <v>1012560</v>
      </c>
      <c r="AG113" s="964"/>
      <c r="AH113" s="964"/>
      <c r="AI113" s="964"/>
      <c r="AJ113" s="965"/>
      <c r="AK113" s="966">
        <v>986496</v>
      </c>
      <c r="AL113" s="964"/>
      <c r="AM113" s="964"/>
      <c r="AN113" s="964"/>
      <c r="AO113" s="965"/>
      <c r="AP113" s="967">
        <v>10.9</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911515</v>
      </c>
      <c r="BR113" s="950"/>
      <c r="BS113" s="950"/>
      <c r="BT113" s="950"/>
      <c r="BU113" s="950"/>
      <c r="BV113" s="950">
        <v>1046964</v>
      </c>
      <c r="BW113" s="950"/>
      <c r="BX113" s="950"/>
      <c r="BY113" s="950"/>
      <c r="BZ113" s="950"/>
      <c r="CA113" s="950">
        <v>976766</v>
      </c>
      <c r="CB113" s="950"/>
      <c r="CC113" s="950"/>
      <c r="CD113" s="950"/>
      <c r="CE113" s="950"/>
      <c r="CF113" s="944">
        <v>10.8</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135431</v>
      </c>
      <c r="AB114" s="989"/>
      <c r="AC114" s="989"/>
      <c r="AD114" s="989"/>
      <c r="AE114" s="990"/>
      <c r="AF114" s="991">
        <v>140471</v>
      </c>
      <c r="AG114" s="989"/>
      <c r="AH114" s="989"/>
      <c r="AI114" s="989"/>
      <c r="AJ114" s="990"/>
      <c r="AK114" s="991">
        <v>139505</v>
      </c>
      <c r="AL114" s="989"/>
      <c r="AM114" s="989"/>
      <c r="AN114" s="989"/>
      <c r="AO114" s="990"/>
      <c r="AP114" s="992">
        <v>1.5</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3085718</v>
      </c>
      <c r="BR114" s="950"/>
      <c r="BS114" s="950"/>
      <c r="BT114" s="950"/>
      <c r="BU114" s="950"/>
      <c r="BV114" s="950">
        <v>2768919</v>
      </c>
      <c r="BW114" s="950"/>
      <c r="BX114" s="950"/>
      <c r="BY114" s="950"/>
      <c r="BZ114" s="950"/>
      <c r="CA114" s="950">
        <v>2525228</v>
      </c>
      <c r="CB114" s="950"/>
      <c r="CC114" s="950"/>
      <c r="CD114" s="950"/>
      <c r="CE114" s="950"/>
      <c r="CF114" s="944">
        <v>27.9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61085</v>
      </c>
      <c r="AB115" s="964"/>
      <c r="AC115" s="964"/>
      <c r="AD115" s="964"/>
      <c r="AE115" s="965"/>
      <c r="AF115" s="966">
        <v>57779</v>
      </c>
      <c r="AG115" s="964"/>
      <c r="AH115" s="964"/>
      <c r="AI115" s="964"/>
      <c r="AJ115" s="965"/>
      <c r="AK115" s="966">
        <v>49925</v>
      </c>
      <c r="AL115" s="964"/>
      <c r="AM115" s="964"/>
      <c r="AN115" s="964"/>
      <c r="AO115" s="965"/>
      <c r="AP115" s="967">
        <v>0.6</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24207</v>
      </c>
      <c r="DH116" s="989"/>
      <c r="DI116" s="989"/>
      <c r="DJ116" s="989"/>
      <c r="DK116" s="990"/>
      <c r="DL116" s="991">
        <v>14034</v>
      </c>
      <c r="DM116" s="989"/>
      <c r="DN116" s="989"/>
      <c r="DO116" s="989"/>
      <c r="DP116" s="990"/>
      <c r="DQ116" s="991">
        <v>8818</v>
      </c>
      <c r="DR116" s="989"/>
      <c r="DS116" s="989"/>
      <c r="DT116" s="989"/>
      <c r="DU116" s="990"/>
      <c r="DV116" s="992">
        <v>0.1</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2935437</v>
      </c>
      <c r="AB117" s="996"/>
      <c r="AC117" s="996"/>
      <c r="AD117" s="996"/>
      <c r="AE117" s="997"/>
      <c r="AF117" s="995">
        <v>2886522</v>
      </c>
      <c r="AG117" s="996"/>
      <c r="AH117" s="996"/>
      <c r="AI117" s="996"/>
      <c r="AJ117" s="997"/>
      <c r="AK117" s="995">
        <v>2823652</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283</v>
      </c>
      <c r="AG118" s="913"/>
      <c r="AH118" s="913"/>
      <c r="AI118" s="913"/>
      <c r="AJ118" s="914"/>
      <c r="AK118" s="912" t="s">
        <v>282</v>
      </c>
      <c r="AL118" s="913"/>
      <c r="AM118" s="913"/>
      <c r="AN118" s="913"/>
      <c r="AO118" s="914"/>
      <c r="AP118" s="1020" t="s">
        <v>403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431</v>
      </c>
      <c r="BP118" s="1024"/>
      <c r="BQ118" s="1015">
        <v>34402770</v>
      </c>
      <c r="BR118" s="1016"/>
      <c r="BS118" s="1016"/>
      <c r="BT118" s="1016"/>
      <c r="BU118" s="1016"/>
      <c r="BV118" s="1016">
        <v>33667127</v>
      </c>
      <c r="BW118" s="1016"/>
      <c r="BX118" s="1016"/>
      <c r="BY118" s="1016"/>
      <c r="BZ118" s="1016"/>
      <c r="CA118" s="1016">
        <v>32937199</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1844541</v>
      </c>
      <c r="BR119" s="957"/>
      <c r="BS119" s="957"/>
      <c r="BT119" s="957"/>
      <c r="BU119" s="957"/>
      <c r="BV119" s="957">
        <v>1307420</v>
      </c>
      <c r="BW119" s="957"/>
      <c r="BX119" s="957"/>
      <c r="BY119" s="957"/>
      <c r="BZ119" s="957"/>
      <c r="CA119" s="957">
        <v>896880</v>
      </c>
      <c r="CB119" s="957"/>
      <c r="CC119" s="957"/>
      <c r="CD119" s="957"/>
      <c r="CE119" s="957"/>
      <c r="CF119" s="971">
        <v>9.9</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343751</v>
      </c>
      <c r="DH119" s="1028"/>
      <c r="DI119" s="1028"/>
      <c r="DJ119" s="1028"/>
      <c r="DK119" s="1029"/>
      <c r="DL119" s="1030">
        <v>299337</v>
      </c>
      <c r="DM119" s="1028"/>
      <c r="DN119" s="1028"/>
      <c r="DO119" s="1028"/>
      <c r="DP119" s="1029"/>
      <c r="DQ119" s="1030">
        <v>265790</v>
      </c>
      <c r="DR119" s="1028"/>
      <c r="DS119" s="1028"/>
      <c r="DT119" s="1028"/>
      <c r="DU119" s="1029"/>
      <c r="DV119" s="1031">
        <v>2.9</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471632</v>
      </c>
      <c r="BR120" s="950"/>
      <c r="BS120" s="950"/>
      <c r="BT120" s="950"/>
      <c r="BU120" s="950"/>
      <c r="BV120" s="950">
        <v>449154</v>
      </c>
      <c r="BW120" s="950"/>
      <c r="BX120" s="950"/>
      <c r="BY120" s="950"/>
      <c r="BZ120" s="950"/>
      <c r="CA120" s="950">
        <v>445254</v>
      </c>
      <c r="CB120" s="950"/>
      <c r="CC120" s="950"/>
      <c r="CD120" s="950"/>
      <c r="CE120" s="950"/>
      <c r="CF120" s="944">
        <v>4.9000000000000004</v>
      </c>
      <c r="CG120" s="945"/>
      <c r="CH120" s="945"/>
      <c r="CI120" s="945"/>
      <c r="CJ120" s="945"/>
      <c r="CK120" s="1043" t="s">
        <v>437</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9043389</v>
      </c>
      <c r="DH120" s="957"/>
      <c r="DI120" s="957"/>
      <c r="DJ120" s="957"/>
      <c r="DK120" s="957"/>
      <c r="DL120" s="957">
        <v>9040755</v>
      </c>
      <c r="DM120" s="957"/>
      <c r="DN120" s="957"/>
      <c r="DO120" s="957"/>
      <c r="DP120" s="957"/>
      <c r="DQ120" s="957">
        <v>8745836</v>
      </c>
      <c r="DR120" s="957"/>
      <c r="DS120" s="957"/>
      <c r="DT120" s="957"/>
      <c r="DU120" s="957"/>
      <c r="DV120" s="958">
        <v>96.6</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20331280</v>
      </c>
      <c r="BR121" s="1016"/>
      <c r="BS121" s="1016"/>
      <c r="BT121" s="1016"/>
      <c r="BU121" s="1016"/>
      <c r="BV121" s="1016">
        <v>20146026</v>
      </c>
      <c r="BW121" s="1016"/>
      <c r="BX121" s="1016"/>
      <c r="BY121" s="1016"/>
      <c r="BZ121" s="1016"/>
      <c r="CA121" s="1016">
        <v>19744429</v>
      </c>
      <c r="CB121" s="1016"/>
      <c r="CC121" s="1016"/>
      <c r="CD121" s="1016"/>
      <c r="CE121" s="1016"/>
      <c r="CF121" s="1054">
        <v>218</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2691010</v>
      </c>
      <c r="DH121" s="950"/>
      <c r="DI121" s="950"/>
      <c r="DJ121" s="950"/>
      <c r="DK121" s="950"/>
      <c r="DL121" s="950">
        <v>2397077</v>
      </c>
      <c r="DM121" s="950"/>
      <c r="DN121" s="950"/>
      <c r="DO121" s="950"/>
      <c r="DP121" s="950"/>
      <c r="DQ121" s="950">
        <v>2379705</v>
      </c>
      <c r="DR121" s="950"/>
      <c r="DS121" s="950"/>
      <c r="DT121" s="950"/>
      <c r="DU121" s="950"/>
      <c r="DV121" s="951">
        <v>26.3</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440</v>
      </c>
      <c r="BP122" s="1024"/>
      <c r="BQ122" s="1064">
        <v>22647453</v>
      </c>
      <c r="BR122" s="1065"/>
      <c r="BS122" s="1065"/>
      <c r="BT122" s="1065"/>
      <c r="BU122" s="1065"/>
      <c r="BV122" s="1065">
        <v>21902600</v>
      </c>
      <c r="BW122" s="1065"/>
      <c r="BX122" s="1065"/>
      <c r="BY122" s="1065"/>
      <c r="BZ122" s="1065"/>
      <c r="CA122" s="1065">
        <v>21086563</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915212</v>
      </c>
      <c r="DH122" s="950"/>
      <c r="DI122" s="950"/>
      <c r="DJ122" s="950"/>
      <c r="DK122" s="950"/>
      <c r="DL122" s="950">
        <v>741469</v>
      </c>
      <c r="DM122" s="950"/>
      <c r="DN122" s="950"/>
      <c r="DO122" s="950"/>
      <c r="DP122" s="950"/>
      <c r="DQ122" s="950">
        <v>619247</v>
      </c>
      <c r="DR122" s="950"/>
      <c r="DS122" s="950"/>
      <c r="DT122" s="950"/>
      <c r="DU122" s="950"/>
      <c r="DV122" s="951">
        <v>6.8</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10494</v>
      </c>
      <c r="AB123" s="989"/>
      <c r="AC123" s="989"/>
      <c r="AD123" s="989"/>
      <c r="AE123" s="990"/>
      <c r="AF123" s="991">
        <v>10240</v>
      </c>
      <c r="AG123" s="989"/>
      <c r="AH123" s="989"/>
      <c r="AI123" s="989"/>
      <c r="AJ123" s="990"/>
      <c r="AK123" s="991">
        <v>5217</v>
      </c>
      <c r="AL123" s="989"/>
      <c r="AM123" s="989"/>
      <c r="AN123" s="989"/>
      <c r="AO123" s="990"/>
      <c r="AP123" s="992">
        <v>0.1</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128.1</v>
      </c>
      <c r="BR123" s="1057"/>
      <c r="BS123" s="1057"/>
      <c r="BT123" s="1057"/>
      <c r="BU123" s="1057"/>
      <c r="BV123" s="1057">
        <v>132.4</v>
      </c>
      <c r="BW123" s="1057"/>
      <c r="BX123" s="1057"/>
      <c r="BY123" s="1057"/>
      <c r="BZ123" s="1057"/>
      <c r="CA123" s="1057">
        <v>130.80000000000001</v>
      </c>
      <c r="CB123" s="1057"/>
      <c r="CC123" s="1057"/>
      <c r="CD123" s="1057"/>
      <c r="CE123" s="1057"/>
      <c r="CF123" s="1058"/>
      <c r="CG123" s="1059"/>
      <c r="CH123" s="1059"/>
      <c r="CI123" s="1059"/>
      <c r="CJ123" s="1060"/>
      <c r="CK123" s="1046"/>
      <c r="CL123" s="1047"/>
      <c r="CM123" s="1047"/>
      <c r="CN123" s="1047"/>
      <c r="CO123" s="1048"/>
      <c r="CP123" s="1037" t="s">
        <v>387</v>
      </c>
      <c r="CQ123" s="1038"/>
      <c r="CR123" s="1038"/>
      <c r="CS123" s="1038"/>
      <c r="CT123" s="1038"/>
      <c r="CU123" s="1038"/>
      <c r="CV123" s="1038"/>
      <c r="CW123" s="1038"/>
      <c r="CX123" s="1038"/>
      <c r="CY123" s="1038"/>
      <c r="CZ123" s="1038"/>
      <c r="DA123" s="1038"/>
      <c r="DB123" s="1038"/>
      <c r="DC123" s="1038"/>
      <c r="DD123" s="1038"/>
      <c r="DE123" s="1038"/>
      <c r="DF123" s="1039"/>
      <c r="DG123" s="988">
        <v>604285</v>
      </c>
      <c r="DH123" s="989"/>
      <c r="DI123" s="989"/>
      <c r="DJ123" s="989"/>
      <c r="DK123" s="990"/>
      <c r="DL123" s="991">
        <v>591601</v>
      </c>
      <c r="DM123" s="989"/>
      <c r="DN123" s="989"/>
      <c r="DO123" s="989"/>
      <c r="DP123" s="990"/>
      <c r="DQ123" s="991">
        <v>571302</v>
      </c>
      <c r="DR123" s="989"/>
      <c r="DS123" s="989"/>
      <c r="DT123" s="989"/>
      <c r="DU123" s="990"/>
      <c r="DV123" s="992">
        <v>6.3</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v>431373</v>
      </c>
      <c r="DH124" s="1028"/>
      <c r="DI124" s="1028"/>
      <c r="DJ124" s="1028"/>
      <c r="DK124" s="1029"/>
      <c r="DL124" s="1030">
        <v>435428</v>
      </c>
      <c r="DM124" s="1028"/>
      <c r="DN124" s="1028"/>
      <c r="DO124" s="1028"/>
      <c r="DP124" s="1029"/>
      <c r="DQ124" s="1030">
        <v>392791</v>
      </c>
      <c r="DR124" s="1028"/>
      <c r="DS124" s="1028"/>
      <c r="DT124" s="1028"/>
      <c r="DU124" s="1029"/>
      <c r="DV124" s="1031">
        <v>4.3</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49377</v>
      </c>
      <c r="AB126" s="989"/>
      <c r="AC126" s="989"/>
      <c r="AD126" s="989"/>
      <c r="AE126" s="990"/>
      <c r="AF126" s="991">
        <v>47134</v>
      </c>
      <c r="AG126" s="989"/>
      <c r="AH126" s="989"/>
      <c r="AI126" s="989"/>
      <c r="AJ126" s="990"/>
      <c r="AK126" s="991">
        <v>42997</v>
      </c>
      <c r="AL126" s="989"/>
      <c r="AM126" s="989"/>
      <c r="AN126" s="989"/>
      <c r="AO126" s="990"/>
      <c r="AP126" s="992">
        <v>0.5</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1214</v>
      </c>
      <c r="AB127" s="989"/>
      <c r="AC127" s="989"/>
      <c r="AD127" s="989"/>
      <c r="AE127" s="990"/>
      <c r="AF127" s="991">
        <v>405</v>
      </c>
      <c r="AG127" s="989"/>
      <c r="AH127" s="989"/>
      <c r="AI127" s="989"/>
      <c r="AJ127" s="990"/>
      <c r="AK127" s="991">
        <v>1711</v>
      </c>
      <c r="AL127" s="989"/>
      <c r="AM127" s="989"/>
      <c r="AN127" s="989"/>
      <c r="AO127" s="990"/>
      <c r="AP127" s="992">
        <v>0</v>
      </c>
      <c r="AQ127" s="993"/>
      <c r="AR127" s="993"/>
      <c r="AS127" s="993"/>
      <c r="AT127" s="994"/>
      <c r="AU127" s="233"/>
      <c r="AV127" s="233"/>
      <c r="AW127" s="233"/>
      <c r="AX127" s="916" t="s">
        <v>451</v>
      </c>
      <c r="AY127" s="917"/>
      <c r="AZ127" s="917"/>
      <c r="BA127" s="917"/>
      <c r="BB127" s="917"/>
      <c r="BC127" s="917"/>
      <c r="BD127" s="917"/>
      <c r="BE127" s="918"/>
      <c r="BF127" s="1071" t="s">
        <v>108</v>
      </c>
      <c r="BG127" s="1072"/>
      <c r="BH127" s="1072"/>
      <c r="BI127" s="1072"/>
      <c r="BJ127" s="1072"/>
      <c r="BK127" s="1072"/>
      <c r="BL127" s="1081"/>
      <c r="BM127" s="1071">
        <v>13.21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65148</v>
      </c>
      <c r="AB128" s="1120"/>
      <c r="AC128" s="1120"/>
      <c r="AD128" s="1120"/>
      <c r="AE128" s="1121"/>
      <c r="AF128" s="1122">
        <v>69004</v>
      </c>
      <c r="AG128" s="1120"/>
      <c r="AH128" s="1120"/>
      <c r="AI128" s="1120"/>
      <c r="AJ128" s="1121"/>
      <c r="AK128" s="1122">
        <v>74182</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108</v>
      </c>
      <c r="BG128" s="1097"/>
      <c r="BH128" s="1097"/>
      <c r="BI128" s="1097"/>
      <c r="BJ128" s="1097"/>
      <c r="BK128" s="1097"/>
      <c r="BL128" s="1098"/>
      <c r="BM128" s="1096">
        <v>18.21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10848428</v>
      </c>
      <c r="AB129" s="989"/>
      <c r="AC129" s="989"/>
      <c r="AD129" s="989"/>
      <c r="AE129" s="990"/>
      <c r="AF129" s="991">
        <v>10619839</v>
      </c>
      <c r="AG129" s="989"/>
      <c r="AH129" s="989"/>
      <c r="AI129" s="989"/>
      <c r="AJ129" s="990"/>
      <c r="AK129" s="991">
        <v>10790863</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12.1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1675919</v>
      </c>
      <c r="AB130" s="989"/>
      <c r="AC130" s="989"/>
      <c r="AD130" s="989"/>
      <c r="AE130" s="990"/>
      <c r="AF130" s="991">
        <v>1740714</v>
      </c>
      <c r="AG130" s="989"/>
      <c r="AH130" s="989"/>
      <c r="AI130" s="989"/>
      <c r="AJ130" s="990"/>
      <c r="AK130" s="991">
        <v>1733819</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130.80000000000001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9172509</v>
      </c>
      <c r="AB131" s="1028"/>
      <c r="AC131" s="1028"/>
      <c r="AD131" s="1028"/>
      <c r="AE131" s="1029"/>
      <c r="AF131" s="1030">
        <v>8879125</v>
      </c>
      <c r="AG131" s="1028"/>
      <c r="AH131" s="1028"/>
      <c r="AI131" s="1028"/>
      <c r="AJ131" s="1029"/>
      <c r="AK131" s="1030">
        <v>9057044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13.021191910000001</v>
      </c>
      <c r="AB132" s="1134"/>
      <c r="AC132" s="1134"/>
      <c r="AD132" s="1134"/>
      <c r="AE132" s="1135"/>
      <c r="AF132" s="1136">
        <v>12.12736615</v>
      </c>
      <c r="AG132" s="1134"/>
      <c r="AH132" s="1134"/>
      <c r="AI132" s="1134"/>
      <c r="AJ132" s="1135"/>
      <c r="AK132" s="1136">
        <v>11.213934699999999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13.7</v>
      </c>
      <c r="AB133" s="1141"/>
      <c r="AC133" s="1141"/>
      <c r="AD133" s="1141"/>
      <c r="AE133" s="1142"/>
      <c r="AF133" s="1140">
        <v>12.9</v>
      </c>
      <c r="AG133" s="1141"/>
      <c r="AH133" s="1141"/>
      <c r="AI133" s="1141"/>
      <c r="AJ133" s="1142"/>
      <c r="AK133" s="1140">
        <v>12.1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2572009</v>
      </c>
      <c r="L9" s="264">
        <v>86687</v>
      </c>
      <c r="M9" s="265">
        <v>88578</v>
      </c>
      <c r="N9" s="266">
        <v>-2.1</v>
      </c>
    </row>
    <row r="10" spans="1:16">
      <c r="A10" s="248"/>
      <c r="B10" s="244"/>
      <c r="C10" s="244"/>
      <c r="D10" s="244"/>
      <c r="E10" s="244"/>
      <c r="F10" s="244"/>
      <c r="G10" s="1149" t="s">
        <v>473</v>
      </c>
      <c r="H10" s="1150"/>
      <c r="I10" s="1150"/>
      <c r="J10" s="1151"/>
      <c r="K10" s="267">
        <v>83876</v>
      </c>
      <c r="L10" s="268">
        <v>2827</v>
      </c>
      <c r="M10" s="269">
        <v>7040</v>
      </c>
      <c r="N10" s="270">
        <v>-59.8</v>
      </c>
    </row>
    <row r="11" spans="1:16" ht="13.5" customHeight="1">
      <c r="A11" s="248"/>
      <c r="B11" s="244"/>
      <c r="C11" s="244"/>
      <c r="D11" s="244"/>
      <c r="E11" s="244"/>
      <c r="F11" s="244"/>
      <c r="G11" s="1149" t="s">
        <v>474</v>
      </c>
      <c r="H11" s="1150"/>
      <c r="I11" s="1150"/>
      <c r="J11" s="1151"/>
      <c r="K11" s="267">
        <v>710595</v>
      </c>
      <c r="L11" s="268">
        <v>23950</v>
      </c>
      <c r="M11" s="269">
        <v>8852</v>
      </c>
      <c r="N11" s="270">
        <v>170.6</v>
      </c>
    </row>
    <row r="12" spans="1:16" ht="13.5" customHeight="1">
      <c r="A12" s="248"/>
      <c r="B12" s="244"/>
      <c r="C12" s="244"/>
      <c r="D12" s="244"/>
      <c r="E12" s="244"/>
      <c r="F12" s="244"/>
      <c r="G12" s="1149" t="s">
        <v>475</v>
      </c>
      <c r="H12" s="1150"/>
      <c r="I12" s="1150"/>
      <c r="J12" s="1151"/>
      <c r="K12" s="267">
        <v>117571</v>
      </c>
      <c r="L12" s="268">
        <v>3963</v>
      </c>
      <c r="M12" s="269">
        <v>853</v>
      </c>
      <c r="N12" s="270">
        <v>364.6</v>
      </c>
    </row>
    <row r="13" spans="1:16" ht="13.5" customHeight="1">
      <c r="A13" s="248"/>
      <c r="B13" s="244"/>
      <c r="C13" s="244"/>
      <c r="D13" s="244"/>
      <c r="E13" s="244"/>
      <c r="F13" s="244"/>
      <c r="G13" s="1149" t="s">
        <v>476</v>
      </c>
      <c r="H13" s="1150"/>
      <c r="I13" s="1150"/>
      <c r="J13" s="1151"/>
      <c r="K13" s="267" t="s">
        <v>477</v>
      </c>
      <c r="L13" s="268" t="s">
        <v>477</v>
      </c>
      <c r="M13" s="269">
        <v>12</v>
      </c>
      <c r="N13" s="270" t="s">
        <v>477</v>
      </c>
    </row>
    <row r="14" spans="1:16" ht="13.5" customHeight="1">
      <c r="A14" s="248"/>
      <c r="B14" s="244"/>
      <c r="C14" s="244"/>
      <c r="D14" s="244"/>
      <c r="E14" s="244"/>
      <c r="F14" s="244"/>
      <c r="G14" s="1149" t="s">
        <v>478</v>
      </c>
      <c r="H14" s="1150"/>
      <c r="I14" s="1150"/>
      <c r="J14" s="1151"/>
      <c r="K14" s="267">
        <v>166680</v>
      </c>
      <c r="L14" s="268">
        <v>5618</v>
      </c>
      <c r="M14" s="269">
        <v>4061</v>
      </c>
      <c r="N14" s="270">
        <v>38.299999999999997</v>
      </c>
    </row>
    <row r="15" spans="1:16" ht="13.5" customHeight="1">
      <c r="A15" s="248"/>
      <c r="B15" s="244"/>
      <c r="C15" s="244"/>
      <c r="D15" s="244"/>
      <c r="E15" s="244"/>
      <c r="F15" s="244"/>
      <c r="G15" s="1149" t="s">
        <v>479</v>
      </c>
      <c r="H15" s="1150"/>
      <c r="I15" s="1150"/>
      <c r="J15" s="1151"/>
      <c r="K15" s="267">
        <v>54320</v>
      </c>
      <c r="L15" s="268">
        <v>1831</v>
      </c>
      <c r="M15" s="269">
        <v>2096</v>
      </c>
      <c r="N15" s="270">
        <v>-12.6</v>
      </c>
    </row>
    <row r="16" spans="1:16">
      <c r="A16" s="248"/>
      <c r="B16" s="244"/>
      <c r="C16" s="244"/>
      <c r="D16" s="244"/>
      <c r="E16" s="244"/>
      <c r="F16" s="244"/>
      <c r="G16" s="1152" t="s">
        <v>480</v>
      </c>
      <c r="H16" s="1153"/>
      <c r="I16" s="1153"/>
      <c r="J16" s="1154"/>
      <c r="K16" s="268">
        <v>-351548</v>
      </c>
      <c r="L16" s="268">
        <v>-11849</v>
      </c>
      <c r="M16" s="269">
        <v>-9609</v>
      </c>
      <c r="N16" s="270">
        <v>23.3</v>
      </c>
    </row>
    <row r="17" spans="1:16">
      <c r="A17" s="248"/>
      <c r="B17" s="244"/>
      <c r="C17" s="244"/>
      <c r="D17" s="244"/>
      <c r="E17" s="244"/>
      <c r="F17" s="244"/>
      <c r="G17" s="1152" t="s">
        <v>166</v>
      </c>
      <c r="H17" s="1153"/>
      <c r="I17" s="1153"/>
      <c r="J17" s="1154"/>
      <c r="K17" s="268">
        <v>3353503</v>
      </c>
      <c r="L17" s="268">
        <v>113027</v>
      </c>
      <c r="M17" s="269">
        <v>101883</v>
      </c>
      <c r="N17" s="270">
        <v>10.9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9.1300000000000008</v>
      </c>
      <c r="L21" s="281">
        <v>9.81</v>
      </c>
      <c r="M21" s="282">
        <v>-0.68</v>
      </c>
      <c r="N21" s="249"/>
      <c r="O21" s="283"/>
      <c r="P21" s="279"/>
    </row>
    <row r="22" spans="1:16" s="284" customFormat="1">
      <c r="A22" s="279"/>
      <c r="B22" s="249"/>
      <c r="C22" s="249"/>
      <c r="D22" s="249"/>
      <c r="E22" s="249"/>
      <c r="F22" s="249"/>
      <c r="G22" s="1144" t="s">
        <v>486</v>
      </c>
      <c r="H22" s="1145"/>
      <c r="I22" s="1145"/>
      <c r="J22" s="1146"/>
      <c r="K22" s="285">
        <v>95.5</v>
      </c>
      <c r="L22" s="286">
        <v>97.8</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1647726</v>
      </c>
      <c r="L32" s="294">
        <v>55535</v>
      </c>
      <c r="M32" s="295">
        <v>68295</v>
      </c>
      <c r="N32" s="296">
        <v>-18.7</v>
      </c>
    </row>
    <row r="33" spans="1:16" ht="13.5" customHeight="1">
      <c r="A33" s="248"/>
      <c r="B33" s="244"/>
      <c r="C33" s="244"/>
      <c r="D33" s="244"/>
      <c r="E33" s="244"/>
      <c r="F33" s="244"/>
      <c r="G33" s="1160" t="s">
        <v>491</v>
      </c>
      <c r="H33" s="1161"/>
      <c r="I33" s="1161"/>
      <c r="J33" s="1162"/>
      <c r="K33" s="294" t="s">
        <v>477</v>
      </c>
      <c r="L33" s="294" t="s">
        <v>477</v>
      </c>
      <c r="M33" s="295" t="s">
        <v>477</v>
      </c>
      <c r="N33" s="296" t="s">
        <v>477</v>
      </c>
    </row>
    <row r="34" spans="1:16" ht="27" customHeight="1">
      <c r="A34" s="248"/>
      <c r="B34" s="244"/>
      <c r="C34" s="244"/>
      <c r="D34" s="244"/>
      <c r="E34" s="244"/>
      <c r="F34" s="244"/>
      <c r="G34" s="1160" t="s">
        <v>492</v>
      </c>
      <c r="H34" s="1161"/>
      <c r="I34" s="1161"/>
      <c r="J34" s="1162"/>
      <c r="K34" s="294" t="s">
        <v>477</v>
      </c>
      <c r="L34" s="294" t="s">
        <v>477</v>
      </c>
      <c r="M34" s="295">
        <v>20</v>
      </c>
      <c r="N34" s="296" t="s">
        <v>477</v>
      </c>
    </row>
    <row r="35" spans="1:16" ht="27" customHeight="1">
      <c r="A35" s="248"/>
      <c r="B35" s="244"/>
      <c r="C35" s="244"/>
      <c r="D35" s="244"/>
      <c r="E35" s="244"/>
      <c r="F35" s="244"/>
      <c r="G35" s="1160" t="s">
        <v>493</v>
      </c>
      <c r="H35" s="1161"/>
      <c r="I35" s="1161"/>
      <c r="J35" s="1162"/>
      <c r="K35" s="294">
        <v>986496</v>
      </c>
      <c r="L35" s="294">
        <v>33249</v>
      </c>
      <c r="M35" s="295">
        <v>17270</v>
      </c>
      <c r="N35" s="296">
        <v>92.5</v>
      </c>
    </row>
    <row r="36" spans="1:16" ht="27" customHeight="1">
      <c r="A36" s="248"/>
      <c r="B36" s="244"/>
      <c r="C36" s="244"/>
      <c r="D36" s="244"/>
      <c r="E36" s="244"/>
      <c r="F36" s="244"/>
      <c r="G36" s="1160" t="s">
        <v>494</v>
      </c>
      <c r="H36" s="1161"/>
      <c r="I36" s="1161"/>
      <c r="J36" s="1162"/>
      <c r="K36" s="294">
        <v>139505</v>
      </c>
      <c r="L36" s="294">
        <v>4702</v>
      </c>
      <c r="M36" s="295">
        <v>2908</v>
      </c>
      <c r="N36" s="296">
        <v>61.7</v>
      </c>
    </row>
    <row r="37" spans="1:16" ht="13.5" customHeight="1">
      <c r="A37" s="248"/>
      <c r="B37" s="244"/>
      <c r="C37" s="244"/>
      <c r="D37" s="244"/>
      <c r="E37" s="244"/>
      <c r="F37" s="244"/>
      <c r="G37" s="1160" t="s">
        <v>495</v>
      </c>
      <c r="H37" s="1161"/>
      <c r="I37" s="1161"/>
      <c r="J37" s="1162"/>
      <c r="K37" s="294">
        <v>49925</v>
      </c>
      <c r="L37" s="294">
        <v>1683</v>
      </c>
      <c r="M37" s="295">
        <v>1444</v>
      </c>
      <c r="N37" s="296">
        <v>16.600000000000001</v>
      </c>
    </row>
    <row r="38" spans="1:16" ht="27" customHeight="1">
      <c r="A38" s="248"/>
      <c r="B38" s="244"/>
      <c r="C38" s="244"/>
      <c r="D38" s="244"/>
      <c r="E38" s="244"/>
      <c r="F38" s="244"/>
      <c r="G38" s="1163" t="s">
        <v>496</v>
      </c>
      <c r="H38" s="1164"/>
      <c r="I38" s="1164"/>
      <c r="J38" s="1165"/>
      <c r="K38" s="297" t="s">
        <v>477</v>
      </c>
      <c r="L38" s="297" t="s">
        <v>477</v>
      </c>
      <c r="M38" s="298">
        <v>7</v>
      </c>
      <c r="N38" s="299" t="s">
        <v>477</v>
      </c>
      <c r="O38" s="293"/>
    </row>
    <row r="39" spans="1:16">
      <c r="A39" s="248"/>
      <c r="B39" s="244"/>
      <c r="C39" s="244"/>
      <c r="D39" s="244"/>
      <c r="E39" s="244"/>
      <c r="F39" s="244"/>
      <c r="G39" s="1163" t="s">
        <v>497</v>
      </c>
      <c r="H39" s="1164"/>
      <c r="I39" s="1164"/>
      <c r="J39" s="1165"/>
      <c r="K39" s="300">
        <v>-74182</v>
      </c>
      <c r="L39" s="300">
        <v>-2500</v>
      </c>
      <c r="M39" s="301">
        <v>-4412</v>
      </c>
      <c r="N39" s="302">
        <v>-43.3</v>
      </c>
      <c r="O39" s="293"/>
    </row>
    <row r="40" spans="1:16" ht="27" customHeight="1">
      <c r="A40" s="248"/>
      <c r="B40" s="244"/>
      <c r="C40" s="244"/>
      <c r="D40" s="244"/>
      <c r="E40" s="244"/>
      <c r="F40" s="244"/>
      <c r="G40" s="1160" t="s">
        <v>498</v>
      </c>
      <c r="H40" s="1161"/>
      <c r="I40" s="1161"/>
      <c r="J40" s="1162"/>
      <c r="K40" s="300">
        <v>-1733819</v>
      </c>
      <c r="L40" s="300">
        <v>-58437</v>
      </c>
      <c r="M40" s="301">
        <v>-58381</v>
      </c>
      <c r="N40" s="302">
        <v>0.1</v>
      </c>
      <c r="O40" s="293"/>
    </row>
    <row r="41" spans="1:16">
      <c r="A41" s="248"/>
      <c r="B41" s="244"/>
      <c r="C41" s="244"/>
      <c r="D41" s="244"/>
      <c r="E41" s="244"/>
      <c r="F41" s="244"/>
      <c r="G41" s="1166" t="s">
        <v>277</v>
      </c>
      <c r="H41" s="1167"/>
      <c r="I41" s="1167"/>
      <c r="J41" s="1168"/>
      <c r="K41" s="294">
        <v>1015651</v>
      </c>
      <c r="L41" s="300">
        <v>34232</v>
      </c>
      <c r="M41" s="301">
        <v>27153</v>
      </c>
      <c r="N41" s="302">
        <v>26.1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1822675</v>
      </c>
      <c r="J51" s="320">
        <v>56971</v>
      </c>
      <c r="K51" s="321">
        <v>2.5</v>
      </c>
      <c r="L51" s="322">
        <v>67201</v>
      </c>
      <c r="M51" s="323">
        <v>-14.6</v>
      </c>
      <c r="N51" s="324">
        <v>17.100000000000001</v>
      </c>
    </row>
    <row r="52" spans="1:14">
      <c r="A52" s="248"/>
      <c r="B52" s="244"/>
      <c r="C52" s="244"/>
      <c r="D52" s="244"/>
      <c r="E52" s="244"/>
      <c r="F52" s="244"/>
      <c r="G52" s="325"/>
      <c r="H52" s="326" t="s">
        <v>509</v>
      </c>
      <c r="I52" s="327">
        <v>1342485</v>
      </c>
      <c r="J52" s="328">
        <v>41962</v>
      </c>
      <c r="K52" s="329">
        <v>17.2</v>
      </c>
      <c r="L52" s="330">
        <v>35210</v>
      </c>
      <c r="M52" s="331">
        <v>-7.6</v>
      </c>
      <c r="N52" s="332">
        <v>24.8</v>
      </c>
    </row>
    <row r="53" spans="1:14">
      <c r="A53" s="248"/>
      <c r="B53" s="244"/>
      <c r="C53" s="244"/>
      <c r="D53" s="244"/>
      <c r="E53" s="244"/>
      <c r="F53" s="244"/>
      <c r="G53" s="310" t="s">
        <v>510</v>
      </c>
      <c r="H53" s="311"/>
      <c r="I53" s="319">
        <v>3050587</v>
      </c>
      <c r="J53" s="320">
        <v>97217</v>
      </c>
      <c r="K53" s="321">
        <v>70.599999999999994</v>
      </c>
      <c r="L53" s="322">
        <v>75709</v>
      </c>
      <c r="M53" s="323">
        <v>12.7</v>
      </c>
      <c r="N53" s="324">
        <v>57.9</v>
      </c>
    </row>
    <row r="54" spans="1:14">
      <c r="A54" s="248"/>
      <c r="B54" s="244"/>
      <c r="C54" s="244"/>
      <c r="D54" s="244"/>
      <c r="E54" s="244"/>
      <c r="F54" s="244"/>
      <c r="G54" s="325"/>
      <c r="H54" s="326" t="s">
        <v>509</v>
      </c>
      <c r="I54" s="327">
        <v>1661111</v>
      </c>
      <c r="J54" s="328">
        <v>52937</v>
      </c>
      <c r="K54" s="329">
        <v>26.2</v>
      </c>
      <c r="L54" s="330">
        <v>35212</v>
      </c>
      <c r="M54" s="331">
        <v>0</v>
      </c>
      <c r="N54" s="332">
        <v>26.2</v>
      </c>
    </row>
    <row r="55" spans="1:14">
      <c r="A55" s="248"/>
      <c r="B55" s="244"/>
      <c r="C55" s="244"/>
      <c r="D55" s="244"/>
      <c r="E55" s="244"/>
      <c r="F55" s="244"/>
      <c r="G55" s="310" t="s">
        <v>511</v>
      </c>
      <c r="H55" s="311"/>
      <c r="I55" s="319">
        <v>2131924</v>
      </c>
      <c r="J55" s="320">
        <v>68912</v>
      </c>
      <c r="K55" s="321">
        <v>-29.1</v>
      </c>
      <c r="L55" s="322">
        <v>90961</v>
      </c>
      <c r="M55" s="323">
        <v>20.100000000000001</v>
      </c>
      <c r="N55" s="324">
        <v>-49.2</v>
      </c>
    </row>
    <row r="56" spans="1:14">
      <c r="A56" s="248"/>
      <c r="B56" s="244"/>
      <c r="C56" s="244"/>
      <c r="D56" s="244"/>
      <c r="E56" s="244"/>
      <c r="F56" s="244"/>
      <c r="G56" s="325"/>
      <c r="H56" s="326" t="s">
        <v>509</v>
      </c>
      <c r="I56" s="327">
        <v>1089512</v>
      </c>
      <c r="J56" s="328">
        <v>35217</v>
      </c>
      <c r="K56" s="329">
        <v>-33.5</v>
      </c>
      <c r="L56" s="330">
        <v>37720</v>
      </c>
      <c r="M56" s="331">
        <v>7.1</v>
      </c>
      <c r="N56" s="332">
        <v>-40.6</v>
      </c>
    </row>
    <row r="57" spans="1:14">
      <c r="A57" s="248"/>
      <c r="B57" s="244"/>
      <c r="C57" s="244"/>
      <c r="D57" s="244"/>
      <c r="E57" s="244"/>
      <c r="F57" s="244"/>
      <c r="G57" s="310" t="s">
        <v>512</v>
      </c>
      <c r="H57" s="311"/>
      <c r="I57" s="319">
        <v>1896005</v>
      </c>
      <c r="J57" s="320">
        <v>62701</v>
      </c>
      <c r="K57" s="321">
        <v>-9</v>
      </c>
      <c r="L57" s="322">
        <v>106614</v>
      </c>
      <c r="M57" s="323">
        <v>17.2</v>
      </c>
      <c r="N57" s="324">
        <v>-26.2</v>
      </c>
    </row>
    <row r="58" spans="1:14">
      <c r="A58" s="248"/>
      <c r="B58" s="244"/>
      <c r="C58" s="244"/>
      <c r="D58" s="244"/>
      <c r="E58" s="244"/>
      <c r="F58" s="244"/>
      <c r="G58" s="325"/>
      <c r="H58" s="326" t="s">
        <v>509</v>
      </c>
      <c r="I58" s="327">
        <v>1066537</v>
      </c>
      <c r="J58" s="328">
        <v>35270</v>
      </c>
      <c r="K58" s="329">
        <v>0.2</v>
      </c>
      <c r="L58" s="330">
        <v>45545</v>
      </c>
      <c r="M58" s="331">
        <v>20.7</v>
      </c>
      <c r="N58" s="332">
        <v>-20.5</v>
      </c>
    </row>
    <row r="59" spans="1:14">
      <c r="A59" s="248"/>
      <c r="B59" s="244"/>
      <c r="C59" s="244"/>
      <c r="D59" s="244"/>
      <c r="E59" s="244"/>
      <c r="F59" s="244"/>
      <c r="G59" s="310" t="s">
        <v>513</v>
      </c>
      <c r="H59" s="311"/>
      <c r="I59" s="319">
        <v>2441774</v>
      </c>
      <c r="J59" s="320">
        <v>82298</v>
      </c>
      <c r="K59" s="321">
        <v>31.3</v>
      </c>
      <c r="L59" s="322">
        <v>85459</v>
      </c>
      <c r="M59" s="323">
        <v>-19.8</v>
      </c>
      <c r="N59" s="324">
        <v>51.1</v>
      </c>
    </row>
    <row r="60" spans="1:14">
      <c r="A60" s="248"/>
      <c r="B60" s="244"/>
      <c r="C60" s="244"/>
      <c r="D60" s="244"/>
      <c r="E60" s="244"/>
      <c r="F60" s="244"/>
      <c r="G60" s="325"/>
      <c r="H60" s="326" t="s">
        <v>509</v>
      </c>
      <c r="I60" s="333">
        <v>1043781</v>
      </c>
      <c r="J60" s="328">
        <v>35180</v>
      </c>
      <c r="K60" s="329">
        <v>-0.3</v>
      </c>
      <c r="L60" s="330">
        <v>44378</v>
      </c>
      <c r="M60" s="331">
        <v>-2.6</v>
      </c>
      <c r="N60" s="332">
        <v>2.2999999999999998</v>
      </c>
    </row>
    <row r="61" spans="1:14">
      <c r="A61" s="248"/>
      <c r="B61" s="244"/>
      <c r="C61" s="244"/>
      <c r="D61" s="244"/>
      <c r="E61" s="244"/>
      <c r="F61" s="244"/>
      <c r="G61" s="310" t="s">
        <v>514</v>
      </c>
      <c r="H61" s="334"/>
      <c r="I61" s="335">
        <v>2268593</v>
      </c>
      <c r="J61" s="336">
        <v>73620</v>
      </c>
      <c r="K61" s="337">
        <v>13.3</v>
      </c>
      <c r="L61" s="338">
        <v>85189</v>
      </c>
      <c r="M61" s="339">
        <v>3.1</v>
      </c>
      <c r="N61" s="324">
        <v>10.199999999999999</v>
      </c>
    </row>
    <row r="62" spans="1:14">
      <c r="A62" s="248"/>
      <c r="B62" s="244"/>
      <c r="C62" s="244"/>
      <c r="D62" s="244"/>
      <c r="E62" s="244"/>
      <c r="F62" s="244"/>
      <c r="G62" s="325"/>
      <c r="H62" s="326" t="s">
        <v>509</v>
      </c>
      <c r="I62" s="327">
        <v>1240685</v>
      </c>
      <c r="J62" s="328">
        <v>40113</v>
      </c>
      <c r="K62" s="329">
        <v>2</v>
      </c>
      <c r="L62" s="330">
        <v>39613</v>
      </c>
      <c r="M62" s="331">
        <v>3.5</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16.82</v>
      </c>
      <c r="G47" s="12">
        <v>15.6</v>
      </c>
      <c r="H47" s="12">
        <v>13.88</v>
      </c>
      <c r="I47" s="12">
        <v>11.81</v>
      </c>
      <c r="J47" s="13">
        <v>9.3699999999999992</v>
      </c>
    </row>
    <row r="48" spans="2:10" ht="57.75" customHeight="1">
      <c r="B48" s="14"/>
      <c r="C48" s="1171" t="s">
        <v>4</v>
      </c>
      <c r="D48" s="1171"/>
      <c r="E48" s="1172"/>
      <c r="F48" s="15">
        <v>2.91</v>
      </c>
      <c r="G48" s="16">
        <v>2.21</v>
      </c>
      <c r="H48" s="16">
        <v>1.34</v>
      </c>
      <c r="I48" s="16">
        <v>3.01</v>
      </c>
      <c r="J48" s="17">
        <v>3.22</v>
      </c>
    </row>
    <row r="49" spans="2:10" ht="57.75" customHeight="1" thickBot="1">
      <c r="B49" s="18"/>
      <c r="C49" s="1173" t="s">
        <v>5</v>
      </c>
      <c r="D49" s="1173"/>
      <c r="E49" s="1174"/>
      <c r="F49" s="19">
        <v>1.29</v>
      </c>
      <c r="G49" s="20" t="s">
        <v>521</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2017-05-18T02:17:00Z</cp:lastPrinted>
  <dcterms:created xsi:type="dcterms:W3CDTF">2017-01-25T01:46:47Z</dcterms:created>
  <dcterms:modified xsi:type="dcterms:W3CDTF">2017-05-22T10:09:50Z</dcterms:modified>
</cp:coreProperties>
</file>