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35" i="9"/>
  <c r="BW34" i="9"/>
  <c r="C34" i="9"/>
  <c r="CO34" i="9" l="1"/>
  <c r="CO35" i="9" s="1"/>
  <c r="BW35" i="9"/>
  <c r="BW36" i="9" s="1"/>
  <c r="BW37" i="9" s="1"/>
  <c r="BW38" i="9" s="1"/>
  <c r="BW39" i="9" s="1"/>
  <c r="BW40" i="9" s="1"/>
  <c r="BW41" i="9" s="1"/>
  <c r="U34" i="9"/>
  <c r="U35" i="9" s="1"/>
  <c r="U36" i="9" s="1"/>
  <c r="U37" i="9" s="1"/>
  <c r="U38" i="9" s="1"/>
  <c r="AM34" i="9" s="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<sst xmlns="http://schemas.openxmlformats.org/spreadsheetml/2006/main" count="1020" uniqueCount="547">
  <si>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</si>
  <si>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</si>
  <si>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</si>
  <si>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</si>
  <si>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</si>
  <si>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</si>
  <si>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</si>
  <si>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</si>
  <si>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</si>
  <si>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</si>
  <si>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</si>
  <si>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</si>
  <si>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</si>
  <si>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</si>
  <si>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</si>
  <si>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</si>
  <si>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</si>
  <si>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</si>
  <si>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</si>
  <si>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</si>
  <si>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</si>
  <si>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</si>
  <si>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</si>
  <si>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</si>
  <si>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</si>
  <si>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</si>
  <si>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</si>
  <si>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</si>
  <si>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</si>
  <si>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</si>
  <si>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</si>
  <si>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</si>
  <si>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</si>
  <si>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</si>
  <si>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</si>
  <si>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</si>
  <si>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</si>
  <si>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</si>
  <si>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</si>
  <si>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</si>
  <si>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</si>
  <si>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</si>
  <si>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</si>
  <si>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</si>
  <si>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</si>
  <si>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</si>
  <si>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</si>
  <si>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</si>
  <si>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</si>
  <si>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</si>
  <si>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</si>
  <si>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</si>
  <si>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</si>
  <si>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</si>
  <si>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</si>
  <si>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</si>
  <si>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</si>
  <si>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</si>
  <si>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</si>
  <si>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</si>
  <si>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</si>
  <si>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</si>
  <si>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</si>
  <si>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</si>
  <si>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</si>
  <si>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</si>
  <si>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</si>
  <si>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</si>
  <si>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</si>
  <si>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</si>
  <si>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</si>
  <si>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</si>
  <si>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</si>
  <si>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</si>
  <si>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</si>
  <si>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</si>
  <si>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</si>
  <si>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</si>
  <si>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</si>
  <si>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</si>
  <si>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</si>
  <si>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</si>
  <si>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</si>
  <si>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</si>
  <si>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</si>
  <si>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</si>
  <si>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</si>
  <si>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</si>
  <si>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</si>
  <si>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</si>
  <si>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</si>
  <si>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</si>
  <si>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</si>
  <si>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</si>
  <si>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</si>
  <si>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</si>
  <si>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</si>
  <si>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</si>
  <si>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</si>
  <si>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</si>
  <si>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</si>
  <si>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</si>
  <si>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</si>
  <si>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</si>
  <si>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</si>
  <si>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</si>
  <si>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</si>
  <si>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</si>
  <si>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</si>
  <si>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</si>
  <si>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</si>
  <si>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</si>
  <si>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</si>
  <si>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</si>
  <si>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</si>
  <si>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</si>
  <si>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</si>
  <si>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</si>
  <si>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</si>
  <si>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</si>
  <si>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</si>
  <si>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</si>
  <si>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</si>
  <si>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</si>
  <si>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</si>
  <si>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</si>
  <si>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</si>
  <si>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</si>
  <si>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</si>
  <si>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</si>
  <si>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</si>
  <si>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</si>
  <si>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</si>
  <si>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</si>
  <si>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</si>
  <si>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</si>
  <si>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</si>
  <si>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</si>
  <si>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</si>
  <si>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</si>
  <si>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</si>
  <si>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</si>
  <si>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</si>
  <si>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</si>
  <si>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</si>
  <si>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</si>
  <si>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</si>
  <si>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</si>
  <si>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</si>
  <si>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</si>
  <si>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</si>
  <si>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</si>
  <si>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</si>
  <si>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</si>
  <si>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</si>
  <si>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</si>
  <si>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</si>
  <si>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</si>
  <si>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</si>
  <si>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</si>
  <si>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</si>
  <si>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</si>
  <si>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</si>
  <si>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</si>
  <si>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</si>
  <si>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</si>
  <si>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</si>
  <si>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</si>
  <si>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</si>
  <si>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</si>
  <si>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</si>
  <si>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</si>
  <si>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</si>
  <si>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</si>
  <si>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</si>
  <si>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</si>
  <si>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</si>
  <si>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</si>
  <si>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</si>
  <si>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</si>
  <si>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</si>
  <si>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</si>
  <si>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</si>
  <si>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</si>
  <si>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</si>
  <si>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</si>
  <si>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</si>
  <si>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</si>
  <si>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</si>
  <si>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</si>
  <si>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</si>
  <si>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</si>
  <si>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</si>
  <si>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</si>
  <si>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</si>
  <si>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秋田県羽後町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</si>
  <si>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</si>
  <si>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</si>
  <si>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</si>
  <si>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</si>
  <si>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</si>
  <si>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</si>
  <si>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</si>
  <si>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</si>
  <si>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</si>
  <si>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</si>
  <si>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</si>
  <si>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</si>
  <si>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</si>
  <si>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</si>
  <si>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</si>
  <si>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</si>
  <si>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</si>
  <si>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</si>
  <si>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</si>
  <si>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</si>
  <si>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</si>
  <si>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</si>
  <si>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</si>
  <si>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</si>
  <si>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</si>
  <si>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</si>
  <si>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</si>
  <si>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</si>
  <si>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</si>
  <si>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</si>
  <si>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</si>
  <si>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</si>
  <si>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</si>
  <si>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</si>
  <si>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</si>
  <si>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</si>
  <si>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</si>
  <si>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</si>
  <si>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</si>
  <si>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</si>
  <si>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</si>
  <si>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</si>
  <si>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</si>
  <si>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</si>
  <si>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</si>
  <si>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</si>
  <si>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</si>
  <si>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</si>
  <si>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</si>
  <si>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</si>
  <si>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</si>
  <si>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</si>
  <si>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</si>
  <si>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</si>
  <si>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</si>
  <si>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</si>
  <si>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</si>
  <si>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</si>
  <si>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</si>
  <si>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</si>
  <si>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</si>
  <si>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</si>
  <si>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</si>
  <si>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</si>
  <si>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</si>
  <si>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</si>
  <si>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</si>
  <si>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</si>
  <si>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</si>
  <si>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</si>
  <si>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</si>
  <si>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</si>
  <si>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</si>
  <si>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</si>
  <si>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</si>
  <si>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</si>
  <si>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</si>
  <si>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</si>
  <si>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</si>
  <si>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</si>
  <si>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</si>
  <si>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</si>
  <si>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</si>
  <si>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</si>
  <si>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</si>
  <si>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</si>
  <si>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</si>
  <si>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</si>
  <si>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</si>
  <si>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</si>
  <si>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</si>
  <si>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</si>
  <si>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</si>
  <si>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</si>
  <si>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</si>
  <si>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</si>
  <si>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</si>
  <si>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</si>
  <si>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</si>
  <si>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</si>
  <si>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</si>
  <si>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</si>
  <si>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</si>
  <si>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</si>
  <si>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</si>
  <si>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</si>
  <si>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</si>
  <si>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</si>
  <si>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</si>
  <si>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</si>
  <si>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</si>
  <si>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</si>
  <si>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</si>
  <si>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</si>
  <si>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</si>
  <si>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</si>
  <si>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</si>
  <si>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</si>
  <si>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</si>
  <si>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</si>
  <si>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</si>
  <si>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</si>
  <si>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</si>
  <si>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</si>
  <si>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</si>
  <si>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</si>
  <si>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</si>
  <si>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</si>
  <si>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</si>
  <si>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</si>
  <si>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</si>
  <si>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</si>
  <si>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</si>
  <si>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</si>
  <si>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</si>
  <si>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</si>
  <si>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</si>
  <si>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</si>
  <si>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</si>
  <si>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</si>
  <si>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</si>
  <si>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</si>
  <si>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</si>
  <si>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</si>
  <si>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</si>
  <si>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</si>
  <si>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</si>
  <si>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</si>
  <si>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秋田県羽後町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</si>
  <si>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</si>
  <si>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</si>
  <si>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</si>
  <si>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</si>
  <si>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</si>
  <si>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</si>
  <si>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</si>
  <si>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</si>
  <si>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</si>
  <si>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</si>
  <si>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</si>
  <si>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</si>
  <si>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</si>
  <si>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</si>
  <si>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</si>
  <si>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</si>
  <si>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</si>
  <si>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</si>
  <si>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</si>
  <si>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</si>
  <si>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</si>
  <si>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</si>
  <si>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</si>
  <si>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</si>
  <si>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</si>
  <si>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</si>
  <si>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</si>
  <si>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</si>
  <si>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</si>
  <si>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</si>
  <si>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</si>
  <si>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</si>
  <si>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</si>
  <si>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</si>
  <si>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</si>
  <si>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</si>
  <si>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老人福祉施設運営特別会計</t>
    <phoneticPr fontId="5"/>
  </si>
  <si>
    <t>高瀬ケアセンター運営特別会計</t>
    <phoneticPr fontId="5"/>
  </si>
  <si>
    <t>上水道事業会計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</si>
  <si>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</si>
  <si>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</si>
  <si>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</si>
  <si>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</si>
  <si>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</si>
  <si>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</si>
  <si>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</si>
  <si>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</si>
  <si>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</si>
  <si>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</si>
  <si>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</si>
  <si>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</si>
  <si>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</si>
  <si>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</si>
  <si>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</si>
  <si>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</si>
  <si>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</si>
  <si>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</si>
  <si>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</si>
  <si>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</si>
  <si>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</si>
  <si>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</si>
  <si>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</si>
  <si>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</si>
  <si>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</si>
  <si>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</si>
  <si>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</si>
  <si>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</si>
  <si>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</si>
  <si>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</si>
  <si>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</si>
  <si>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</si>
  <si>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</si>
  <si>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</si>
  <si>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</si>
  <si>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</si>
  <si>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</si>
  <si>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</si>
  <si>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</si>
  <si>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</si>
  <si>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</si>
  <si>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</si>
  <si>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</si>
  <si>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</si>
  <si>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</si>
  <si>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</si>
  <si>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</si>
  <si>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</si>
  <si>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</si>
  <si>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</si>
  <si>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</si>
  <si>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</si>
  <si>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</si>
  <si>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</si>
  <si>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</si>
  <si>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</si>
  <si>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</si>
  <si>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</si>
  <si>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</si>
  <si>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</si>
  <si>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</si>
  <si>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</si>
  <si>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</si>
  <si>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</si>
  <si>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</si>
  <si>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</si>
  <si>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</si>
  <si>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</si>
  <si>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</si>
  <si>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</si>
  <si>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</si>
  <si>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</si>
  <si>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</si>
  <si>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</si>
  <si>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</si>
  <si>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</si>
  <si>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</si>
  <si>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</si>
  <si>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</si>
  <si>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</si>
  <si>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</si>
  <si>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</si>
  <si>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</si>
  <si>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</si>
  <si>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</si>
  <si>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</si>
  <si>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</si>
  <si>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</si>
  <si>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</si>
  <si>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</si>
  <si>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</si>
  <si>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</si>
  <si>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</si>
  <si>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</si>
  <si>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</si>
  <si>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</si>
  <si>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</si>
  <si>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</si>
  <si>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</si>
  <si>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</si>
  <si>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</si>
  <si>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</si>
  <si>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</si>
  <si>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</si>
  <si>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</si>
  <si>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</si>
  <si>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</si>
  <si>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</si>
  <si>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</si>
  <si>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</si>
  <si>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</si>
  <si>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</si>
  <si>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</si>
  <si>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</si>
  <si>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</si>
  <si>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</si>
  <si>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</si>
  <si>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</si>
  <si>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</si>
  <si>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</si>
  <si>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</si>
  <si>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</si>
  <si>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</si>
  <si>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</si>
  <si>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</si>
  <si>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</si>
  <si>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</si>
  <si>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</si>
  <si>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</si>
  <si>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</si>
  <si>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</si>
  <si>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</si>
  <si>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</si>
  <si>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</si>
  <si>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</si>
  <si>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</si>
  <si>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</si>
  <si>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1.17</t>
  </si>
  <si>
    <t>▲ 1.22</t>
  </si>
  <si>
    <t>病院事業会計</t>
  </si>
  <si>
    <t>一般会計</t>
  </si>
  <si>
    <t>上水道事業会計</t>
  </si>
  <si>
    <t>老人福祉施設運営特別会計</t>
  </si>
  <si>
    <t>高瀬ケアセンター運営特別会計</t>
  </si>
  <si>
    <t>介護保険特別会計</t>
  </si>
  <si>
    <t>国民健康保険事業特別会計</t>
  </si>
  <si>
    <t>農業集落排水事業特別会計</t>
  </si>
  <si>
    <t>その他会計（赤字）</t>
  </si>
  <si>
    <t>その他会計（黒字）</t>
  </si>
  <si>
    <t>湯沢雄勝広域市町村圏組合（一般会計）</t>
    <rPh sb="13" eb="15">
      <t>イッパン</t>
    </rPh>
    <rPh sb="15" eb="17">
      <t>カイケイ</t>
    </rPh>
    <phoneticPr fontId="2"/>
  </si>
  <si>
    <t>湯沢雄勝広域市町村圏組合（湯沢雄勝ふるさと市町村圏基金特別会計）</t>
  </si>
  <si>
    <t>秋田県市町村総合事務組合（一般会計）</t>
    <rPh sb="13" eb="15">
      <t>イッパン</t>
    </rPh>
    <rPh sb="15" eb="17">
      <t>カイケイ</t>
    </rPh>
    <phoneticPr fontId="2"/>
  </si>
  <si>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</si>
  <si>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</si>
  <si>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rPh sb="15" eb="17">
      <t>イッパン</t>
    </rPh>
    <rPh sb="17" eb="19">
      <t>カイケイ</t>
    </rPh>
    <phoneticPr fontId="2"/>
  </si>
  <si>
    <t>秋田県後期高齢者医療広域連合（後期高齢者医療特別会計）</t>
  </si>
  <si>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</si>
  <si>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五輪坂ハイツ</t>
    <rPh sb="0" eb="1">
      <t>ゴ</t>
    </rPh>
    <rPh sb="1" eb="2">
      <t>リン</t>
    </rPh>
    <rPh sb="2" eb="3">
      <t>ザカ</t>
    </rPh>
    <phoneticPr fontId="2"/>
  </si>
  <si>
    <t>羽後有機センター</t>
    <rPh sb="0" eb="2">
      <t>ウゴ</t>
    </rPh>
    <rPh sb="2" eb="4">
      <t>ユウキ</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</si>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</sst>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99794</c:v>
                </c:pt>
                <c:pt idx="1">
                  <c:v>73310</c:v>
                </c:pt>
                <c:pt idx="2">
                  <c:v>52470</c:v>
                </c:pt>
                <c:pt idx="3">
                  <c:v>61005</c:v>
                </c:pt>
                <c:pt idx="4">
                  <c:v>71453</c:v>
                </c:pt>
              </c:numCache>
            </c:numRef>
          </c:val>
          <c:smooth val="0"/>
        </c:ser>
        <c:dLbls>
          <c:showLegendKey val="0"/>
          <c:showVal val="0"/>
          <c:showCatName val="0"/>
          <c:showSerName val="0"/>
          <c:showPercent val="0"/>
          <c:showBubbleSize val="0"/>
        </c:dLbls>
        <c:marker val="1"/>
        <c:smooth val="0"/>
        <c:axId val="104433920"/>
        <c:axId val="110858624"/>
      </c:lineChart>
      <c:catAx>
        <c:axId val="104433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858624"/>
        <c:crosses val="autoZero"/>
        <c:auto val="1"/>
        <c:lblAlgn val="ctr"/>
        <c:lblOffset val="100"/>
        <c:tickLblSkip val="1"/>
        <c:tickMarkSkip val="1"/>
        <c:noMultiLvlLbl val="0"/>
      </c:catAx>
      <c:valAx>
        <c:axId val="1108586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33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4.6900000000000004</c:v>
                </c:pt>
                <c:pt idx="1">
                  <c:v>6.45</c:v>
                </c:pt>
                <c:pt idx="2">
                  <c:v>7.17</c:v>
                </c:pt>
                <c:pt idx="3">
                  <c:v>6.03</c:v>
                </c:pt>
                <c:pt idx="4">
                  <c:v>5.74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21.88</c:v>
                </c:pt>
                <c:pt idx="1">
                  <c:v>23.08</c:v>
                </c:pt>
                <c:pt idx="2">
                  <c:v>25.85</c:v>
                </c:pt>
                <c:pt idx="3">
                  <c:v>29.01</c:v>
                </c:pt>
                <c:pt idx="4">
                  <c:v>28.97</c:v>
                </c:pt>
              </c:numCache>
            </c:numRef>
          </c:val>
        </c:ser>
        <c:dLbls>
          <c:showLegendKey val="0"/>
          <c:showVal val="0"/>
          <c:showCatName val="0"/>
          <c:showSerName val="0"/>
          <c:showPercent val="0"/>
          <c:showBubbleSize val="0"/>
        </c:dLbls>
        <c:gapWidth val="250"/>
        <c:overlap val="100"/>
        <c:axId val="111917312"/>
        <c:axId val="11193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-1.17</c:v>
                </c:pt>
                <c:pt idx="1">
                  <c:v>2.83</c:v>
                </c:pt>
                <c:pt idx="2">
                  <c:v>3.52</c:v>
                </c:pt>
                <c:pt idx="3">
                  <c:v>2.34</c:v>
                </c:pt>
                <c:pt idx="4">
                  <c:v>-1.22</c:v>
                </c:pt>
              </c:numCache>
            </c:numRef>
          </c:val>
          <c:smooth val="0"/>
        </c:ser>
        <c:dLbls>
          <c:showLegendKey val="0"/>
          <c:showVal val="0"/>
          <c:showCatName val="0"/>
          <c:showSerName val="0"/>
          <c:showPercent val="0"/>
          <c:showBubbleSize val="0"/>
        </c:dLbls>
        <c:marker val="1"/>
        <c:smooth val="0"/>
        <c:axId val="111917312"/>
        <c:axId val="111931776"/>
      </c:lineChart>
      <c:catAx>
        <c:axId val="11191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31776"/>
        <c:crosses val="autoZero"/>
        <c:auto val="1"/>
        <c:lblAlgn val="ctr"/>
        <c:lblOffset val="100"/>
        <c:tickLblSkip val="1"/>
        <c:tickMarkSkip val="1"/>
        <c:noMultiLvlLbl val="0"/>
      </c:catAx>
      <c:valAx>
        <c:axId val="11193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1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c:v>
                </c:pt>
                <c:pt idx="2">
                  <c:v>#N/A</c:v>
                </c:pt>
                <c:pt idx="3">
                  <c:v>0.1</c:v>
                </c:pt>
                <c:pt idx="4">
                  <c:v>#N/A</c:v>
                </c:pt>
                <c:pt idx="5">
                  <c:v>0.04</c:v>
                </c:pt>
                <c:pt idx="6">
                  <c:v>#N/A</c:v>
                </c:pt>
                <c:pt idx="7">
                  <c:v>0.06</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0.1</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1.86</c:v>
                </c:pt>
                <c:pt idx="2">
                  <c:v>#N/A</c:v>
                </c:pt>
                <c:pt idx="3">
                  <c:v>3.26</c:v>
                </c:pt>
                <c:pt idx="4">
                  <c:v>#N/A</c:v>
                </c:pt>
                <c:pt idx="5">
                  <c:v>2.96</c:v>
                </c:pt>
                <c:pt idx="6">
                  <c:v>#N/A</c:v>
                </c:pt>
                <c:pt idx="7">
                  <c:v>1.29</c:v>
                </c:pt>
                <c:pt idx="8">
                  <c:v>#N/A</c:v>
                </c:pt>
                <c:pt idx="9">
                  <c:v>0.55000000000000004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0.24</c:v>
                </c:pt>
                <c:pt idx="2">
                  <c:v>#N/A</c:v>
                </c:pt>
                <c:pt idx="3">
                  <c:v>0.28000000000000003</c:v>
                </c:pt>
                <c:pt idx="4">
                  <c:v>#N/A</c:v>
                </c:pt>
                <c:pt idx="5">
                  <c:v>0.33</c:v>
                </c:pt>
                <c:pt idx="6">
                  <c:v>#N/A</c:v>
                </c:pt>
                <c:pt idx="7">
                  <c:v>0.56999999999999995</c:v>
                </c:pt>
                <c:pt idx="8">
                  <c:v>#N/A</c:v>
                </c:pt>
                <c:pt idx="9">
                  <c:v>0.61</c:v>
                </c:pt>
              </c:numCache>
            </c:numRef>
          </c:val>
        </c:ser>
        <c:ser>
          <c:idx val="5"/>
          <c:order val="5"/>
          <c:tx>
            <c:strRef>
              <c:f>データシート!$A$32</c:f>
              <c:strCache>
                <c:ptCount val="1"/>
                <c:pt idx="0">
                  <c:v>高瀬ケアセンター運営特別会計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1.68</c:v>
                </c:pt>
                <c:pt idx="2">
                  <c:v>#N/A</c:v>
                </c:pt>
                <c:pt idx="3">
                  <c:v>1.46</c:v>
                </c:pt>
                <c:pt idx="4">
                  <c:v>#N/A</c:v>
                </c:pt>
                <c:pt idx="5">
                  <c:v>1.37</c:v>
                </c:pt>
                <c:pt idx="6">
                  <c:v>#N/A</c:v>
                </c:pt>
                <c:pt idx="7">
                  <c:v>1.07</c:v>
                </c:pt>
                <c:pt idx="8">
                  <c:v>#N/A</c:v>
                </c:pt>
                <c:pt idx="9">
                  <c:v>0.97</c:v>
                </c:pt>
              </c:numCache>
            </c:numRef>
          </c:val>
        </c:ser>
        <c:ser>
          <c:idx val="6"/>
          <c:order val="6"/>
          <c:tx>
            <c:strRef>
              <c:f>データシート!$A$33</c:f>
              <c:strCache>
                <c:ptCount val="1"/>
                <c:pt idx="0">
                  <c:v>老人福祉施設運営特別会計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1.86</c:v>
                </c:pt>
                <c:pt idx="2">
                  <c:v>#N/A</c:v>
                </c:pt>
                <c:pt idx="3">
                  <c:v>1.34</c:v>
                </c:pt>
                <c:pt idx="4">
                  <c:v>#N/A</c:v>
                </c:pt>
                <c:pt idx="5">
                  <c:v>1.35</c:v>
                </c:pt>
                <c:pt idx="6">
                  <c:v>#N/A</c:v>
                </c:pt>
                <c:pt idx="7">
                  <c:v>0.94</c:v>
                </c:pt>
                <c:pt idx="8">
                  <c:v>#N/A</c:v>
                </c:pt>
                <c:pt idx="9">
                  <c:v>1.1000000000000001</c:v>
                </c:pt>
              </c:numCache>
            </c:numRef>
          </c:val>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11.29</c:v>
                </c:pt>
                <c:pt idx="2">
                  <c:v>#N/A</c:v>
                </c:pt>
                <c:pt idx="3">
                  <c:v>10.58</c:v>
                </c:pt>
                <c:pt idx="4">
                  <c:v>#N/A</c:v>
                </c:pt>
                <c:pt idx="5">
                  <c:v>8.4499999999999993</c:v>
                </c:pt>
                <c:pt idx="6">
                  <c:v>#N/A</c:v>
                </c:pt>
                <c:pt idx="7">
                  <c:v>5.91</c:v>
                </c:pt>
                <c:pt idx="8">
                  <c:v>#N/A</c:v>
                </c:pt>
                <c:pt idx="9">
                  <c:v>4.97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4.68</c:v>
                </c:pt>
                <c:pt idx="2">
                  <c:v>#N/A</c:v>
                </c:pt>
                <c:pt idx="3">
                  <c:v>6.44</c:v>
                </c:pt>
                <c:pt idx="4">
                  <c:v>#N/A</c:v>
                </c:pt>
                <c:pt idx="5">
                  <c:v>7.17</c:v>
                </c:pt>
                <c:pt idx="6">
                  <c:v>#N/A</c:v>
                </c:pt>
                <c:pt idx="7">
                  <c:v>6.03</c:v>
                </c:pt>
                <c:pt idx="8">
                  <c:v>#N/A</c:v>
                </c:pt>
                <c:pt idx="9">
                  <c:v>5.73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17.53</c:v>
                </c:pt>
                <c:pt idx="2">
                  <c:v>#N/A</c:v>
                </c:pt>
                <c:pt idx="3">
                  <c:v>16.91</c:v>
                </c:pt>
                <c:pt idx="4">
                  <c:v>#N/A</c:v>
                </c:pt>
                <c:pt idx="5">
                  <c:v>16.14</c:v>
                </c:pt>
                <c:pt idx="6">
                  <c:v>#N/A</c:v>
                </c:pt>
                <c:pt idx="7">
                  <c:v>13.29</c:v>
                </c:pt>
                <c:pt idx="8">
                  <c:v>#N/A</c:v>
                </c:pt>
                <c:pt idx="9">
                  <c:v>11.95</c:v>
                </c:pt>
              </c:numCache>
            </c:numRef>
          </c:val>
        </c:ser>
        <c:dLbls>
          <c:showLegendKey val="0"/>
          <c:showVal val="0"/>
          <c:showCatName val="0"/>
          <c:showSerName val="0"/>
          <c:showPercent val="0"/>
          <c:showBubbleSize val="0"/>
        </c:dLbls>
        <c:gapWidth val="150"/>
        <c:overlap val="100"/>
        <c:axId val="112169344"/>
        <c:axId val="112170880"/>
      </c:barChart>
      <c:catAx>
        <c:axId val="11216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70880"/>
        <c:crosses val="autoZero"/>
        <c:auto val="1"/>
        <c:lblAlgn val="ctr"/>
        <c:lblOffset val="100"/>
        <c:tickLblSkip val="1"/>
        <c:tickMarkSkip val="1"/>
        <c:noMultiLvlLbl val="0"/>
      </c:catAx>
      <c:valAx>
        <c:axId val="11217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69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701</c:v>
                </c:pt>
                <c:pt idx="5">
                  <c:v>715</c:v>
                </c:pt>
                <c:pt idx="8">
                  <c:v>746</c:v>
                </c:pt>
                <c:pt idx="11">
                  <c:v>746</c:v>
                </c:pt>
                <c:pt idx="14">
                  <c:v>804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59</c:v>
                </c:pt>
                <c:pt idx="3">
                  <c:v>60</c:v>
                </c:pt>
                <c:pt idx="6">
                  <c:v>24</c:v>
                </c:pt>
                <c:pt idx="9">
                  <c:v>22</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78</c:v>
                </c:pt>
                <c:pt idx="3">
                  <c:v>46</c:v>
                </c:pt>
                <c:pt idx="6">
                  <c:v>27</c:v>
                </c:pt>
                <c:pt idx="9">
                  <c:v>30</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285</c:v>
                </c:pt>
                <c:pt idx="3">
                  <c:v>281</c:v>
                </c:pt>
                <c:pt idx="6">
                  <c:v>296</c:v>
                </c:pt>
                <c:pt idx="9">
                  <c:v>303</c:v>
                </c:pt>
                <c:pt idx="12">
                  <c:v>312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909</c:v>
                </c:pt>
                <c:pt idx="3">
                  <c:v>925</c:v>
                </c:pt>
                <c:pt idx="6">
                  <c:v>928</c:v>
                </c:pt>
                <c:pt idx="9">
                  <c:v>871</c:v>
                </c:pt>
                <c:pt idx="12">
                  <c:v>887</c:v>
                </c:pt>
              </c:numCache>
            </c:numRef>
          </c:val>
        </c:ser>
        <c:dLbls>
          <c:showLegendKey val="0"/>
          <c:showVal val="0"/>
          <c:showCatName val="0"/>
          <c:showSerName val="0"/>
          <c:showPercent val="0"/>
          <c:showBubbleSize val="0"/>
        </c:dLbls>
        <c:gapWidth val="100"/>
        <c:overlap val="100"/>
        <c:axId val="111074688"/>
        <c:axId val="111859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630</c:v>
                </c:pt>
                <c:pt idx="2">
                  <c:v>#N/A</c:v>
                </c:pt>
                <c:pt idx="3">
                  <c:v>#N/A</c:v>
                </c:pt>
                <c:pt idx="4">
                  <c:v>597</c:v>
                </c:pt>
                <c:pt idx="5">
                  <c:v>#N/A</c:v>
                </c:pt>
                <c:pt idx="6">
                  <c:v>#N/A</c:v>
                </c:pt>
                <c:pt idx="7">
                  <c:v>529</c:v>
                </c:pt>
                <c:pt idx="8">
                  <c:v>#N/A</c:v>
                </c:pt>
                <c:pt idx="9">
                  <c:v>#N/A</c:v>
                </c:pt>
                <c:pt idx="10">
                  <c:v>480</c:v>
                </c:pt>
                <c:pt idx="11">
                  <c:v>#N/A</c:v>
                </c:pt>
                <c:pt idx="12">
                  <c:v>#N/A</c:v>
                </c:pt>
                <c:pt idx="13">
                  <c:v>441</c:v>
                </c:pt>
                <c:pt idx="14">
                  <c:v>#N/A</c:v>
                </c:pt>
              </c:numCache>
            </c:numRef>
          </c:val>
          <c:smooth val="0"/>
        </c:ser>
        <c:dLbls>
          <c:showLegendKey val="0"/>
          <c:showVal val="0"/>
          <c:showCatName val="0"/>
          <c:showSerName val="0"/>
          <c:showPercent val="0"/>
          <c:showBubbleSize val="0"/>
        </c:dLbls>
        <c:marker val="1"/>
        <c:smooth val="0"/>
        <c:axId val="111074688"/>
        <c:axId val="111859200"/>
      </c:lineChart>
      <c:catAx>
        <c:axId val="11107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59200"/>
        <c:crosses val="autoZero"/>
        <c:auto val="1"/>
        <c:lblAlgn val="ctr"/>
        <c:lblOffset val="100"/>
        <c:tickLblSkip val="1"/>
        <c:tickMarkSkip val="1"/>
        <c:noMultiLvlLbl val="0"/>
      </c:catAx>
      <c:valAx>
        <c:axId val="11185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7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7808</c:v>
                </c:pt>
                <c:pt idx="5">
                  <c:v>7721</c:v>
                </c:pt>
                <c:pt idx="8">
                  <c:v>7608</c:v>
                </c:pt>
                <c:pt idx="11">
                  <c:v>7669</c:v>
                </c:pt>
                <c:pt idx="14">
                  <c:v>7476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c:v>
                </c:pt>
                <c:pt idx="5">
                  <c:v>24</c:v>
                </c:pt>
                <c:pt idx="8">
                  <c:v>17</c:v>
                </c:pt>
                <c:pt idx="11">
                  <c:v>9</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2010</c:v>
                </c:pt>
                <c:pt idx="5">
                  <c:v>2348</c:v>
                </c:pt>
                <c:pt idx="8">
                  <c:v>2438</c:v>
                </c:pt>
                <c:pt idx="11">
                  <c:v>2753</c:v>
                </c:pt>
                <c:pt idx="14">
                  <c:v>2768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4</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c:v>
                </c:pt>
                <c:pt idx="3">
                  <c:v>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1397</c:v>
                </c:pt>
                <c:pt idx="3">
                  <c:v>1260</c:v>
                </c:pt>
                <c:pt idx="6">
                  <c:v>1212</c:v>
                </c:pt>
                <c:pt idx="9">
                  <c:v>1052</c:v>
                </c:pt>
                <c:pt idx="12">
                  <c:v>818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518</c:v>
                </c:pt>
                <c:pt idx="3">
                  <c:v>466</c:v>
                </c:pt>
                <c:pt idx="6">
                  <c:v>429</c:v>
                </c:pt>
                <c:pt idx="9">
                  <c:v>411</c:v>
                </c:pt>
                <c:pt idx="12">
                  <c:v>381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3575</c:v>
                </c:pt>
                <c:pt idx="3">
                  <c:v>3820</c:v>
                </c:pt>
                <c:pt idx="6">
                  <c:v>3671</c:v>
                </c:pt>
                <c:pt idx="9">
                  <c:v>3479</c:v>
                </c:pt>
                <c:pt idx="12">
                  <c:v>3331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190</c:v>
                </c:pt>
                <c:pt idx="3">
                  <c:v>91</c:v>
                </c:pt>
                <c:pt idx="6">
                  <c:v>80</c:v>
                </c:pt>
                <c:pt idx="9">
                  <c:v>63</c:v>
                </c:pt>
                <c:pt idx="12">
                  <c:v>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8053</c:v>
                </c:pt>
                <c:pt idx="3">
                  <c:v>7938</c:v>
                </c:pt>
                <c:pt idx="6">
                  <c:v>7769</c:v>
                </c:pt>
                <c:pt idx="9">
                  <c:v>7650</c:v>
                </c:pt>
                <c:pt idx="12">
                  <c:v>7732</c:v>
                </c:pt>
              </c:numCache>
            </c:numRef>
          </c:val>
        </c:ser>
        <c:dLbls>
          <c:showLegendKey val="0"/>
          <c:showVal val="0"/>
          <c:showCatName val="0"/>
          <c:showSerName val="0"/>
          <c:showPercent val="0"/>
          <c:showBubbleSize val="0"/>
        </c:dLbls>
        <c:gapWidth val="100"/>
        <c:overlap val="100"/>
        <c:axId val="99163520"/>
        <c:axId val="9917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3884</c:v>
                </c:pt>
                <c:pt idx="2">
                  <c:v>#N/A</c:v>
                </c:pt>
                <c:pt idx="3">
                  <c:v>#N/A</c:v>
                </c:pt>
                <c:pt idx="4">
                  <c:v>3486</c:v>
                </c:pt>
                <c:pt idx="5">
                  <c:v>#N/A</c:v>
                </c:pt>
                <c:pt idx="6">
                  <c:v>#N/A</c:v>
                </c:pt>
                <c:pt idx="7">
                  <c:v>3099</c:v>
                </c:pt>
                <c:pt idx="8">
                  <c:v>#N/A</c:v>
                </c:pt>
                <c:pt idx="9">
                  <c:v>#N/A</c:v>
                </c:pt>
                <c:pt idx="10">
                  <c:v>2228</c:v>
                </c:pt>
                <c:pt idx="11">
                  <c:v>#N/A</c:v>
                </c:pt>
                <c:pt idx="12">
                  <c:v>#N/A</c:v>
                </c:pt>
                <c:pt idx="13">
                  <c:v>2078</c:v>
                </c:pt>
                <c:pt idx="14">
                  <c:v>#N/A</c:v>
                </c:pt>
              </c:numCache>
            </c:numRef>
          </c:val>
          <c:smooth val="0"/>
        </c:ser>
        <c:dLbls>
          <c:showLegendKey val="0"/>
          <c:showVal val="0"/>
          <c:showCatName val="0"/>
          <c:showSerName val="0"/>
          <c:showPercent val="0"/>
          <c:showBubbleSize val="0"/>
        </c:dLbls>
        <c:marker val="1"/>
        <c:smooth val="0"/>
        <c:axId val="99163520"/>
        <c:axId val="99177984"/>
      </c:lineChart>
      <c:catAx>
        <c:axId val="9916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177984"/>
        <c:crosses val="autoZero"/>
        <c:auto val="1"/>
        <c:lblAlgn val="ctr"/>
        <c:lblOffset val="100"/>
        <c:tickLblSkip val="1"/>
        <c:tickMarkSkip val="1"/>
        <c:noMultiLvlLbl val="0"/>
      </c:catAx>
      <c:valAx>
        <c:axId val="9917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6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秋田県羽後町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16,368
16,258
230.78
8,525,427
8,202,744
300,765
5,240,860
7,731,888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46.7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の進展に加え、基幹となる地場産業がないため、町税など自主財源に乏しく、財政力指数が類似団体平均を下回っている。町内企業の育成や企業誘致の推進、農業生産の活性化などの一方で、行政の効率化を図り、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7" name="直線コネクタ 66"/>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8"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0" name="直線コネクタ 69"/>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72" name="テキスト ボックス 71"/>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13758</xdr:rowOff>
    </xdr:to>
    <xdr:cxnSp macro="">
      <xdr:nvCxnSpPr>
        <xdr:cNvPr id="73" name="直線コネクタ 72"/>
        <xdr:cNvCxnSpPr/>
      </xdr:nvCxnSpPr>
      <xdr:spPr>
        <a:xfrm>
          <a:off x="2336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6" name="直線コネクタ 75"/>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79" name="フローチャート : 判断 78"/>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80" name="テキスト ボックス 79"/>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6" name="円/楕円 85"/>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7"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8" name="円/楕円 87"/>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89" name="テキスト ボックス 88"/>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0" name="円/楕円 89"/>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1" name="テキスト ボックス 90"/>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4" name="円/楕円 93"/>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5" name="テキスト ボックス 94"/>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経常収支比率は前年度比で</a:t>
          </a:r>
          <a:r>
            <a:rPr kumimoji="1" lang="en-US" altLang="ja-JP" sz="1300">
              <a:latin typeface="ＭＳ Ｐゴシック"/>
            </a:rPr>
            <a:t>3.3</a:t>
          </a:r>
          <a:r>
            <a:rPr kumimoji="1" lang="ja-JP" altLang="en-US" sz="1300">
              <a:latin typeface="ＭＳ Ｐゴシック"/>
            </a:rPr>
            <a:t>ポイント増加している。当町は自主財源に乏しく、地方交付税の歳入に占める割合は約</a:t>
          </a:r>
          <a:r>
            <a:rPr kumimoji="1" lang="en-US" altLang="ja-JP" sz="1300">
              <a:latin typeface="ＭＳ Ｐゴシック"/>
            </a:rPr>
            <a:t>45</a:t>
          </a:r>
          <a:r>
            <a:rPr kumimoji="1" lang="ja-JP" altLang="en-US" sz="1300">
              <a:latin typeface="ＭＳ Ｐゴシック"/>
            </a:rPr>
            <a:t>％であり、その動向により受ける影響が大きい状況にある。第４期行政改革大綱に基づき行財政改革を強力に推進し、経常的経費の削減に努める。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64</xdr:row>
      <xdr:rowOff>20066</xdr:rowOff>
    </xdr:to>
    <xdr:cxnSp macro="">
      <xdr:nvCxnSpPr>
        <xdr:cNvPr id="128" name="直線コネクタ 127"/>
        <xdr:cNvCxnSpPr/>
      </xdr:nvCxnSpPr>
      <xdr:spPr>
        <a:xfrm>
          <a:off x="4114800" y="1083360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154957</xdr:rowOff>
    </xdr:from>
    <xdr:ext cx="762000" cy="259045"/>
    <xdr:sp macro="" textlink="">
      <xdr:nvSpPr>
        <xdr:cNvPr id="129"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63</xdr:row>
      <xdr:rowOff>85344</xdr:rowOff>
    </xdr:to>
    <xdr:cxnSp macro="">
      <xdr:nvCxnSpPr>
        <xdr:cNvPr id="131" name="直線コネクタ 130"/>
        <xdr:cNvCxnSpPr/>
      </xdr:nvCxnSpPr>
      <xdr:spPr>
        <a:xfrm flipV="1">
          <a:off x="3225800" y="1083360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3" name="テキスト ボックス 132"/>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85344</xdr:rowOff>
    </xdr:from>
    <xdr:to>
      <xdr:col>4</xdr:col>
      <xdr:colOff>482600</xdr:colOff>
      <xdr:row>63</xdr:row>
      <xdr:rowOff>104648</xdr:rowOff>
    </xdr:to>
    <xdr:cxnSp macro="">
      <xdr:nvCxnSpPr>
        <xdr:cNvPr id="134" name="直線コネクタ 133"/>
        <xdr:cNvCxnSpPr/>
      </xdr:nvCxnSpPr>
      <xdr:spPr>
        <a:xfrm flipV="1">
          <a:off x="2336800" y="108866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102362</xdr:rowOff>
    </xdr:from>
    <xdr:to>
      <xdr:col>3</xdr:col>
      <xdr:colOff>279400</xdr:colOff>
      <xdr:row>63</xdr:row>
      <xdr:rowOff>104648</xdr:rowOff>
    </xdr:to>
    <xdr:cxnSp macro="">
      <xdr:nvCxnSpPr>
        <xdr:cNvPr id="137" name="直線コネクタ 136"/>
        <xdr:cNvCxnSpPr/>
      </xdr:nvCxnSpPr>
      <xdr:spPr>
        <a:xfrm>
          <a:off x="1447800" y="1073226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20845</xdr:rowOff>
    </xdr:from>
    <xdr:ext cx="762000" cy="259045"/>
    <xdr:sp macro="" textlink="">
      <xdr:nvSpPr>
        <xdr:cNvPr id="139" name="テキスト ボックス 138"/>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40" name="フローチャート : 判断 139"/>
        <xdr:cNvSpPr/>
      </xdr:nvSpPr>
      <xdr:spPr>
        <a:xfrm>
          <a:off x="13970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115079</xdr:rowOff>
    </xdr:from>
    <xdr:ext cx="762000" cy="259045"/>
    <xdr:sp macro="" textlink="">
      <xdr:nvSpPr>
        <xdr:cNvPr id="141" name="テキスト ボックス 140"/>
        <xdr:cNvSpPr txBox="1"/>
      </xdr:nvSpPr>
      <xdr:spPr>
        <a:xfrm>
          <a:off x="1066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140716</xdr:rowOff>
    </xdr:from>
    <xdr:to>
      <xdr:col>7</xdr:col>
      <xdr:colOff>203200</xdr:colOff>
      <xdr:row>64</xdr:row>
      <xdr:rowOff>70866</xdr:rowOff>
    </xdr:to>
    <xdr:sp macro="" textlink="">
      <xdr:nvSpPr>
        <xdr:cNvPr id="147" name="円/楕円 146"/>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112793</xdr:rowOff>
    </xdr:from>
    <xdr:ext cx="762000" cy="259045"/>
    <xdr:sp macro="" textlink="">
      <xdr:nvSpPr>
        <xdr:cNvPr id="148" name="財政構造の弾力性該当値テキスト"/>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49" name="円/楕円 148"/>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67835</xdr:rowOff>
    </xdr:from>
    <xdr:ext cx="736600" cy="259045"/>
    <xdr:sp macro="" textlink="">
      <xdr:nvSpPr>
        <xdr:cNvPr id="150" name="テキスト ボックス 149"/>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34544</xdr:rowOff>
    </xdr:from>
    <xdr:to>
      <xdr:col>4</xdr:col>
      <xdr:colOff>533400</xdr:colOff>
      <xdr:row>63</xdr:row>
      <xdr:rowOff>136144</xdr:rowOff>
    </xdr:to>
    <xdr:sp macro="" textlink="">
      <xdr:nvSpPr>
        <xdr:cNvPr id="151" name="円/楕円 150"/>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52" name="テキスト ボックス 151"/>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53848</xdr:rowOff>
    </xdr:from>
    <xdr:to>
      <xdr:col>3</xdr:col>
      <xdr:colOff>330200</xdr:colOff>
      <xdr:row>63</xdr:row>
      <xdr:rowOff>155448</xdr:rowOff>
    </xdr:to>
    <xdr:sp macro="" textlink="">
      <xdr:nvSpPr>
        <xdr:cNvPr id="153" name="円/楕円 152"/>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140225</xdr:rowOff>
    </xdr:from>
    <xdr:ext cx="762000" cy="259045"/>
    <xdr:sp macro="" textlink="">
      <xdr:nvSpPr>
        <xdr:cNvPr id="154" name="テキスト ボックス 153"/>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51562</xdr:rowOff>
    </xdr:from>
    <xdr:to>
      <xdr:col>2</xdr:col>
      <xdr:colOff>127000</xdr:colOff>
      <xdr:row>62</xdr:row>
      <xdr:rowOff>153162</xdr:rowOff>
    </xdr:to>
    <xdr:sp macro="" textlink="">
      <xdr:nvSpPr>
        <xdr:cNvPr id="155" name="円/楕円 154"/>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137939</xdr:rowOff>
    </xdr:from>
    <xdr:ext cx="762000" cy="259045"/>
    <xdr:sp macro="" textlink="">
      <xdr:nvSpPr>
        <xdr:cNvPr id="156" name="テキスト ボックス 155"/>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1,276</a:t>
          </a:r>
          <a:r>
            <a:rPr kumimoji="1" lang="ja-JP" altLang="en-US" sz="1300">
              <a:latin typeface="ＭＳ Ｐゴシック"/>
            </a:rPr>
            <a:t>円減少しており、類似団体平均よりも低い水準となっている。全体額でみると人件費・物件費・維持補修費全てにおいて減少しているが、人口も減少しているため、人口１人当たりの決算額が大きくなる状況にある。その中でも物件費の減少額が大きく、要因はコールセンター推進事業の終了等によるもので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112043</xdr:rowOff>
    </xdr:from>
    <xdr:to>
      <xdr:col>7</xdr:col>
      <xdr:colOff>152400</xdr:colOff>
      <xdr:row>81</xdr:row>
      <xdr:rowOff>114241</xdr:rowOff>
    </xdr:to>
    <xdr:cxnSp macro="">
      <xdr:nvCxnSpPr>
        <xdr:cNvPr id="192" name="直線コネクタ 191"/>
        <xdr:cNvCxnSpPr/>
      </xdr:nvCxnSpPr>
      <xdr:spPr>
        <a:xfrm flipV="1">
          <a:off x="4114800" y="13999493"/>
          <a:ext cx="8382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107897</xdr:rowOff>
    </xdr:from>
    <xdr:to>
      <xdr:col>6</xdr:col>
      <xdr:colOff>0</xdr:colOff>
      <xdr:row>81</xdr:row>
      <xdr:rowOff>114241</xdr:rowOff>
    </xdr:to>
    <xdr:cxnSp macro="">
      <xdr:nvCxnSpPr>
        <xdr:cNvPr id="195" name="直線コネクタ 194"/>
        <xdr:cNvCxnSpPr/>
      </xdr:nvCxnSpPr>
      <xdr:spPr>
        <a:xfrm>
          <a:off x="3225800" y="13995347"/>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8146</xdr:rowOff>
    </xdr:from>
    <xdr:ext cx="736600" cy="259045"/>
    <xdr:sp macro="" textlink="">
      <xdr:nvSpPr>
        <xdr:cNvPr id="197" name="テキスト ボックス 196"/>
        <xdr:cNvSpPr txBox="1"/>
      </xdr:nvSpPr>
      <xdr:spPr>
        <a:xfrm>
          <a:off x="3733800" y="140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107328</xdr:rowOff>
    </xdr:from>
    <xdr:to>
      <xdr:col>4</xdr:col>
      <xdr:colOff>482600</xdr:colOff>
      <xdr:row>81</xdr:row>
      <xdr:rowOff>107897</xdr:rowOff>
    </xdr:to>
    <xdr:cxnSp macro="">
      <xdr:nvCxnSpPr>
        <xdr:cNvPr id="198" name="直線コネクタ 197"/>
        <xdr:cNvCxnSpPr/>
      </xdr:nvCxnSpPr>
      <xdr:spPr>
        <a:xfrm>
          <a:off x="2336800" y="13994778"/>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200" name="テキスト ボックス 199"/>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102574</xdr:rowOff>
    </xdr:from>
    <xdr:to>
      <xdr:col>3</xdr:col>
      <xdr:colOff>279400</xdr:colOff>
      <xdr:row>81</xdr:row>
      <xdr:rowOff>107328</xdr:rowOff>
    </xdr:to>
    <xdr:cxnSp macro="">
      <xdr:nvCxnSpPr>
        <xdr:cNvPr id="201" name="直線コネクタ 200"/>
        <xdr:cNvCxnSpPr/>
      </xdr:nvCxnSpPr>
      <xdr:spPr>
        <a:xfrm>
          <a:off x="1447800" y="13990024"/>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149768</xdr:rowOff>
    </xdr:from>
    <xdr:ext cx="762000" cy="259045"/>
    <xdr:sp macro="" textlink="">
      <xdr:nvSpPr>
        <xdr:cNvPr id="203" name="テキスト ボックス 202"/>
        <xdr:cNvSpPr txBox="1"/>
      </xdr:nvSpPr>
      <xdr:spPr>
        <a:xfrm>
          <a:off x="1955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26355</xdr:rowOff>
    </xdr:from>
    <xdr:to>
      <xdr:col>2</xdr:col>
      <xdr:colOff>127000</xdr:colOff>
      <xdr:row>81</xdr:row>
      <xdr:rowOff>127955</xdr:rowOff>
    </xdr:to>
    <xdr:sp macro="" textlink="">
      <xdr:nvSpPr>
        <xdr:cNvPr id="204" name="フローチャート : 判断 203"/>
        <xdr:cNvSpPr/>
      </xdr:nvSpPr>
      <xdr:spPr>
        <a:xfrm>
          <a:off x="1397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138132</xdr:rowOff>
    </xdr:from>
    <xdr:ext cx="762000" cy="259045"/>
    <xdr:sp macro="" textlink="">
      <xdr:nvSpPr>
        <xdr:cNvPr id="205" name="テキスト ボックス 204"/>
        <xdr:cNvSpPr txBox="1"/>
      </xdr:nvSpPr>
      <xdr:spPr>
        <a:xfrm>
          <a:off x="1066800" y="136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61243</xdr:rowOff>
    </xdr:from>
    <xdr:to>
      <xdr:col>7</xdr:col>
      <xdr:colOff>203200</xdr:colOff>
      <xdr:row>81</xdr:row>
      <xdr:rowOff>162843</xdr:rowOff>
    </xdr:to>
    <xdr:sp macro="" textlink="">
      <xdr:nvSpPr>
        <xdr:cNvPr id="211" name="円/楕円 210"/>
        <xdr:cNvSpPr/>
      </xdr:nvSpPr>
      <xdr:spPr>
        <a:xfrm>
          <a:off x="4902200" y="1394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153970</xdr:rowOff>
    </xdr:from>
    <xdr:ext cx="762000" cy="259045"/>
    <xdr:sp macro="" textlink="">
      <xdr:nvSpPr>
        <xdr:cNvPr id="212" name="人件費・物件費等の状況該当値テキスト"/>
        <xdr:cNvSpPr txBox="1"/>
      </xdr:nvSpPr>
      <xdr:spPr>
        <a:xfrm>
          <a:off x="5041900" y="138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148,690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63441</xdr:rowOff>
    </xdr:from>
    <xdr:to>
      <xdr:col>6</xdr:col>
      <xdr:colOff>50800</xdr:colOff>
      <xdr:row>81</xdr:row>
      <xdr:rowOff>165041</xdr:rowOff>
    </xdr:to>
    <xdr:sp macro="" textlink="">
      <xdr:nvSpPr>
        <xdr:cNvPr id="213" name="円/楕円 212"/>
        <xdr:cNvSpPr/>
      </xdr:nvSpPr>
      <xdr:spPr>
        <a:xfrm>
          <a:off x="4064000" y="139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3768</xdr:rowOff>
    </xdr:from>
    <xdr:ext cx="736600" cy="259045"/>
    <xdr:sp macro="" textlink="">
      <xdr:nvSpPr>
        <xdr:cNvPr id="214" name="テキスト ボックス 213"/>
        <xdr:cNvSpPr txBox="1"/>
      </xdr:nvSpPr>
      <xdr:spPr>
        <a:xfrm>
          <a:off x="3733800" y="13719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149,966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57097</xdr:rowOff>
    </xdr:from>
    <xdr:to>
      <xdr:col>4</xdr:col>
      <xdr:colOff>533400</xdr:colOff>
      <xdr:row>81</xdr:row>
      <xdr:rowOff>158697</xdr:rowOff>
    </xdr:to>
    <xdr:sp macro="" textlink="">
      <xdr:nvSpPr>
        <xdr:cNvPr id="215" name="円/楕円 214"/>
        <xdr:cNvSpPr/>
      </xdr:nvSpPr>
      <xdr:spPr>
        <a:xfrm>
          <a:off x="3175000" y="139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168874</xdr:rowOff>
    </xdr:from>
    <xdr:ext cx="762000" cy="259045"/>
    <xdr:sp macro="" textlink="">
      <xdr:nvSpPr>
        <xdr:cNvPr id="216" name="テキスト ボックス 215"/>
        <xdr:cNvSpPr txBox="1"/>
      </xdr:nvSpPr>
      <xdr:spPr>
        <a:xfrm>
          <a:off x="2844800" y="1371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56528</xdr:rowOff>
    </xdr:from>
    <xdr:to>
      <xdr:col>3</xdr:col>
      <xdr:colOff>330200</xdr:colOff>
      <xdr:row>81</xdr:row>
      <xdr:rowOff>158128</xdr:rowOff>
    </xdr:to>
    <xdr:sp macro="" textlink="">
      <xdr:nvSpPr>
        <xdr:cNvPr id="217" name="円/楕円 216"/>
        <xdr:cNvSpPr/>
      </xdr:nvSpPr>
      <xdr:spPr>
        <a:xfrm>
          <a:off x="2286000" y="1394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168305</xdr:rowOff>
    </xdr:from>
    <xdr:ext cx="762000" cy="259045"/>
    <xdr:sp macro="" textlink="">
      <xdr:nvSpPr>
        <xdr:cNvPr id="218" name="テキスト ボックス 217"/>
        <xdr:cNvSpPr txBox="1"/>
      </xdr:nvSpPr>
      <xdr:spPr>
        <a:xfrm>
          <a:off x="1955800" y="1371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145,955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51774</xdr:rowOff>
    </xdr:from>
    <xdr:to>
      <xdr:col>2</xdr:col>
      <xdr:colOff>127000</xdr:colOff>
      <xdr:row>81</xdr:row>
      <xdr:rowOff>153374</xdr:rowOff>
    </xdr:to>
    <xdr:sp macro="" textlink="">
      <xdr:nvSpPr>
        <xdr:cNvPr id="219" name="円/楕円 218"/>
        <xdr:cNvSpPr/>
      </xdr:nvSpPr>
      <xdr:spPr>
        <a:xfrm>
          <a:off x="1397000" y="139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138151</xdr:rowOff>
    </xdr:from>
    <xdr:ext cx="762000" cy="259045"/>
    <xdr:sp macro="" textlink="">
      <xdr:nvSpPr>
        <xdr:cNvPr id="220" name="テキスト ボックス 219"/>
        <xdr:cNvSpPr txBox="1"/>
      </xdr:nvSpPr>
      <xdr:spPr>
        <a:xfrm>
          <a:off x="1066800" y="1402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143,196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ラスパイレス指数は前年比で</a:t>
          </a:r>
          <a:r>
            <a:rPr kumimoji="1" lang="en-US" altLang="ja-JP" sz="1300">
              <a:latin typeface="ＭＳ Ｐゴシック"/>
            </a:rPr>
            <a:t>0.3</a:t>
          </a:r>
          <a:r>
            <a:rPr kumimoji="1" lang="ja-JP" altLang="en-US" sz="1300">
              <a:latin typeface="ＭＳ Ｐゴシック"/>
            </a:rPr>
            <a:t>ポイント減少している。羽後町においては給与改定がなかったことから、数値変動の要因は国家公務員の給料表上の引上率との相違によるものである。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87</xdr:row>
      <xdr:rowOff>148468</xdr:rowOff>
    </xdr:to>
    <xdr:cxnSp macro="">
      <xdr:nvCxnSpPr>
        <xdr:cNvPr id="251" name="直線コネクタ 250"/>
        <xdr:cNvCxnSpPr/>
      </xdr:nvCxnSpPr>
      <xdr:spPr>
        <a:xfrm flipV="1">
          <a:off x="17018000" y="13961534"/>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120545</xdr:rowOff>
    </xdr:from>
    <xdr:ext cx="762000" cy="259045"/>
    <xdr:sp macro="" textlink="">
      <xdr:nvSpPr>
        <xdr:cNvPr id="252" name="給与水準   （国との比較）最小値テキスト"/>
        <xdr:cNvSpPr txBox="1"/>
      </xdr:nvSpPr>
      <xdr:spPr>
        <a:xfrm>
          <a:off x="17106900" y="1503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148468</xdr:rowOff>
    </xdr:from>
    <xdr:to>
      <xdr:col>24</xdr:col>
      <xdr:colOff>647700</xdr:colOff>
      <xdr:row>87</xdr:row>
      <xdr:rowOff>148468</xdr:rowOff>
    </xdr:to>
    <xdr:cxnSp macro="">
      <xdr:nvCxnSpPr>
        <xdr:cNvPr id="253" name="直線コネクタ 252"/>
        <xdr:cNvCxnSpPr/>
      </xdr:nvCxnSpPr>
      <xdr:spPr>
        <a:xfrm>
          <a:off x="16929100" y="150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108555</xdr:rowOff>
    </xdr:from>
    <xdr:to>
      <xdr:col>24</xdr:col>
      <xdr:colOff>558800</xdr:colOff>
      <xdr:row>81</xdr:row>
      <xdr:rowOff>143027</xdr:rowOff>
    </xdr:to>
    <xdr:cxnSp macro="">
      <xdr:nvCxnSpPr>
        <xdr:cNvPr id="256" name="直線コネクタ 255"/>
        <xdr:cNvCxnSpPr/>
      </xdr:nvCxnSpPr>
      <xdr:spPr>
        <a:xfrm flipV="1">
          <a:off x="16179800" y="1399600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143027</xdr:rowOff>
    </xdr:from>
    <xdr:to>
      <xdr:col>23</xdr:col>
      <xdr:colOff>406400</xdr:colOff>
      <xdr:row>87</xdr:row>
      <xdr:rowOff>79527</xdr:rowOff>
    </xdr:to>
    <xdr:cxnSp macro="">
      <xdr:nvCxnSpPr>
        <xdr:cNvPr id="259" name="直線コネクタ 258"/>
        <xdr:cNvCxnSpPr/>
      </xdr:nvCxnSpPr>
      <xdr:spPr>
        <a:xfrm flipV="1">
          <a:off x="15290800" y="14030477"/>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37495</xdr:rowOff>
    </xdr:from>
    <xdr:to>
      <xdr:col>23</xdr:col>
      <xdr:colOff>457200</xdr:colOff>
      <xdr:row>84</xdr:row>
      <xdr:rowOff>139095</xdr:rowOff>
    </xdr:to>
    <xdr:sp macro="" textlink="">
      <xdr:nvSpPr>
        <xdr:cNvPr id="260" name="フローチャート : 判断 259"/>
        <xdr:cNvSpPr/>
      </xdr:nvSpPr>
      <xdr:spPr>
        <a:xfrm>
          <a:off x="16129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61" name="テキスト ボックス 260"/>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170543</xdr:rowOff>
    </xdr:from>
    <xdr:to>
      <xdr:col>22</xdr:col>
      <xdr:colOff>203200</xdr:colOff>
      <xdr:row>87</xdr:row>
      <xdr:rowOff>79527</xdr:rowOff>
    </xdr:to>
    <xdr:cxnSp macro="">
      <xdr:nvCxnSpPr>
        <xdr:cNvPr id="262" name="直線コネクタ 261"/>
        <xdr:cNvCxnSpPr/>
      </xdr:nvCxnSpPr>
      <xdr:spPr>
        <a:xfrm>
          <a:off x="14401800" y="149152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65012</xdr:rowOff>
    </xdr:from>
    <xdr:to>
      <xdr:col>22</xdr:col>
      <xdr:colOff>254000</xdr:colOff>
      <xdr:row>89</xdr:row>
      <xdr:rowOff>166612</xdr:rowOff>
    </xdr:to>
    <xdr:sp macro="" textlink="">
      <xdr:nvSpPr>
        <xdr:cNvPr id="263" name="フローチャート : 判断 262"/>
        <xdr:cNvSpPr/>
      </xdr:nvSpPr>
      <xdr:spPr>
        <a:xfrm>
          <a:off x="15240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151389</xdr:rowOff>
    </xdr:from>
    <xdr:ext cx="762000" cy="259045"/>
    <xdr:sp macro="" textlink="">
      <xdr:nvSpPr>
        <xdr:cNvPr id="264" name="テキスト ボックス 263"/>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143027</xdr:rowOff>
    </xdr:from>
    <xdr:to>
      <xdr:col>21</xdr:col>
      <xdr:colOff>0</xdr:colOff>
      <xdr:row>86</xdr:row>
      <xdr:rowOff>170543</xdr:rowOff>
    </xdr:to>
    <xdr:cxnSp macro="">
      <xdr:nvCxnSpPr>
        <xdr:cNvPr id="265" name="直線コネクタ 264"/>
        <xdr:cNvCxnSpPr/>
      </xdr:nvCxnSpPr>
      <xdr:spPr>
        <a:xfrm>
          <a:off x="13512800" y="14030477"/>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6" name="フローチャート : 判断 265"/>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7" name="テキスト ボックス 266"/>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8" name="フローチャート : 判断 267"/>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69" name="テキスト ボックス 268"/>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57755</xdr:rowOff>
    </xdr:from>
    <xdr:to>
      <xdr:col>24</xdr:col>
      <xdr:colOff>609600</xdr:colOff>
      <xdr:row>81</xdr:row>
      <xdr:rowOff>159355</xdr:rowOff>
    </xdr:to>
    <xdr:sp macro="" textlink="">
      <xdr:nvSpPr>
        <xdr:cNvPr id="275" name="円/楕円 274"/>
        <xdr:cNvSpPr/>
      </xdr:nvSpPr>
      <xdr:spPr>
        <a:xfrm>
          <a:off x="169672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150482</xdr:rowOff>
    </xdr:from>
    <xdr:ext cx="762000" cy="259045"/>
    <xdr:sp macro="" textlink="">
      <xdr:nvSpPr>
        <xdr:cNvPr id="276" name="給与水準   （国との比較）該当値テキスト"/>
        <xdr:cNvSpPr txBox="1"/>
      </xdr:nvSpPr>
      <xdr:spPr>
        <a:xfrm>
          <a:off x="17106900" y="1386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92227</xdr:rowOff>
    </xdr:from>
    <xdr:to>
      <xdr:col>23</xdr:col>
      <xdr:colOff>457200</xdr:colOff>
      <xdr:row>82</xdr:row>
      <xdr:rowOff>22377</xdr:rowOff>
    </xdr:to>
    <xdr:sp macro="" textlink="">
      <xdr:nvSpPr>
        <xdr:cNvPr id="277" name="円/楕円 276"/>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32554</xdr:rowOff>
    </xdr:from>
    <xdr:ext cx="736600" cy="259045"/>
    <xdr:sp macro="" textlink="">
      <xdr:nvSpPr>
        <xdr:cNvPr id="278" name="テキスト ボックス 277"/>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28727</xdr:rowOff>
    </xdr:from>
    <xdr:to>
      <xdr:col>22</xdr:col>
      <xdr:colOff>254000</xdr:colOff>
      <xdr:row>87</xdr:row>
      <xdr:rowOff>130327</xdr:rowOff>
    </xdr:to>
    <xdr:sp macro="" textlink="">
      <xdr:nvSpPr>
        <xdr:cNvPr id="279" name="円/楕円 278"/>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140504</xdr:rowOff>
    </xdr:from>
    <xdr:ext cx="762000" cy="259045"/>
    <xdr:sp macro="" textlink="">
      <xdr:nvSpPr>
        <xdr:cNvPr id="280" name="テキスト ボックス 279"/>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119743</xdr:rowOff>
    </xdr:from>
    <xdr:to>
      <xdr:col>21</xdr:col>
      <xdr:colOff>50800</xdr:colOff>
      <xdr:row>87</xdr:row>
      <xdr:rowOff>49893</xdr:rowOff>
    </xdr:to>
    <xdr:sp macro="" textlink="">
      <xdr:nvSpPr>
        <xdr:cNvPr id="281" name="円/楕円 280"/>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60070</xdr:rowOff>
    </xdr:from>
    <xdr:ext cx="762000" cy="259045"/>
    <xdr:sp macro="" textlink="">
      <xdr:nvSpPr>
        <xdr:cNvPr id="282" name="テキスト ボックス 281"/>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92227</xdr:rowOff>
    </xdr:from>
    <xdr:to>
      <xdr:col>19</xdr:col>
      <xdr:colOff>533400</xdr:colOff>
      <xdr:row>82</xdr:row>
      <xdr:rowOff>22377</xdr:rowOff>
    </xdr:to>
    <xdr:sp macro="" textlink="">
      <xdr:nvSpPr>
        <xdr:cNvPr id="283" name="円/楕円 282"/>
        <xdr:cNvSpPr/>
      </xdr:nvSpPr>
      <xdr:spPr>
        <a:xfrm>
          <a:off x="13462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32554</xdr:rowOff>
    </xdr:from>
    <xdr:ext cx="762000" cy="259045"/>
    <xdr:sp macro="" textlink="">
      <xdr:nvSpPr>
        <xdr:cNvPr id="284" name="テキスト ボックス 283"/>
        <xdr:cNvSpPr txBox="1"/>
      </xdr:nvSpPr>
      <xdr:spPr>
        <a:xfrm>
          <a:off x="13131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職員の新規採用数を退職者数以下に抑えることで職員数の削減を図っており、前年比</a:t>
          </a:r>
          <a:r>
            <a:rPr kumimoji="1" lang="en-US" altLang="ja-JP" sz="1300">
              <a:latin typeface="ＭＳ Ｐゴシック"/>
            </a:rPr>
            <a:t>0.01</a:t>
          </a:r>
          <a:r>
            <a:rPr kumimoji="1" lang="ja-JP" altLang="en-US" sz="1300">
              <a:latin typeface="ＭＳ Ｐゴシック"/>
            </a:rPr>
            <a:t>人の減となっている。平成２６年３月に策定した第５次羽後町総合発展計画において平成３１年度までに職員数を</a:t>
          </a:r>
          <a:r>
            <a:rPr kumimoji="1" lang="en-US" altLang="ja-JP" sz="1300">
              <a:latin typeface="ＭＳ Ｐゴシック"/>
            </a:rPr>
            <a:t>13</a:t>
          </a:r>
          <a:r>
            <a:rPr kumimoji="1" lang="ja-JP" altLang="en-US" sz="1300">
              <a:latin typeface="ＭＳ Ｐゴシック"/>
            </a:rPr>
            <a:t>人削減することを目標にしており、今後も新規採用と退職者のバランスを考慮しながら定員管理の適正化を図っていく。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4" name="直線コネクタ 313"/>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5"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6" name="直線コネクタ 315"/>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7"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8" name="直線コネクタ 317"/>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20849</xdr:rowOff>
    </xdr:from>
    <xdr:to>
      <xdr:col>24</xdr:col>
      <xdr:colOff>558800</xdr:colOff>
      <xdr:row>61</xdr:row>
      <xdr:rowOff>22860</xdr:rowOff>
    </xdr:to>
    <xdr:cxnSp macro="">
      <xdr:nvCxnSpPr>
        <xdr:cNvPr id="319" name="直線コネクタ 318"/>
        <xdr:cNvCxnSpPr/>
      </xdr:nvCxnSpPr>
      <xdr:spPr>
        <a:xfrm flipV="1">
          <a:off x="16179800" y="1047929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135696</xdr:rowOff>
    </xdr:from>
    <xdr:ext cx="762000" cy="259045"/>
    <xdr:sp macro="" textlink="">
      <xdr:nvSpPr>
        <xdr:cNvPr id="320"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21" name="フローチャート : 判断 320"/>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22860</xdr:rowOff>
    </xdr:from>
    <xdr:to>
      <xdr:col>23</xdr:col>
      <xdr:colOff>406400</xdr:colOff>
      <xdr:row>61</xdr:row>
      <xdr:rowOff>34925</xdr:rowOff>
    </xdr:to>
    <xdr:cxnSp macro="">
      <xdr:nvCxnSpPr>
        <xdr:cNvPr id="322" name="直線コネクタ 321"/>
        <xdr:cNvCxnSpPr/>
      </xdr:nvCxnSpPr>
      <xdr:spPr>
        <a:xfrm flipV="1">
          <a:off x="15290800" y="104813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3" name="フローチャート : 判断 322"/>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90610</xdr:rowOff>
    </xdr:from>
    <xdr:ext cx="736600" cy="259045"/>
    <xdr:sp macro="" textlink="">
      <xdr:nvSpPr>
        <xdr:cNvPr id="324" name="テキスト ボックス 323"/>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34925</xdr:rowOff>
    </xdr:from>
    <xdr:to>
      <xdr:col>22</xdr:col>
      <xdr:colOff>203200</xdr:colOff>
      <xdr:row>61</xdr:row>
      <xdr:rowOff>87206</xdr:rowOff>
    </xdr:to>
    <xdr:cxnSp macro="">
      <xdr:nvCxnSpPr>
        <xdr:cNvPr id="325" name="直線コネクタ 324"/>
        <xdr:cNvCxnSpPr/>
      </xdr:nvCxnSpPr>
      <xdr:spPr>
        <a:xfrm flipV="1">
          <a:off x="14401800" y="1049337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6" name="フローチャート : 判断 325"/>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98654</xdr:rowOff>
    </xdr:from>
    <xdr:ext cx="762000" cy="259045"/>
    <xdr:sp macro="" textlink="">
      <xdr:nvSpPr>
        <xdr:cNvPr id="327" name="テキスト ボックス 326"/>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87206</xdr:rowOff>
    </xdr:from>
    <xdr:to>
      <xdr:col>21</xdr:col>
      <xdr:colOff>0</xdr:colOff>
      <xdr:row>61</xdr:row>
      <xdr:rowOff>113347</xdr:rowOff>
    </xdr:to>
    <xdr:cxnSp macro="">
      <xdr:nvCxnSpPr>
        <xdr:cNvPr id="328" name="直線コネクタ 327"/>
        <xdr:cNvCxnSpPr/>
      </xdr:nvCxnSpPr>
      <xdr:spPr>
        <a:xfrm flipV="1">
          <a:off x="13512800" y="1054565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9" name="フローチャート : 判断 328"/>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101934</xdr:rowOff>
    </xdr:from>
    <xdr:ext cx="762000" cy="259045"/>
    <xdr:sp macro="" textlink="">
      <xdr:nvSpPr>
        <xdr:cNvPr id="330" name="テキスト ボックス 329"/>
        <xdr:cNvSpPr txBox="1"/>
      </xdr:nvSpPr>
      <xdr:spPr>
        <a:xfrm>
          <a:off x="14020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1" name="フローチャート : 判断 330"/>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32" name="テキスト ボックス 331"/>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141499</xdr:rowOff>
    </xdr:from>
    <xdr:to>
      <xdr:col>24</xdr:col>
      <xdr:colOff>609600</xdr:colOff>
      <xdr:row>61</xdr:row>
      <xdr:rowOff>71649</xdr:rowOff>
    </xdr:to>
    <xdr:sp macro="" textlink="">
      <xdr:nvSpPr>
        <xdr:cNvPr id="338" name="円/楕円 337"/>
        <xdr:cNvSpPr/>
      </xdr:nvSpPr>
      <xdr:spPr>
        <a:xfrm>
          <a:off x="169672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158026</xdr:rowOff>
    </xdr:from>
    <xdr:ext cx="762000" cy="259045"/>
    <xdr:sp macro="" textlink="">
      <xdr:nvSpPr>
        <xdr:cNvPr id="339" name="定員管理の状況該当値テキスト"/>
        <xdr:cNvSpPr txBox="1"/>
      </xdr:nvSpPr>
      <xdr:spPr>
        <a:xfrm>
          <a:off x="17106900" y="1027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143510</xdr:rowOff>
    </xdr:from>
    <xdr:to>
      <xdr:col>23</xdr:col>
      <xdr:colOff>457200</xdr:colOff>
      <xdr:row>61</xdr:row>
      <xdr:rowOff>73660</xdr:rowOff>
    </xdr:to>
    <xdr:sp macro="" textlink="">
      <xdr:nvSpPr>
        <xdr:cNvPr id="340" name="円/楕円 339"/>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83837</xdr:rowOff>
    </xdr:from>
    <xdr:ext cx="736600" cy="259045"/>
    <xdr:sp macro="" textlink="">
      <xdr:nvSpPr>
        <xdr:cNvPr id="341" name="テキスト ボックス 340"/>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155575</xdr:rowOff>
    </xdr:from>
    <xdr:to>
      <xdr:col>22</xdr:col>
      <xdr:colOff>254000</xdr:colOff>
      <xdr:row>61</xdr:row>
      <xdr:rowOff>85725</xdr:rowOff>
    </xdr:to>
    <xdr:sp macro="" textlink="">
      <xdr:nvSpPr>
        <xdr:cNvPr id="342" name="円/楕円 341"/>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95902</xdr:rowOff>
    </xdr:from>
    <xdr:ext cx="762000" cy="259045"/>
    <xdr:sp macro="" textlink="">
      <xdr:nvSpPr>
        <xdr:cNvPr id="343" name="テキスト ボックス 342"/>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36406</xdr:rowOff>
    </xdr:from>
    <xdr:to>
      <xdr:col>21</xdr:col>
      <xdr:colOff>50800</xdr:colOff>
      <xdr:row>61</xdr:row>
      <xdr:rowOff>138006</xdr:rowOff>
    </xdr:to>
    <xdr:sp macro="" textlink="">
      <xdr:nvSpPr>
        <xdr:cNvPr id="344" name="円/楕円 343"/>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122783</xdr:rowOff>
    </xdr:from>
    <xdr:ext cx="762000" cy="259045"/>
    <xdr:sp macro="" textlink="">
      <xdr:nvSpPr>
        <xdr:cNvPr id="345" name="テキスト ボックス 344"/>
        <xdr:cNvSpPr txBox="1"/>
      </xdr:nvSpPr>
      <xdr:spPr>
        <a:xfrm>
          <a:off x="14020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62547</xdr:rowOff>
    </xdr:from>
    <xdr:to>
      <xdr:col>19</xdr:col>
      <xdr:colOff>533400</xdr:colOff>
      <xdr:row>61</xdr:row>
      <xdr:rowOff>164147</xdr:rowOff>
    </xdr:to>
    <xdr:sp macro="" textlink="">
      <xdr:nvSpPr>
        <xdr:cNvPr id="346" name="円/楕円 345"/>
        <xdr:cNvSpPr/>
      </xdr:nvSpPr>
      <xdr:spPr>
        <a:xfrm>
          <a:off x="13462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148924</xdr:rowOff>
    </xdr:from>
    <xdr:ext cx="762000" cy="259045"/>
    <xdr:sp macro="" textlink="">
      <xdr:nvSpPr>
        <xdr:cNvPr id="347" name="テキスト ボックス 346"/>
        <xdr:cNvSpPr txBox="1"/>
      </xdr:nvSpPr>
      <xdr:spPr>
        <a:xfrm>
          <a:off x="13131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公営企業に対する繰出金のうち地方債償還の財源に充てたと認められるものが前年比で増加しているが、普通交付税における算入公債費等の増により実質公債費比率が</a:t>
          </a:r>
          <a:r>
            <a:rPr kumimoji="1" lang="en-US" altLang="ja-JP" sz="1300">
              <a:latin typeface="ＭＳ Ｐゴシック"/>
            </a:rPr>
            <a:t>1.0</a:t>
          </a:r>
          <a:r>
            <a:rPr kumimoji="1" lang="ja-JP" altLang="en-US" sz="1300">
              <a:latin typeface="ＭＳ Ｐゴシック"/>
            </a:rPr>
            <a:t>ポイント減少している。今後も現在の水準を維持していく。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4" name="直線コネクタ 363"/>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5" name="テキスト ボックス 364"/>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8" name="直線コネクタ 367"/>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9" name="テキスト ボックス 368"/>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2" name="直線コネクタ 371"/>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3" name="テキスト ボックス 372"/>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6" name="直線コネクタ 375"/>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7" name="テキスト ボックス 376"/>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44</xdr:row>
      <xdr:rowOff>134938</xdr:rowOff>
    </xdr:to>
    <xdr:cxnSp macro="">
      <xdr:nvCxnSpPr>
        <xdr:cNvPr id="381" name="直線コネクタ 380"/>
        <xdr:cNvCxnSpPr/>
      </xdr:nvCxnSpPr>
      <xdr:spPr>
        <a:xfrm flipV="1">
          <a:off x="17018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107015</xdr:rowOff>
    </xdr:from>
    <xdr:ext cx="762000" cy="259045"/>
    <xdr:sp macro="" textlink="">
      <xdr:nvSpPr>
        <xdr:cNvPr id="382" name="公債費負担の状況最小値テキスト"/>
        <xdr:cNvSpPr txBox="1"/>
      </xdr:nvSpPr>
      <xdr:spPr>
        <a:xfrm>
          <a:off x="17106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44</xdr:row>
      <xdr:rowOff>134938</xdr:rowOff>
    </xdr:from>
    <xdr:to>
      <xdr:col>24</xdr:col>
      <xdr:colOff>647700</xdr:colOff>
      <xdr:row>44</xdr:row>
      <xdr:rowOff>134938</xdr:rowOff>
    </xdr:to>
    <xdr:cxnSp macro="">
      <xdr:nvCxnSpPr>
        <xdr:cNvPr id="383" name="直線コネクタ 382"/>
        <xdr:cNvCxnSpPr/>
      </xdr:nvCxnSpPr>
      <xdr:spPr>
        <a:xfrm>
          <a:off x="16929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84"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85" name="直線コネクタ 384"/>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30956</xdr:rowOff>
    </xdr:from>
    <xdr:to>
      <xdr:col>24</xdr:col>
      <xdr:colOff>558800</xdr:colOff>
      <xdr:row>42</xdr:row>
      <xdr:rowOff>10319</xdr:rowOff>
    </xdr:to>
    <xdr:cxnSp macro="">
      <xdr:nvCxnSpPr>
        <xdr:cNvPr id="386" name="直線コネクタ 385"/>
        <xdr:cNvCxnSpPr/>
      </xdr:nvCxnSpPr>
      <xdr:spPr>
        <a:xfrm flipV="1">
          <a:off x="16179800" y="7060406"/>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62565</xdr:rowOff>
    </xdr:from>
    <xdr:ext cx="762000" cy="259045"/>
    <xdr:sp macro="" textlink="">
      <xdr:nvSpPr>
        <xdr:cNvPr id="387" name="公債費負担の状況平均値テキスト"/>
        <xdr:cNvSpPr txBox="1"/>
      </xdr:nvSpPr>
      <xdr:spPr>
        <a:xfrm>
          <a:off x="17106900" y="674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88" name="フローチャート : 判断 387"/>
        <xdr:cNvSpPr/>
      </xdr:nvSpPr>
      <xdr:spPr>
        <a:xfrm>
          <a:off x="169672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10319</xdr:rowOff>
    </xdr:from>
    <xdr:to>
      <xdr:col>23</xdr:col>
      <xdr:colOff>406400</xdr:colOff>
      <xdr:row>42</xdr:row>
      <xdr:rowOff>161131</xdr:rowOff>
    </xdr:to>
    <xdr:cxnSp macro="">
      <xdr:nvCxnSpPr>
        <xdr:cNvPr id="389" name="直線コネクタ 388"/>
        <xdr:cNvCxnSpPr/>
      </xdr:nvCxnSpPr>
      <xdr:spPr>
        <a:xfrm flipV="1">
          <a:off x="15290800" y="7211219"/>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166688</xdr:rowOff>
    </xdr:from>
    <xdr:to>
      <xdr:col>23</xdr:col>
      <xdr:colOff>457200</xdr:colOff>
      <xdr:row>41</xdr:row>
      <xdr:rowOff>96838</xdr:rowOff>
    </xdr:to>
    <xdr:sp macro="" textlink="">
      <xdr:nvSpPr>
        <xdr:cNvPr id="390" name="フローチャート : 判断 389"/>
        <xdr:cNvSpPr/>
      </xdr:nvSpPr>
      <xdr:spPr>
        <a:xfrm>
          <a:off x="16129000" y="70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107015</xdr:rowOff>
    </xdr:from>
    <xdr:ext cx="736600" cy="259045"/>
    <xdr:sp macro="" textlink="">
      <xdr:nvSpPr>
        <xdr:cNvPr id="391" name="テキスト ボックス 390"/>
        <xdr:cNvSpPr txBox="1"/>
      </xdr:nvSpPr>
      <xdr:spPr>
        <a:xfrm>
          <a:off x="15798800" y="67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161131</xdr:rowOff>
    </xdr:from>
    <xdr:to>
      <xdr:col>22</xdr:col>
      <xdr:colOff>203200</xdr:colOff>
      <xdr:row>43</xdr:row>
      <xdr:rowOff>125413</xdr:rowOff>
    </xdr:to>
    <xdr:cxnSp macro="">
      <xdr:nvCxnSpPr>
        <xdr:cNvPr id="392" name="直線コネクタ 391"/>
        <xdr:cNvCxnSpPr/>
      </xdr:nvCxnSpPr>
      <xdr:spPr>
        <a:xfrm flipV="1">
          <a:off x="14401800" y="7362031"/>
          <a:ext cx="889000" cy="1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130969</xdr:rowOff>
    </xdr:from>
    <xdr:to>
      <xdr:col>22</xdr:col>
      <xdr:colOff>254000</xdr:colOff>
      <xdr:row>42</xdr:row>
      <xdr:rowOff>61119</xdr:rowOff>
    </xdr:to>
    <xdr:sp macro="" textlink="">
      <xdr:nvSpPr>
        <xdr:cNvPr id="393" name="フローチャート : 判断 392"/>
        <xdr:cNvSpPr/>
      </xdr:nvSpPr>
      <xdr:spPr>
        <a:xfrm>
          <a:off x="15240000" y="716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71296</xdr:rowOff>
    </xdr:from>
    <xdr:ext cx="762000" cy="259045"/>
    <xdr:sp macro="" textlink="">
      <xdr:nvSpPr>
        <xdr:cNvPr id="394" name="テキスト ボックス 393"/>
        <xdr:cNvSpPr txBox="1"/>
      </xdr:nvSpPr>
      <xdr:spPr>
        <a:xfrm>
          <a:off x="14909800" y="69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65088</xdr:rowOff>
    </xdr:from>
    <xdr:to>
      <xdr:col>21</xdr:col>
      <xdr:colOff>0</xdr:colOff>
      <xdr:row>43</xdr:row>
      <xdr:rowOff>125413</xdr:rowOff>
    </xdr:to>
    <xdr:cxnSp macro="">
      <xdr:nvCxnSpPr>
        <xdr:cNvPr id="395" name="直線コネクタ 394"/>
        <xdr:cNvCxnSpPr/>
      </xdr:nvCxnSpPr>
      <xdr:spPr>
        <a:xfrm>
          <a:off x="13512800" y="74374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125413</xdr:rowOff>
    </xdr:from>
    <xdr:to>
      <xdr:col>21</xdr:col>
      <xdr:colOff>50800</xdr:colOff>
      <xdr:row>43</xdr:row>
      <xdr:rowOff>55563</xdr:rowOff>
    </xdr:to>
    <xdr:sp macro="" textlink="">
      <xdr:nvSpPr>
        <xdr:cNvPr id="396" name="フローチャート : 判断 395"/>
        <xdr:cNvSpPr/>
      </xdr:nvSpPr>
      <xdr:spPr>
        <a:xfrm>
          <a:off x="14351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65740</xdr:rowOff>
    </xdr:from>
    <xdr:ext cx="762000" cy="259045"/>
    <xdr:sp macro="" textlink="">
      <xdr:nvSpPr>
        <xdr:cNvPr id="397" name="テキスト ボックス 396"/>
        <xdr:cNvSpPr txBox="1"/>
      </xdr:nvSpPr>
      <xdr:spPr>
        <a:xfrm>
          <a:off x="14020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8731</xdr:rowOff>
    </xdr:from>
    <xdr:to>
      <xdr:col>19</xdr:col>
      <xdr:colOff>533400</xdr:colOff>
      <xdr:row>44</xdr:row>
      <xdr:rowOff>110331</xdr:rowOff>
    </xdr:to>
    <xdr:sp macro="" textlink="">
      <xdr:nvSpPr>
        <xdr:cNvPr id="398" name="フローチャート : 判断 397"/>
        <xdr:cNvSpPr/>
      </xdr:nvSpPr>
      <xdr:spPr>
        <a:xfrm>
          <a:off x="13462000" y="755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95108</xdr:rowOff>
    </xdr:from>
    <xdr:ext cx="762000" cy="259045"/>
    <xdr:sp macro="" textlink="">
      <xdr:nvSpPr>
        <xdr:cNvPr id="399" name="テキスト ボックス 398"/>
        <xdr:cNvSpPr txBox="1"/>
      </xdr:nvSpPr>
      <xdr:spPr>
        <a:xfrm>
          <a:off x="13131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151606</xdr:rowOff>
    </xdr:from>
    <xdr:to>
      <xdr:col>24</xdr:col>
      <xdr:colOff>609600</xdr:colOff>
      <xdr:row>41</xdr:row>
      <xdr:rowOff>81756</xdr:rowOff>
    </xdr:to>
    <xdr:sp macro="" textlink="">
      <xdr:nvSpPr>
        <xdr:cNvPr id="405" name="円/楕円 404"/>
        <xdr:cNvSpPr/>
      </xdr:nvSpPr>
      <xdr:spPr>
        <a:xfrm>
          <a:off x="16967200" y="70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123683</xdr:rowOff>
    </xdr:from>
    <xdr:ext cx="762000" cy="259045"/>
    <xdr:sp macro="" textlink="">
      <xdr:nvSpPr>
        <xdr:cNvPr id="406" name="公債費負担の状況該当値テキスト"/>
        <xdr:cNvSpPr txBox="1"/>
      </xdr:nvSpPr>
      <xdr:spPr>
        <a:xfrm>
          <a:off x="17106900" y="698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130969</xdr:rowOff>
    </xdr:from>
    <xdr:to>
      <xdr:col>23</xdr:col>
      <xdr:colOff>457200</xdr:colOff>
      <xdr:row>42</xdr:row>
      <xdr:rowOff>61119</xdr:rowOff>
    </xdr:to>
    <xdr:sp macro="" textlink="">
      <xdr:nvSpPr>
        <xdr:cNvPr id="407" name="円/楕円 406"/>
        <xdr:cNvSpPr/>
      </xdr:nvSpPr>
      <xdr:spPr>
        <a:xfrm>
          <a:off x="16129000" y="71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45896</xdr:rowOff>
    </xdr:from>
    <xdr:ext cx="736600" cy="259045"/>
    <xdr:sp macro="" textlink="">
      <xdr:nvSpPr>
        <xdr:cNvPr id="408" name="テキスト ボックス 407"/>
        <xdr:cNvSpPr txBox="1"/>
      </xdr:nvSpPr>
      <xdr:spPr>
        <a:xfrm>
          <a:off x="15798800" y="724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110331</xdr:rowOff>
    </xdr:from>
    <xdr:to>
      <xdr:col>22</xdr:col>
      <xdr:colOff>254000</xdr:colOff>
      <xdr:row>43</xdr:row>
      <xdr:rowOff>40481</xdr:rowOff>
    </xdr:to>
    <xdr:sp macro="" textlink="">
      <xdr:nvSpPr>
        <xdr:cNvPr id="409" name="円/楕円 408"/>
        <xdr:cNvSpPr/>
      </xdr:nvSpPr>
      <xdr:spPr>
        <a:xfrm>
          <a:off x="15240000" y="73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25258</xdr:rowOff>
    </xdr:from>
    <xdr:ext cx="762000" cy="259045"/>
    <xdr:sp macro="" textlink="">
      <xdr:nvSpPr>
        <xdr:cNvPr id="410" name="テキスト ボックス 409"/>
        <xdr:cNvSpPr txBox="1"/>
      </xdr:nvSpPr>
      <xdr:spPr>
        <a:xfrm>
          <a:off x="14909800" y="73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74613</xdr:rowOff>
    </xdr:from>
    <xdr:to>
      <xdr:col>21</xdr:col>
      <xdr:colOff>50800</xdr:colOff>
      <xdr:row>44</xdr:row>
      <xdr:rowOff>4763</xdr:rowOff>
    </xdr:to>
    <xdr:sp macro="" textlink="">
      <xdr:nvSpPr>
        <xdr:cNvPr id="411" name="円/楕円 410"/>
        <xdr:cNvSpPr/>
      </xdr:nvSpPr>
      <xdr:spPr>
        <a:xfrm>
          <a:off x="14351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160990</xdr:rowOff>
    </xdr:from>
    <xdr:ext cx="762000" cy="259045"/>
    <xdr:sp macro="" textlink="">
      <xdr:nvSpPr>
        <xdr:cNvPr id="412" name="テキスト ボックス 411"/>
        <xdr:cNvSpPr txBox="1"/>
      </xdr:nvSpPr>
      <xdr:spPr>
        <a:xfrm>
          <a:off x="14020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14288</xdr:rowOff>
    </xdr:from>
    <xdr:to>
      <xdr:col>19</xdr:col>
      <xdr:colOff>533400</xdr:colOff>
      <xdr:row>43</xdr:row>
      <xdr:rowOff>115888</xdr:rowOff>
    </xdr:to>
    <xdr:sp macro="" textlink="">
      <xdr:nvSpPr>
        <xdr:cNvPr id="413" name="円/楕円 412"/>
        <xdr:cNvSpPr/>
      </xdr:nvSpPr>
      <xdr:spPr>
        <a:xfrm>
          <a:off x="13462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126065</xdr:rowOff>
    </xdr:from>
    <xdr:ext cx="762000" cy="259045"/>
    <xdr:sp macro="" textlink="">
      <xdr:nvSpPr>
        <xdr:cNvPr id="414" name="テキスト ボックス 413"/>
        <xdr:cNvSpPr txBox="1"/>
      </xdr:nvSpPr>
      <xdr:spPr>
        <a:xfrm>
          <a:off x="13131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地方債残高は消防救急デジタル無線整備事業などにより前年比</a:t>
          </a:r>
          <a:r>
            <a:rPr kumimoji="1" lang="en-US" altLang="ja-JP" sz="1300">
              <a:latin typeface="ＭＳ Ｐゴシック"/>
            </a:rPr>
            <a:t>82</a:t>
          </a:r>
          <a:r>
            <a:rPr kumimoji="1" lang="ja-JP" altLang="en-US" sz="1300">
              <a:latin typeface="ＭＳ Ｐゴシック"/>
            </a:rPr>
            <a:t>百万円の増となる一方で、職員数の減による退職手当負担見込額の減や農業振興基金など基金の増により将来負担比率が</a:t>
          </a:r>
          <a:r>
            <a:rPr kumimoji="1" lang="en-US" altLang="ja-JP" sz="1300">
              <a:latin typeface="ＭＳ Ｐゴシック"/>
            </a:rPr>
            <a:t>1.3</a:t>
          </a:r>
          <a:r>
            <a:rPr kumimoji="1" lang="ja-JP" altLang="en-US" sz="1300">
              <a:latin typeface="ＭＳ Ｐゴシック"/>
            </a:rPr>
            <a:t>ポイント減少している。今後も現在の水準を維持していく。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5" name="直線コネクタ 444"/>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6"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7" name="直線コネクタ 446"/>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106619</xdr:rowOff>
    </xdr:from>
    <xdr:to>
      <xdr:col>24</xdr:col>
      <xdr:colOff>558800</xdr:colOff>
      <xdr:row>16</xdr:row>
      <xdr:rowOff>121557</xdr:rowOff>
    </xdr:to>
    <xdr:cxnSp macro="">
      <xdr:nvCxnSpPr>
        <xdr:cNvPr id="450" name="直線コネクタ 449"/>
        <xdr:cNvCxnSpPr/>
      </xdr:nvCxnSpPr>
      <xdr:spPr>
        <a:xfrm flipV="1">
          <a:off x="16179800" y="2849819"/>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170258</xdr:rowOff>
    </xdr:from>
    <xdr:ext cx="762000" cy="259045"/>
    <xdr:sp macro="" textlink="">
      <xdr:nvSpPr>
        <xdr:cNvPr id="451" name="将来負担の状況平均値テキスト"/>
        <xdr:cNvSpPr txBox="1"/>
      </xdr:nvSpPr>
      <xdr:spPr>
        <a:xfrm>
          <a:off x="17106900" y="25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52" name="フローチャート : 判断 451"/>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121557</xdr:rowOff>
    </xdr:from>
    <xdr:to>
      <xdr:col>23</xdr:col>
      <xdr:colOff>406400</xdr:colOff>
      <xdr:row>18</xdr:row>
      <xdr:rowOff>2721</xdr:rowOff>
    </xdr:to>
    <xdr:cxnSp macro="">
      <xdr:nvCxnSpPr>
        <xdr:cNvPr id="453" name="直線コネクタ 452"/>
        <xdr:cNvCxnSpPr/>
      </xdr:nvCxnSpPr>
      <xdr:spPr>
        <a:xfrm flipV="1">
          <a:off x="15290800" y="286475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54" name="フローチャート : 判断 453"/>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140019</xdr:rowOff>
    </xdr:from>
    <xdr:ext cx="736600" cy="259045"/>
    <xdr:sp macro="" textlink="">
      <xdr:nvSpPr>
        <xdr:cNvPr id="455" name="テキスト ボックス 454"/>
        <xdr:cNvSpPr txBox="1"/>
      </xdr:nvSpPr>
      <xdr:spPr>
        <a:xfrm>
          <a:off x="15798800" y="254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2721</xdr:rowOff>
    </xdr:from>
    <xdr:to>
      <xdr:col>22</xdr:col>
      <xdr:colOff>203200</xdr:colOff>
      <xdr:row>18</xdr:row>
      <xdr:rowOff>86602</xdr:rowOff>
    </xdr:to>
    <xdr:cxnSp macro="">
      <xdr:nvCxnSpPr>
        <xdr:cNvPr id="456" name="直線コネクタ 455"/>
        <xdr:cNvCxnSpPr/>
      </xdr:nvCxnSpPr>
      <xdr:spPr>
        <a:xfrm flipV="1">
          <a:off x="14401800" y="3088821"/>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85695</xdr:rowOff>
    </xdr:from>
    <xdr:to>
      <xdr:col>22</xdr:col>
      <xdr:colOff>254000</xdr:colOff>
      <xdr:row>17</xdr:row>
      <xdr:rowOff>15845</xdr:rowOff>
    </xdr:to>
    <xdr:sp macro="" textlink="">
      <xdr:nvSpPr>
        <xdr:cNvPr id="457" name="フローチャート : 判断 456"/>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26022</xdr:rowOff>
    </xdr:from>
    <xdr:ext cx="762000" cy="259045"/>
    <xdr:sp macro="" textlink="">
      <xdr:nvSpPr>
        <xdr:cNvPr id="458" name="テキスト ボックス 457"/>
        <xdr:cNvSpPr txBox="1"/>
      </xdr:nvSpPr>
      <xdr:spPr>
        <a:xfrm>
          <a:off x="14909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86602</xdr:rowOff>
    </xdr:from>
    <xdr:to>
      <xdr:col>21</xdr:col>
      <xdr:colOff>0</xdr:colOff>
      <xdr:row>18</xdr:row>
      <xdr:rowOff>165886</xdr:rowOff>
    </xdr:to>
    <xdr:cxnSp macro="">
      <xdr:nvCxnSpPr>
        <xdr:cNvPr id="459" name="直線コネクタ 458"/>
        <xdr:cNvCxnSpPr/>
      </xdr:nvCxnSpPr>
      <xdr:spPr>
        <a:xfrm flipV="1">
          <a:off x="13512800" y="3172702"/>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46385</xdr:rowOff>
    </xdr:from>
    <xdr:to>
      <xdr:col>21</xdr:col>
      <xdr:colOff>50800</xdr:colOff>
      <xdr:row>17</xdr:row>
      <xdr:rowOff>147985</xdr:rowOff>
    </xdr:to>
    <xdr:sp macro="" textlink="">
      <xdr:nvSpPr>
        <xdr:cNvPr id="460" name="フローチャート : 判断 459"/>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158162</xdr:rowOff>
    </xdr:from>
    <xdr:ext cx="762000" cy="259045"/>
    <xdr:sp macro="" textlink="">
      <xdr:nvSpPr>
        <xdr:cNvPr id="461" name="テキスト ボックス 460"/>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62" name="フローチャート : 判断 461"/>
        <xdr:cNvSpPr/>
      </xdr:nvSpPr>
      <xdr:spPr>
        <a:xfrm>
          <a:off x="13462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65634</xdr:rowOff>
    </xdr:from>
    <xdr:ext cx="762000" cy="259045"/>
    <xdr:sp macro="" textlink="">
      <xdr:nvSpPr>
        <xdr:cNvPr id="463" name="テキスト ボックス 462"/>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55819</xdr:rowOff>
    </xdr:from>
    <xdr:to>
      <xdr:col>24</xdr:col>
      <xdr:colOff>609600</xdr:colOff>
      <xdr:row>16</xdr:row>
      <xdr:rowOff>157419</xdr:rowOff>
    </xdr:to>
    <xdr:sp macro="" textlink="">
      <xdr:nvSpPr>
        <xdr:cNvPr id="469" name="円/楕円 468"/>
        <xdr:cNvSpPr/>
      </xdr:nvSpPr>
      <xdr:spPr>
        <a:xfrm>
          <a:off x="16967200" y="2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27896</xdr:rowOff>
    </xdr:from>
    <xdr:ext cx="762000" cy="259045"/>
    <xdr:sp macro="" textlink="">
      <xdr:nvSpPr>
        <xdr:cNvPr id="470" name="将来負担の状況該当値テキスト"/>
        <xdr:cNvSpPr txBox="1"/>
      </xdr:nvSpPr>
      <xdr:spPr>
        <a:xfrm>
          <a:off x="17106900" y="27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70757</xdr:rowOff>
    </xdr:from>
    <xdr:to>
      <xdr:col>23</xdr:col>
      <xdr:colOff>457200</xdr:colOff>
      <xdr:row>17</xdr:row>
      <xdr:rowOff>907</xdr:rowOff>
    </xdr:to>
    <xdr:sp macro="" textlink="">
      <xdr:nvSpPr>
        <xdr:cNvPr id="471" name="円/楕円 470"/>
        <xdr:cNvSpPr/>
      </xdr:nvSpPr>
      <xdr:spPr>
        <a:xfrm>
          <a:off x="16129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157134</xdr:rowOff>
    </xdr:from>
    <xdr:ext cx="736600" cy="259045"/>
    <xdr:sp macro="" textlink="">
      <xdr:nvSpPr>
        <xdr:cNvPr id="472" name="テキスト ボックス 471"/>
        <xdr:cNvSpPr txBox="1"/>
      </xdr:nvSpPr>
      <xdr:spPr>
        <a:xfrm>
          <a:off x="15798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123371</xdr:rowOff>
    </xdr:from>
    <xdr:to>
      <xdr:col>22</xdr:col>
      <xdr:colOff>254000</xdr:colOff>
      <xdr:row>18</xdr:row>
      <xdr:rowOff>53521</xdr:rowOff>
    </xdr:to>
    <xdr:sp macro="" textlink="">
      <xdr:nvSpPr>
        <xdr:cNvPr id="473" name="円/楕円 472"/>
        <xdr:cNvSpPr/>
      </xdr:nvSpPr>
      <xdr:spPr>
        <a:xfrm>
          <a:off x="15240000" y="30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38298</xdr:rowOff>
    </xdr:from>
    <xdr:ext cx="762000" cy="259045"/>
    <xdr:sp macro="" textlink="">
      <xdr:nvSpPr>
        <xdr:cNvPr id="474" name="テキスト ボックス 473"/>
        <xdr:cNvSpPr txBox="1"/>
      </xdr:nvSpPr>
      <xdr:spPr>
        <a:xfrm>
          <a:off x="14909800" y="312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35802</xdr:rowOff>
    </xdr:from>
    <xdr:to>
      <xdr:col>21</xdr:col>
      <xdr:colOff>50800</xdr:colOff>
      <xdr:row>18</xdr:row>
      <xdr:rowOff>137402</xdr:rowOff>
    </xdr:to>
    <xdr:sp macro="" textlink="">
      <xdr:nvSpPr>
        <xdr:cNvPr id="475" name="円/楕円 474"/>
        <xdr:cNvSpPr/>
      </xdr:nvSpPr>
      <xdr:spPr>
        <a:xfrm>
          <a:off x="14351000" y="31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122179</xdr:rowOff>
    </xdr:from>
    <xdr:ext cx="762000" cy="259045"/>
    <xdr:sp macro="" textlink="">
      <xdr:nvSpPr>
        <xdr:cNvPr id="476" name="テキスト ボックス 475"/>
        <xdr:cNvSpPr txBox="1"/>
      </xdr:nvSpPr>
      <xdr:spPr>
        <a:xfrm>
          <a:off x="14020800" y="320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115086</xdr:rowOff>
    </xdr:from>
    <xdr:to>
      <xdr:col>19</xdr:col>
      <xdr:colOff>533400</xdr:colOff>
      <xdr:row>19</xdr:row>
      <xdr:rowOff>45236</xdr:rowOff>
    </xdr:to>
    <xdr:sp macro="" textlink="">
      <xdr:nvSpPr>
        <xdr:cNvPr id="477" name="円/楕円 476"/>
        <xdr:cNvSpPr/>
      </xdr:nvSpPr>
      <xdr:spPr>
        <a:xfrm>
          <a:off x="13462000" y="32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55413</xdr:rowOff>
    </xdr:from>
    <xdr:ext cx="762000" cy="259045"/>
    <xdr:sp macro="" textlink="">
      <xdr:nvSpPr>
        <xdr:cNvPr id="478" name="テキスト ボックス 477"/>
        <xdr:cNvSpPr txBox="1"/>
      </xdr:nvSpPr>
      <xdr:spPr>
        <a:xfrm>
          <a:off x="13131800" y="297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秋田県羽後町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16,368
16,258
230.78
8,525,427
8,202,744
300,765
5,240,860
7,731,888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46.7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人件費における経常収支比率は前年度と同水準となっている。人件費自体は職員数の削減等により減少している。今後も新規採用と退職者のバランスを考慮し、定員管理の適正化を図っていく。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37</xdr:row>
      <xdr:rowOff>107950</xdr:rowOff>
    </xdr:to>
    <xdr:cxnSp macro="">
      <xdr:nvCxnSpPr>
        <xdr:cNvPr id="64" name="直線コネクタ 63"/>
        <xdr:cNvCxnSpPr/>
      </xdr:nvCxnSpPr>
      <xdr:spPr>
        <a:xfrm>
          <a:off x="3987800" y="6451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156227</xdr:rowOff>
    </xdr:from>
    <xdr:ext cx="762000" cy="259045"/>
    <xdr:sp macro="" textlink="">
      <xdr:nvSpPr>
        <xdr:cNvPr id="65" name="人件費平均値テキスト"/>
        <xdr:cNvSpPr txBox="1"/>
      </xdr:nvSpPr>
      <xdr:spPr>
        <a:xfrm>
          <a:off x="4914900" y="649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38</xdr:row>
      <xdr:rowOff>101600</xdr:rowOff>
    </xdr:to>
    <xdr:cxnSp macro="">
      <xdr:nvCxnSpPr>
        <xdr:cNvPr id="67" name="直線コネクタ 66"/>
        <xdr:cNvCxnSpPr/>
      </xdr:nvCxnSpPr>
      <xdr:spPr>
        <a:xfrm flipV="1">
          <a:off x="3098800" y="6451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73677</xdr:rowOff>
    </xdr:from>
    <xdr:ext cx="736600" cy="259045"/>
    <xdr:sp macro="" textlink="">
      <xdr:nvSpPr>
        <xdr:cNvPr id="69" name="テキスト ボックス 68"/>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101600</xdr:rowOff>
    </xdr:from>
    <xdr:to>
      <xdr:col>4</xdr:col>
      <xdr:colOff>346075</xdr:colOff>
      <xdr:row>39</xdr:row>
      <xdr:rowOff>19050</xdr:rowOff>
    </xdr:to>
    <xdr:cxnSp macro="">
      <xdr:nvCxnSpPr>
        <xdr:cNvPr id="70" name="直線コネクタ 69"/>
        <xdr:cNvCxnSpPr/>
      </xdr:nvCxnSpPr>
      <xdr:spPr>
        <a:xfrm flipV="1">
          <a:off x="2209800" y="661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2" name="テキスト ボックス 71"/>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39</xdr:row>
      <xdr:rowOff>19050</xdr:rowOff>
    </xdr:to>
    <xdr:cxnSp macro="">
      <xdr:nvCxnSpPr>
        <xdr:cNvPr id="73" name="直線コネクタ 72"/>
        <xdr:cNvCxnSpPr/>
      </xdr:nvCxnSpPr>
      <xdr:spPr>
        <a:xfrm>
          <a:off x="1320800" y="6604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80027</xdr:rowOff>
    </xdr:from>
    <xdr:ext cx="762000" cy="259045"/>
    <xdr:sp macro="" textlink="">
      <xdr:nvSpPr>
        <xdr:cNvPr id="75" name="テキスト ボックス 74"/>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76" name="フローチャート : 判断 75"/>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149877</xdr:rowOff>
    </xdr:from>
    <xdr:ext cx="762000" cy="259045"/>
    <xdr:sp macro="" textlink="">
      <xdr:nvSpPr>
        <xdr:cNvPr id="77" name="テキスト ボックス 76"/>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3" name="円/楕円 82"/>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73677</xdr:rowOff>
    </xdr:from>
    <xdr:ext cx="762000" cy="259045"/>
    <xdr:sp macro="" textlink="">
      <xdr:nvSpPr>
        <xdr:cNvPr id="84" name="人件費該当値テキスト"/>
        <xdr:cNvSpPr txBox="1"/>
      </xdr:nvSpPr>
      <xdr:spPr>
        <a:xfrm>
          <a:off x="4914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5" name="円/楕円 84"/>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168927</xdr:rowOff>
    </xdr:from>
    <xdr:ext cx="736600" cy="259045"/>
    <xdr:sp macro="" textlink="">
      <xdr:nvSpPr>
        <xdr:cNvPr id="86" name="テキスト ボックス 85"/>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50800</xdr:rowOff>
    </xdr:from>
    <xdr:to>
      <xdr:col>4</xdr:col>
      <xdr:colOff>396875</xdr:colOff>
      <xdr:row>38</xdr:row>
      <xdr:rowOff>152400</xdr:rowOff>
    </xdr:to>
    <xdr:sp macro="" textlink="">
      <xdr:nvSpPr>
        <xdr:cNvPr id="87" name="円/楕円 86"/>
        <xdr:cNvSpPr/>
      </xdr:nvSpPr>
      <xdr:spPr>
        <a:xfrm>
          <a:off x="3048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88" name="テキスト ボックス 87"/>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139700</xdr:rowOff>
    </xdr:from>
    <xdr:to>
      <xdr:col>3</xdr:col>
      <xdr:colOff>193675</xdr:colOff>
      <xdr:row>39</xdr:row>
      <xdr:rowOff>69850</xdr:rowOff>
    </xdr:to>
    <xdr:sp macro="" textlink="">
      <xdr:nvSpPr>
        <xdr:cNvPr id="89" name="円/楕円 88"/>
        <xdr:cNvSpPr/>
      </xdr:nvSpPr>
      <xdr:spPr>
        <a:xfrm>
          <a:off x="2159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80027</xdr:rowOff>
    </xdr:from>
    <xdr:ext cx="762000" cy="259045"/>
    <xdr:sp macro="" textlink="">
      <xdr:nvSpPr>
        <xdr:cNvPr id="90" name="テキスト ボックス 89"/>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1" name="円/楕円 90"/>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92" name="テキスト ボックス 91"/>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物件費における経常収支比率は前年度と比較して</a:t>
          </a:r>
          <a:r>
            <a:rPr kumimoji="1" lang="en-US" altLang="ja-JP" sz="1300">
              <a:latin typeface="ＭＳ Ｐゴシック"/>
            </a:rPr>
            <a:t>0.6</a:t>
          </a:r>
          <a:r>
            <a:rPr kumimoji="1" lang="ja-JP" altLang="en-US" sz="1300">
              <a:latin typeface="ＭＳ Ｐゴシック"/>
            </a:rPr>
            <a:t>ポイントの増となっている。この要因は職員数の減少に伴う臨時職員等の賃金の増加等である。今後も賃金や業務委託等が増加することで数値が高止まりする傾向があるが、行財税改革の推進により経常経費の縮減を図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69850</xdr:rowOff>
    </xdr:to>
    <xdr:cxnSp macro="">
      <xdr:nvCxnSpPr>
        <xdr:cNvPr id="123" name="直線コネクタ 122"/>
        <xdr:cNvCxnSpPr/>
      </xdr:nvCxnSpPr>
      <xdr:spPr>
        <a:xfrm>
          <a:off x="15671800" y="2893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4"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149860</xdr:rowOff>
    </xdr:to>
    <xdr:cxnSp macro="">
      <xdr:nvCxnSpPr>
        <xdr:cNvPr id="126" name="直線コネクタ 125"/>
        <xdr:cNvCxnSpPr/>
      </xdr:nvCxnSpPr>
      <xdr:spPr>
        <a:xfrm>
          <a:off x="14782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28" name="テキスト ボックス 127"/>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18</xdr:row>
      <xdr:rowOff>50800</xdr:rowOff>
    </xdr:to>
    <xdr:cxnSp macro="">
      <xdr:nvCxnSpPr>
        <xdr:cNvPr id="129" name="直線コネクタ 128"/>
        <xdr:cNvCxnSpPr/>
      </xdr:nvCxnSpPr>
      <xdr:spPr>
        <a:xfrm flipV="1">
          <a:off x="13893800" y="28016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31" name="テキスト ボックス 13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161290</xdr:rowOff>
    </xdr:from>
    <xdr:to>
      <xdr:col>20</xdr:col>
      <xdr:colOff>158750</xdr:colOff>
      <xdr:row>18</xdr:row>
      <xdr:rowOff>50800</xdr:rowOff>
    </xdr:to>
    <xdr:cxnSp macro="">
      <xdr:nvCxnSpPr>
        <xdr:cNvPr id="132" name="直線コネクタ 131"/>
        <xdr:cNvCxnSpPr/>
      </xdr:nvCxnSpPr>
      <xdr:spPr>
        <a:xfrm>
          <a:off x="13004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34" name="テキスト ボックス 133"/>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35" name="フローチャート : 判断 134"/>
        <xdr:cNvSpPr/>
      </xdr:nvSpPr>
      <xdr:spPr>
        <a:xfrm>
          <a:off x="12954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36" name="テキスト ボックス 135"/>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2" name="円/楕円 141"/>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3"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4" name="円/楕円 143"/>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45" name="テキスト ボックス 144"/>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6" name="円/楕円 145"/>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47" name="テキスト ボックス 146"/>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48" name="円/楕円 147"/>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49" name="テキスト ボックス 148"/>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110490</xdr:rowOff>
    </xdr:from>
    <xdr:to>
      <xdr:col>19</xdr:col>
      <xdr:colOff>6350</xdr:colOff>
      <xdr:row>18</xdr:row>
      <xdr:rowOff>40640</xdr:rowOff>
    </xdr:to>
    <xdr:sp macro="" textlink="">
      <xdr:nvSpPr>
        <xdr:cNvPr id="150" name="円/楕円 149"/>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25417</xdr:rowOff>
    </xdr:from>
    <xdr:ext cx="762000" cy="259045"/>
    <xdr:sp macro="" textlink="">
      <xdr:nvSpPr>
        <xdr:cNvPr id="151" name="テキスト ボックス 150"/>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扶助費における経常収支比率は前年度より</a:t>
          </a:r>
          <a:r>
            <a:rPr kumimoji="1" lang="en-US" altLang="ja-JP" sz="1300">
              <a:latin typeface="ＭＳ Ｐゴシック"/>
            </a:rPr>
            <a:t>0.1</a:t>
          </a:r>
          <a:r>
            <a:rPr kumimoji="1" lang="ja-JP" altLang="en-US" sz="1300">
              <a:latin typeface="ＭＳ Ｐゴシック"/>
            </a:rPr>
            <a:t>ポイント増加しているが、この要因は分母である経常一般財源の減少による相対的増加によるものである。少子高齢化の進展や社会情勢の変化等により、扶助費が今後も増加する可能性があるが、適正な行政運営に努めていく。</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167822</xdr:rowOff>
    </xdr:from>
    <xdr:to>
      <xdr:col>7</xdr:col>
      <xdr:colOff>15875</xdr:colOff>
      <xdr:row>58</xdr:row>
      <xdr:rowOff>29028</xdr:rowOff>
    </xdr:to>
    <xdr:cxnSp macro="">
      <xdr:nvCxnSpPr>
        <xdr:cNvPr id="186" name="直線コネクタ 185"/>
        <xdr:cNvCxnSpPr/>
      </xdr:nvCxnSpPr>
      <xdr:spPr>
        <a:xfrm>
          <a:off x="3987800" y="9940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167822</xdr:rowOff>
    </xdr:to>
    <xdr:cxnSp macro="">
      <xdr:nvCxnSpPr>
        <xdr:cNvPr id="189" name="直線コネクタ 188"/>
        <xdr:cNvCxnSpPr/>
      </xdr:nvCxnSpPr>
      <xdr:spPr>
        <a:xfrm>
          <a:off x="3098800" y="96792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78015</xdr:rowOff>
    </xdr:to>
    <xdr:cxnSp macro="">
      <xdr:nvCxnSpPr>
        <xdr:cNvPr id="192" name="直線コネクタ 191"/>
        <xdr:cNvCxnSpPr/>
      </xdr:nvCxnSpPr>
      <xdr:spPr>
        <a:xfrm>
          <a:off x="2209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45357</xdr:rowOff>
    </xdr:to>
    <xdr:cxnSp macro="">
      <xdr:nvCxnSpPr>
        <xdr:cNvPr id="195" name="直線コネクタ 194"/>
        <xdr:cNvCxnSpPr/>
      </xdr:nvCxnSpPr>
      <xdr:spPr>
        <a:xfrm>
          <a:off x="1320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197" name="テキスト ボックス 196"/>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198" name="フローチャート :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199" name="テキスト ボックス 198"/>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205" name="円/楕円 204"/>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121755</xdr:rowOff>
    </xdr:from>
    <xdr:ext cx="762000" cy="259045"/>
    <xdr:sp macro="" textlink="">
      <xdr:nvSpPr>
        <xdr:cNvPr id="206"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117022</xdr:rowOff>
    </xdr:from>
    <xdr:to>
      <xdr:col>5</xdr:col>
      <xdr:colOff>600075</xdr:colOff>
      <xdr:row>58</xdr:row>
      <xdr:rowOff>47172</xdr:rowOff>
    </xdr:to>
    <xdr:sp macro="" textlink="">
      <xdr:nvSpPr>
        <xdr:cNvPr id="207" name="円/楕円 206"/>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31949</xdr:rowOff>
    </xdr:from>
    <xdr:ext cx="736600" cy="259045"/>
    <xdr:sp macro="" textlink="">
      <xdr:nvSpPr>
        <xdr:cNvPr id="208" name="テキスト ボックス 207"/>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09" name="円/楕円 208"/>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0" name="テキスト ボックス 209"/>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1" name="円/楕円 210"/>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2" name="テキスト ボックス 211"/>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3" name="円/楕円 212"/>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4" name="テキスト ボックス 213"/>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前年度と比較すると繰出金の増により</a:t>
          </a:r>
          <a:r>
            <a:rPr kumimoji="1" lang="en-US" altLang="ja-JP" sz="1300">
              <a:latin typeface="ＭＳ Ｐゴシック"/>
            </a:rPr>
            <a:t>0.7</a:t>
          </a:r>
          <a:r>
            <a:rPr kumimoji="1" lang="ja-JP" altLang="en-US" sz="1300">
              <a:latin typeface="ＭＳ Ｐゴシック"/>
            </a:rPr>
            <a:t>ポイントの増となっている。なかでも国民健康保険事業特別会計や後期高齢者医療広域連合への繰出金が増加している。社会保障関係経費が増加する傾向にあるが、受益者負担や公共的な観点から今後の動向を注視し、特別会計等の安定的な運営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27940</xdr:rowOff>
    </xdr:to>
    <xdr:cxnSp macro="">
      <xdr:nvCxnSpPr>
        <xdr:cNvPr id="247" name="直線コネクタ 246"/>
        <xdr:cNvCxnSpPr/>
      </xdr:nvCxnSpPr>
      <xdr:spPr>
        <a:xfrm>
          <a:off x="15671800" y="9918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48"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161290</xdr:rowOff>
    </xdr:to>
    <xdr:cxnSp macro="">
      <xdr:nvCxnSpPr>
        <xdr:cNvPr id="250" name="直線コネクタ 249"/>
        <xdr:cNvCxnSpPr/>
      </xdr:nvCxnSpPr>
      <xdr:spPr>
        <a:xfrm flipV="1">
          <a:off x="14782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123207</xdr:rowOff>
    </xdr:from>
    <xdr:ext cx="736600" cy="259045"/>
    <xdr:sp macro="" textlink="">
      <xdr:nvSpPr>
        <xdr:cNvPr id="252" name="テキスト ボックス 251"/>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57</xdr:row>
      <xdr:rowOff>161290</xdr:rowOff>
    </xdr:to>
    <xdr:cxnSp macro="">
      <xdr:nvCxnSpPr>
        <xdr:cNvPr id="253" name="直線コネクタ 252"/>
        <xdr:cNvCxnSpPr/>
      </xdr:nvCxnSpPr>
      <xdr:spPr>
        <a:xfrm>
          <a:off x="13893800" y="96443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43180</xdr:rowOff>
    </xdr:to>
    <xdr:cxnSp macro="">
      <xdr:nvCxnSpPr>
        <xdr:cNvPr id="256" name="直線コネクタ 255"/>
        <xdr:cNvCxnSpPr/>
      </xdr:nvCxnSpPr>
      <xdr:spPr>
        <a:xfrm>
          <a:off x="13004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8" name="テキスト ボックス 25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9" name="フローチャート :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0" name="テキスト ボックス 259"/>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66" name="円/楕円 265"/>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67"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8" name="円/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69" name="テキスト ボックス 268"/>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0" name="円/楕円 269"/>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1" name="テキスト ボックス 270"/>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2" name="円/楕円 271"/>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3" name="テキスト ボックス 272"/>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4" name="円/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5" name="テキスト ボックス 27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補助費等における経常収支比率は一部事務組合への負担金や病院事業への補助金が多くの割合を占めており、前年度と比較して</a:t>
          </a:r>
          <a:r>
            <a:rPr kumimoji="1" lang="en-US" altLang="ja-JP" sz="1300">
              <a:latin typeface="ＭＳ Ｐゴシック"/>
            </a:rPr>
            <a:t>1.4</a:t>
          </a:r>
          <a:r>
            <a:rPr kumimoji="1" lang="ja-JP" altLang="en-US" sz="1300">
              <a:latin typeface="ＭＳ Ｐゴシック"/>
            </a:rPr>
            <a:t>ポイントの増となっている。この要因は一部事務組合に支出する負担金のうち、秋田県町村電算システム共同事業組合に対する負担金が増加したこと等によるものである。今年度は数値の増減はないが、病院事業への補助金も多額で推移しており、今後も病院の経営の安定等を図っ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134620</xdr:rowOff>
    </xdr:from>
    <xdr:to>
      <xdr:col>24</xdr:col>
      <xdr:colOff>31750</xdr:colOff>
      <xdr:row>37</xdr:row>
      <xdr:rowOff>69850</xdr:rowOff>
    </xdr:to>
    <xdr:cxnSp macro="">
      <xdr:nvCxnSpPr>
        <xdr:cNvPr id="308" name="直線コネクタ 307"/>
        <xdr:cNvCxnSpPr/>
      </xdr:nvCxnSpPr>
      <xdr:spPr>
        <a:xfrm>
          <a:off x="15671800" y="63068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6367</xdr:rowOff>
    </xdr:from>
    <xdr:ext cx="762000" cy="259045"/>
    <xdr:sp macro="" textlink="">
      <xdr:nvSpPr>
        <xdr:cNvPr id="309" name="補助費等平均値テキスト"/>
        <xdr:cNvSpPr txBox="1"/>
      </xdr:nvSpPr>
      <xdr:spPr>
        <a:xfrm>
          <a:off x="16598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134620</xdr:rowOff>
    </xdr:to>
    <xdr:cxnSp macro="">
      <xdr:nvCxnSpPr>
        <xdr:cNvPr id="311" name="直線コネクタ 310"/>
        <xdr:cNvCxnSpPr/>
      </xdr:nvCxnSpPr>
      <xdr:spPr>
        <a:xfrm>
          <a:off x="14782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13" name="テキスト ボックス 31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37</xdr:row>
      <xdr:rowOff>85090</xdr:rowOff>
    </xdr:to>
    <xdr:cxnSp macro="">
      <xdr:nvCxnSpPr>
        <xdr:cNvPr id="314" name="直線コネクタ 313"/>
        <xdr:cNvCxnSpPr/>
      </xdr:nvCxnSpPr>
      <xdr:spPr>
        <a:xfrm flipV="1">
          <a:off x="13893800" y="6299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16" name="テキスト ボックス 315"/>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85090</xdr:rowOff>
    </xdr:to>
    <xdr:cxnSp macro="">
      <xdr:nvCxnSpPr>
        <xdr:cNvPr id="317" name="直線コネクタ 316"/>
        <xdr:cNvCxnSpPr/>
      </xdr:nvCxnSpPr>
      <xdr:spPr>
        <a:xfrm>
          <a:off x="13004800" y="634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19" name="テキスト ボックス 318"/>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7" name="円/楕円 326"/>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35577</xdr:rowOff>
    </xdr:from>
    <xdr:ext cx="762000" cy="259045"/>
    <xdr:sp macro="" textlink="">
      <xdr:nvSpPr>
        <xdr:cNvPr id="328"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83820</xdr:rowOff>
    </xdr:from>
    <xdr:to>
      <xdr:col>22</xdr:col>
      <xdr:colOff>615950</xdr:colOff>
      <xdr:row>37</xdr:row>
      <xdr:rowOff>13970</xdr:rowOff>
    </xdr:to>
    <xdr:sp macro="" textlink="">
      <xdr:nvSpPr>
        <xdr:cNvPr id="329" name="円/楕円 328"/>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30" name="テキスト ボックス 329"/>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1" name="円/楕円 330"/>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32" name="テキスト ボックス 331"/>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34290</xdr:rowOff>
    </xdr:from>
    <xdr:to>
      <xdr:col>20</xdr:col>
      <xdr:colOff>209550</xdr:colOff>
      <xdr:row>37</xdr:row>
      <xdr:rowOff>135890</xdr:rowOff>
    </xdr:to>
    <xdr:sp macro="" textlink="">
      <xdr:nvSpPr>
        <xdr:cNvPr id="333" name="円/楕円 332"/>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120667</xdr:rowOff>
    </xdr:from>
    <xdr:ext cx="762000" cy="259045"/>
    <xdr:sp macro="" textlink="">
      <xdr:nvSpPr>
        <xdr:cNvPr id="334" name="テキスト ボックス 333"/>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5" name="円/楕円 334"/>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36" name="テキスト ボックス 335"/>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公債費における経常収支比率は前年度より</a:t>
          </a:r>
          <a:r>
            <a:rPr kumimoji="1" lang="en-US" altLang="ja-JP" sz="1300">
              <a:latin typeface="ＭＳ Ｐゴシック"/>
            </a:rPr>
            <a:t>0.5</a:t>
          </a:r>
          <a:r>
            <a:rPr kumimoji="1" lang="ja-JP" altLang="en-US" sz="1300">
              <a:latin typeface="ＭＳ Ｐゴシック"/>
            </a:rPr>
            <a:t>ポイント増加している。この要因は平成２３年度に借入した過疎対策事業債（三輪地域交流センター等整備）の元金償還が開始したことによるものである。大規模ハード事業の終了により今後は減少する見込みであ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62" name="直線コネクタ 361"/>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4" name="直線コネクタ 36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5"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6" name="直線コネクタ 365"/>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76</xdr:row>
      <xdr:rowOff>168148</xdr:rowOff>
    </xdr:to>
    <xdr:cxnSp macro="">
      <xdr:nvCxnSpPr>
        <xdr:cNvPr id="367" name="直線コネクタ 366"/>
        <xdr:cNvCxnSpPr/>
      </xdr:nvCxnSpPr>
      <xdr:spPr>
        <a:xfrm>
          <a:off x="3987800" y="13152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168165</xdr:rowOff>
    </xdr:from>
    <xdr:ext cx="762000" cy="259045"/>
    <xdr:sp macro="" textlink="">
      <xdr:nvSpPr>
        <xdr:cNvPr id="368" name="公債費平均値テキスト"/>
        <xdr:cNvSpPr txBox="1"/>
      </xdr:nvSpPr>
      <xdr:spPr>
        <a:xfrm>
          <a:off x="4914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9" name="フローチャート : 判断 368"/>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122428</xdr:rowOff>
    </xdr:from>
    <xdr:to>
      <xdr:col>5</xdr:col>
      <xdr:colOff>549275</xdr:colOff>
      <xdr:row>77</xdr:row>
      <xdr:rowOff>51563</xdr:rowOff>
    </xdr:to>
    <xdr:cxnSp macro="">
      <xdr:nvCxnSpPr>
        <xdr:cNvPr id="370" name="直線コネクタ 369"/>
        <xdr:cNvCxnSpPr/>
      </xdr:nvCxnSpPr>
      <xdr:spPr>
        <a:xfrm flipV="1">
          <a:off x="3098800" y="131526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1" name="フローチャート : 判断 370"/>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72" name="テキスト ボックス 371"/>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51563</xdr:rowOff>
    </xdr:to>
    <xdr:cxnSp macro="">
      <xdr:nvCxnSpPr>
        <xdr:cNvPr id="373" name="直線コネクタ 372"/>
        <xdr:cNvCxnSpPr/>
      </xdr:nvCxnSpPr>
      <xdr:spPr>
        <a:xfrm>
          <a:off x="2209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4" name="フローチャート : 判断 373"/>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75" name="テキスト ボックス 374"/>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77</xdr:row>
      <xdr:rowOff>24130</xdr:rowOff>
    </xdr:to>
    <xdr:cxnSp macro="">
      <xdr:nvCxnSpPr>
        <xdr:cNvPr id="376" name="直線コネクタ 375"/>
        <xdr:cNvCxnSpPr/>
      </xdr:nvCxnSpPr>
      <xdr:spPr>
        <a:xfrm>
          <a:off x="1320800" y="13161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8" name="テキスト ボックス 377"/>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79" name="フローチャート : 判断 378"/>
        <xdr:cNvSpPr/>
      </xdr:nvSpPr>
      <xdr:spPr>
        <a:xfrm>
          <a:off x="1270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380" name="テキスト ボックス 379"/>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86" name="円/楕円 385"/>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89425</xdr:rowOff>
    </xdr:from>
    <xdr:ext cx="762000" cy="259045"/>
    <xdr:sp macro="" textlink="">
      <xdr:nvSpPr>
        <xdr:cNvPr id="387" name="公債費該当値テキスト"/>
        <xdr:cNvSpPr txBox="1"/>
      </xdr:nvSpPr>
      <xdr:spPr>
        <a:xfrm>
          <a:off x="4914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88" name="円/楕円 387"/>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158005</xdr:rowOff>
    </xdr:from>
    <xdr:ext cx="736600" cy="259045"/>
    <xdr:sp macro="" textlink="">
      <xdr:nvSpPr>
        <xdr:cNvPr id="389" name="テキスト ボックス 388"/>
        <xdr:cNvSpPr txBox="1"/>
      </xdr:nvSpPr>
      <xdr:spPr>
        <a:xfrm>
          <a:off x="3606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90" name="円/楕円 389"/>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87140</xdr:rowOff>
    </xdr:from>
    <xdr:ext cx="762000" cy="259045"/>
    <xdr:sp macro="" textlink="">
      <xdr:nvSpPr>
        <xdr:cNvPr id="391" name="テキスト ボックス 390"/>
        <xdr:cNvSpPr txBox="1"/>
      </xdr:nvSpPr>
      <xdr:spPr>
        <a:xfrm>
          <a:off x="2717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2" name="円/楕円 391"/>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59707</xdr:rowOff>
    </xdr:from>
    <xdr:ext cx="762000" cy="259045"/>
    <xdr:sp macro="" textlink="">
      <xdr:nvSpPr>
        <xdr:cNvPr id="393" name="テキスト ボックス 392"/>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80772</xdr:rowOff>
    </xdr:from>
    <xdr:to>
      <xdr:col>1</xdr:col>
      <xdr:colOff>676275</xdr:colOff>
      <xdr:row>77</xdr:row>
      <xdr:rowOff>10922</xdr:rowOff>
    </xdr:to>
    <xdr:sp macro="" textlink="">
      <xdr:nvSpPr>
        <xdr:cNvPr id="394" name="円/楕円 393"/>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167149</xdr:rowOff>
    </xdr:from>
    <xdr:ext cx="762000" cy="259045"/>
    <xdr:sp macro="" textlink="">
      <xdr:nvSpPr>
        <xdr:cNvPr id="395" name="テキスト ボックス 394"/>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2.8</a:t>
          </a:r>
          <a:r>
            <a:rPr kumimoji="1" lang="ja-JP" altLang="en-US" sz="1300">
              <a:latin typeface="ＭＳ Ｐゴシック"/>
            </a:rPr>
            <a:t>ポイントの増となっており、類似団体平均及び秋田県平均より高い水準となっている。なかでも補助費等が高い状況にあるが羽後町は公立病院を有するため補助費等が高止まりする傾向にある。一方で人件費は秋田県平均と比較すると</a:t>
          </a:r>
          <a:r>
            <a:rPr kumimoji="1" lang="en-US" altLang="ja-JP" sz="1300">
              <a:latin typeface="ＭＳ Ｐゴシック"/>
            </a:rPr>
            <a:t>2.4</a:t>
          </a:r>
          <a:r>
            <a:rPr kumimoji="1" lang="ja-JP" altLang="en-US" sz="1300">
              <a:latin typeface="ＭＳ Ｐゴシック"/>
            </a:rPr>
            <a:t>ポイント低い状況にあり、今後も定員管理の適正化に努めていく。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3" name="直線コネクタ 422"/>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4"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5" name="直線コネクタ 424"/>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77</xdr:row>
      <xdr:rowOff>161289</xdr:rowOff>
    </xdr:to>
    <xdr:cxnSp macro="">
      <xdr:nvCxnSpPr>
        <xdr:cNvPr id="428" name="直線コネクタ 427"/>
        <xdr:cNvCxnSpPr/>
      </xdr:nvCxnSpPr>
      <xdr:spPr>
        <a:xfrm>
          <a:off x="15671800" y="132562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9"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0" name="フローチャート : 判断 429"/>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54611</xdr:rowOff>
    </xdr:to>
    <xdr:cxnSp macro="">
      <xdr:nvCxnSpPr>
        <xdr:cNvPr id="431" name="直線コネクタ 430"/>
        <xdr:cNvCxnSpPr/>
      </xdr:nvCxnSpPr>
      <xdr:spPr>
        <a:xfrm>
          <a:off x="14782800" y="13256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2" name="フローチャート : 判断 431"/>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3" name="テキスト ボックス 432"/>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54611</xdr:rowOff>
    </xdr:from>
    <xdr:to>
      <xdr:col>21</xdr:col>
      <xdr:colOff>361950</xdr:colOff>
      <xdr:row>77</xdr:row>
      <xdr:rowOff>81280</xdr:rowOff>
    </xdr:to>
    <xdr:cxnSp macro="">
      <xdr:nvCxnSpPr>
        <xdr:cNvPr id="434" name="直線コネクタ 433"/>
        <xdr:cNvCxnSpPr/>
      </xdr:nvCxnSpPr>
      <xdr:spPr>
        <a:xfrm flipV="1">
          <a:off x="13893800" y="13256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6" name="テキスト ボックス 43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77</xdr:row>
      <xdr:rowOff>81280</xdr:rowOff>
    </xdr:to>
    <xdr:cxnSp macro="">
      <xdr:nvCxnSpPr>
        <xdr:cNvPr id="437" name="直線コネクタ 436"/>
        <xdr:cNvCxnSpPr/>
      </xdr:nvCxnSpPr>
      <xdr:spPr>
        <a:xfrm>
          <a:off x="13004800" y="131724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8" name="フローチャート : 判断 437"/>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47007</xdr:rowOff>
    </xdr:from>
    <xdr:ext cx="762000" cy="259045"/>
    <xdr:sp macro="" textlink="">
      <xdr:nvSpPr>
        <xdr:cNvPr id="439" name="テキスト ボックス 438"/>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40" name="フローチャート : 判断 439"/>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41" name="テキスト ボックス 440"/>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7" name="円/楕円 446"/>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48"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3811</xdr:rowOff>
    </xdr:from>
    <xdr:to>
      <xdr:col>22</xdr:col>
      <xdr:colOff>615950</xdr:colOff>
      <xdr:row>77</xdr:row>
      <xdr:rowOff>105411</xdr:rowOff>
    </xdr:to>
    <xdr:sp macro="" textlink="">
      <xdr:nvSpPr>
        <xdr:cNvPr id="449" name="円/楕円 448"/>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50" name="テキスト ボックス 449"/>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3811</xdr:rowOff>
    </xdr:from>
    <xdr:to>
      <xdr:col>21</xdr:col>
      <xdr:colOff>412750</xdr:colOff>
      <xdr:row>77</xdr:row>
      <xdr:rowOff>105411</xdr:rowOff>
    </xdr:to>
    <xdr:sp macro="" textlink="">
      <xdr:nvSpPr>
        <xdr:cNvPr id="451" name="円/楕円 450"/>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52" name="テキスト ボックス 451"/>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53" name="円/楕円 452"/>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54" name="テキスト ボックス 453"/>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55" name="円/楕円 454"/>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6366</xdr:rowOff>
    </xdr:from>
    <xdr:ext cx="762000" cy="259045"/>
    <xdr:sp macro="" textlink="">
      <xdr:nvSpPr>
        <xdr:cNvPr id="456" name="テキスト ボックス 455"/>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秋田県羽後町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110084</xdr:rowOff>
    </xdr:from>
    <xdr:to>
      <xdr:col>4</xdr:col>
      <xdr:colOff>1117600</xdr:colOff>
      <xdr:row>15</xdr:row>
      <xdr:rowOff>140145</xdr:rowOff>
    </xdr:to>
    <xdr:cxnSp macro="">
      <xdr:nvCxnSpPr>
        <xdr:cNvPr id="50" name="直線コネクタ 49"/>
        <xdr:cNvCxnSpPr/>
      </xdr:nvCxnSpPr>
      <xdr:spPr bwMode="auto">
        <a:xfrm flipV="1">
          <a:off x="5003800" y="2729459"/>
          <a:ext cx="6477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10253</xdr:rowOff>
    </xdr:from>
    <xdr:ext cx="762000" cy="259045"/>
    <xdr:sp macro="" textlink="">
      <xdr:nvSpPr>
        <xdr:cNvPr id="51" name="人口1人当たり決算額の推移平均値テキスト130"/>
        <xdr:cNvSpPr txBox="1"/>
      </xdr:nvSpPr>
      <xdr:spPr>
        <a:xfrm>
          <a:off x="5740400" y="2801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50952</xdr:rowOff>
    </xdr:from>
    <xdr:to>
      <xdr:col>4</xdr:col>
      <xdr:colOff>469900</xdr:colOff>
      <xdr:row>15</xdr:row>
      <xdr:rowOff>140145</xdr:rowOff>
    </xdr:to>
    <xdr:cxnSp macro="">
      <xdr:nvCxnSpPr>
        <xdr:cNvPr id="53" name="直線コネクタ 52"/>
        <xdr:cNvCxnSpPr/>
      </xdr:nvCxnSpPr>
      <xdr:spPr bwMode="auto">
        <a:xfrm>
          <a:off x="4305300" y="2670327"/>
          <a:ext cx="698500" cy="89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169416</xdr:rowOff>
    </xdr:from>
    <xdr:ext cx="736600" cy="259045"/>
    <xdr:sp macro="" textlink="">
      <xdr:nvSpPr>
        <xdr:cNvPr id="55" name="テキスト ボックス 54"/>
        <xdr:cNvSpPr txBox="1"/>
      </xdr:nvSpPr>
      <xdr:spPr>
        <a:xfrm>
          <a:off x="4622800" y="296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154222</xdr:rowOff>
    </xdr:from>
    <xdr:to>
      <xdr:col>3</xdr:col>
      <xdr:colOff>904875</xdr:colOff>
      <xdr:row>15</xdr:row>
      <xdr:rowOff>50952</xdr:rowOff>
    </xdr:to>
    <xdr:cxnSp macro="">
      <xdr:nvCxnSpPr>
        <xdr:cNvPr id="56" name="直線コネクタ 55"/>
        <xdr:cNvCxnSpPr/>
      </xdr:nvCxnSpPr>
      <xdr:spPr bwMode="auto">
        <a:xfrm>
          <a:off x="3606800" y="2602147"/>
          <a:ext cx="698500" cy="68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123887</xdr:rowOff>
    </xdr:from>
    <xdr:ext cx="762000" cy="259045"/>
    <xdr:sp macro="" textlink="">
      <xdr:nvSpPr>
        <xdr:cNvPr id="58" name="テキスト ボックス 57"/>
        <xdr:cNvSpPr txBox="1"/>
      </xdr:nvSpPr>
      <xdr:spPr>
        <a:xfrm>
          <a:off x="3924300" y="291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154222</xdr:rowOff>
    </xdr:from>
    <xdr:to>
      <xdr:col>3</xdr:col>
      <xdr:colOff>206375</xdr:colOff>
      <xdr:row>14</xdr:row>
      <xdr:rowOff>161881</xdr:rowOff>
    </xdr:to>
    <xdr:cxnSp macro="">
      <xdr:nvCxnSpPr>
        <xdr:cNvPr id="59" name="直線コネクタ 58"/>
        <xdr:cNvCxnSpPr/>
      </xdr:nvCxnSpPr>
      <xdr:spPr bwMode="auto">
        <a:xfrm flipV="1">
          <a:off x="2908300" y="2602147"/>
          <a:ext cx="698500" cy="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90016</xdr:rowOff>
    </xdr:from>
    <xdr:ext cx="762000" cy="259045"/>
    <xdr:sp macro="" textlink="">
      <xdr:nvSpPr>
        <xdr:cNvPr id="61" name="テキスト ボックス 60"/>
        <xdr:cNvSpPr txBox="1"/>
      </xdr:nvSpPr>
      <xdr:spPr>
        <a:xfrm>
          <a:off x="3225800" y="28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40176</xdr:rowOff>
    </xdr:from>
    <xdr:to>
      <xdr:col>2</xdr:col>
      <xdr:colOff>692150</xdr:colOff>
      <xdr:row>16</xdr:row>
      <xdr:rowOff>141776</xdr:rowOff>
    </xdr:to>
    <xdr:sp macro="" textlink="">
      <xdr:nvSpPr>
        <xdr:cNvPr id="62" name="フローチャート : 判断 61"/>
        <xdr:cNvSpPr/>
      </xdr:nvSpPr>
      <xdr:spPr bwMode="auto">
        <a:xfrm>
          <a:off x="28575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126553</xdr:rowOff>
    </xdr:from>
    <xdr:ext cx="762000" cy="259045"/>
    <xdr:sp macro="" textlink="">
      <xdr:nvSpPr>
        <xdr:cNvPr id="63" name="テキスト ボックス 62"/>
        <xdr:cNvSpPr txBox="1"/>
      </xdr:nvSpPr>
      <xdr:spPr>
        <a:xfrm>
          <a:off x="2527300" y="29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59284</xdr:rowOff>
    </xdr:from>
    <xdr:to>
      <xdr:col>5</xdr:col>
      <xdr:colOff>34925</xdr:colOff>
      <xdr:row>15</xdr:row>
      <xdr:rowOff>160884</xdr:rowOff>
    </xdr:to>
    <xdr:sp macro="" textlink="">
      <xdr:nvSpPr>
        <xdr:cNvPr id="69" name="円/楕円 68"/>
        <xdr:cNvSpPr/>
      </xdr:nvSpPr>
      <xdr:spPr bwMode="auto">
        <a:xfrm>
          <a:off x="5600700" y="2678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75811</xdr:rowOff>
    </xdr:from>
    <xdr:ext cx="762000" cy="259045"/>
    <xdr:sp macro="" textlink="">
      <xdr:nvSpPr>
        <xdr:cNvPr id="70" name="人口1人当たり決算額の推移該当値テキスト130"/>
        <xdr:cNvSpPr txBox="1"/>
      </xdr:nvSpPr>
      <xdr:spPr>
        <a:xfrm>
          <a:off x="5740400" y="252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103,388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89345</xdr:rowOff>
    </xdr:from>
    <xdr:to>
      <xdr:col>4</xdr:col>
      <xdr:colOff>520700</xdr:colOff>
      <xdr:row>16</xdr:row>
      <xdr:rowOff>19495</xdr:rowOff>
    </xdr:to>
    <xdr:sp macro="" textlink="">
      <xdr:nvSpPr>
        <xdr:cNvPr id="71" name="円/楕円 70"/>
        <xdr:cNvSpPr/>
      </xdr:nvSpPr>
      <xdr:spPr bwMode="auto">
        <a:xfrm>
          <a:off x="4953000" y="270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29672</xdr:rowOff>
    </xdr:from>
    <xdr:ext cx="736600" cy="259045"/>
    <xdr:sp macro="" textlink="">
      <xdr:nvSpPr>
        <xdr:cNvPr id="72" name="テキスト ボックス 71"/>
        <xdr:cNvSpPr txBox="1"/>
      </xdr:nvSpPr>
      <xdr:spPr>
        <a:xfrm>
          <a:off x="4622800" y="247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152</xdr:rowOff>
    </xdr:from>
    <xdr:to>
      <xdr:col>3</xdr:col>
      <xdr:colOff>955675</xdr:colOff>
      <xdr:row>15</xdr:row>
      <xdr:rowOff>101752</xdr:rowOff>
    </xdr:to>
    <xdr:sp macro="" textlink="">
      <xdr:nvSpPr>
        <xdr:cNvPr id="73" name="円/楕円 72"/>
        <xdr:cNvSpPr/>
      </xdr:nvSpPr>
      <xdr:spPr bwMode="auto">
        <a:xfrm>
          <a:off x="4254500" y="261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111929</xdr:rowOff>
    </xdr:from>
    <xdr:ext cx="762000" cy="259045"/>
    <xdr:sp macro="" textlink="">
      <xdr:nvSpPr>
        <xdr:cNvPr id="74" name="テキスト ボックス 73"/>
        <xdr:cNvSpPr txBox="1"/>
      </xdr:nvSpPr>
      <xdr:spPr>
        <a:xfrm>
          <a:off x="3924300" y="23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106,492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103422</xdr:rowOff>
    </xdr:from>
    <xdr:to>
      <xdr:col>3</xdr:col>
      <xdr:colOff>257175</xdr:colOff>
      <xdr:row>15</xdr:row>
      <xdr:rowOff>33572</xdr:rowOff>
    </xdr:to>
    <xdr:sp macro="" textlink="">
      <xdr:nvSpPr>
        <xdr:cNvPr id="75" name="円/楕円 74"/>
        <xdr:cNvSpPr/>
      </xdr:nvSpPr>
      <xdr:spPr bwMode="auto">
        <a:xfrm>
          <a:off x="3556000" y="2551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43749</xdr:rowOff>
    </xdr:from>
    <xdr:ext cx="762000" cy="259045"/>
    <xdr:sp macro="" textlink="">
      <xdr:nvSpPr>
        <xdr:cNvPr id="76" name="テキスト ボックス 75"/>
        <xdr:cNvSpPr txBox="1"/>
      </xdr:nvSpPr>
      <xdr:spPr>
        <a:xfrm>
          <a:off x="3225800" y="232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110,071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111081</xdr:rowOff>
    </xdr:from>
    <xdr:to>
      <xdr:col>2</xdr:col>
      <xdr:colOff>692150</xdr:colOff>
      <xdr:row>15</xdr:row>
      <xdr:rowOff>41231</xdr:rowOff>
    </xdr:to>
    <xdr:sp macro="" textlink="">
      <xdr:nvSpPr>
        <xdr:cNvPr id="77" name="円/楕円 76"/>
        <xdr:cNvSpPr/>
      </xdr:nvSpPr>
      <xdr:spPr bwMode="auto">
        <a:xfrm>
          <a:off x="2857500" y="255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51408</xdr:rowOff>
    </xdr:from>
    <xdr:ext cx="762000" cy="259045"/>
    <xdr:sp macro="" textlink="">
      <xdr:nvSpPr>
        <xdr:cNvPr id="78" name="テキスト ボックス 77"/>
        <xdr:cNvSpPr txBox="1"/>
      </xdr:nvSpPr>
      <xdr:spPr>
        <a:xfrm>
          <a:off x="2527300" y="232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232956</xdr:rowOff>
    </xdr:from>
    <xdr:to>
      <xdr:col>4</xdr:col>
      <xdr:colOff>1117600</xdr:colOff>
      <xdr:row>35</xdr:row>
      <xdr:rowOff>301689</xdr:rowOff>
    </xdr:to>
    <xdr:cxnSp macro="">
      <xdr:nvCxnSpPr>
        <xdr:cNvPr id="113" name="直線コネクタ 112"/>
        <xdr:cNvCxnSpPr/>
      </xdr:nvCxnSpPr>
      <xdr:spPr bwMode="auto">
        <a:xfrm>
          <a:off x="5003800" y="6843306"/>
          <a:ext cx="647700" cy="68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39933</xdr:rowOff>
    </xdr:from>
    <xdr:ext cx="762000" cy="259045"/>
    <xdr:sp macro="" textlink="">
      <xdr:nvSpPr>
        <xdr:cNvPr id="114" name="人口1人当たり決算額の推移平均値テキスト445"/>
        <xdr:cNvSpPr txBox="1"/>
      </xdr:nvSpPr>
      <xdr:spPr>
        <a:xfrm>
          <a:off x="5740400" y="699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129705</xdr:rowOff>
    </xdr:from>
    <xdr:to>
      <xdr:col>4</xdr:col>
      <xdr:colOff>469900</xdr:colOff>
      <xdr:row>35</xdr:row>
      <xdr:rowOff>232956</xdr:rowOff>
    </xdr:to>
    <xdr:cxnSp macro="">
      <xdr:nvCxnSpPr>
        <xdr:cNvPr id="116" name="直線コネクタ 115"/>
        <xdr:cNvCxnSpPr/>
      </xdr:nvCxnSpPr>
      <xdr:spPr bwMode="auto">
        <a:xfrm>
          <a:off x="4305300" y="6740055"/>
          <a:ext cx="698500" cy="103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40162</xdr:rowOff>
    </xdr:from>
    <xdr:ext cx="736600" cy="259045"/>
    <xdr:sp macro="" textlink="">
      <xdr:nvSpPr>
        <xdr:cNvPr id="118" name="テキスト ボックス 117"/>
        <xdr:cNvSpPr txBox="1"/>
      </xdr:nvSpPr>
      <xdr:spPr>
        <a:xfrm>
          <a:off x="4622800" y="699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330835</xdr:rowOff>
    </xdr:from>
    <xdr:to>
      <xdr:col>3</xdr:col>
      <xdr:colOff>904875</xdr:colOff>
      <xdr:row>35</xdr:row>
      <xdr:rowOff>129705</xdr:rowOff>
    </xdr:to>
    <xdr:cxnSp macro="">
      <xdr:nvCxnSpPr>
        <xdr:cNvPr id="119" name="直線コネクタ 118"/>
        <xdr:cNvCxnSpPr/>
      </xdr:nvCxnSpPr>
      <xdr:spPr bwMode="auto">
        <a:xfrm>
          <a:off x="3606800" y="6598285"/>
          <a:ext cx="698500" cy="141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334370</xdr:rowOff>
    </xdr:from>
    <xdr:ext cx="762000" cy="259045"/>
    <xdr:sp macro="" textlink="">
      <xdr:nvSpPr>
        <xdr:cNvPr id="121" name="テキスト ボックス 120"/>
        <xdr:cNvSpPr txBox="1"/>
      </xdr:nvSpPr>
      <xdr:spPr>
        <a:xfrm>
          <a:off x="3924300" y="694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283439</xdr:rowOff>
    </xdr:from>
    <xdr:to>
      <xdr:col>3</xdr:col>
      <xdr:colOff>206375</xdr:colOff>
      <xdr:row>34</xdr:row>
      <xdr:rowOff>330835</xdr:rowOff>
    </xdr:to>
    <xdr:cxnSp macro="">
      <xdr:nvCxnSpPr>
        <xdr:cNvPr id="122" name="直線コネクタ 121"/>
        <xdr:cNvCxnSpPr/>
      </xdr:nvCxnSpPr>
      <xdr:spPr bwMode="auto">
        <a:xfrm>
          <a:off x="2908300" y="6550889"/>
          <a:ext cx="698500" cy="47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195228</xdr:rowOff>
    </xdr:from>
    <xdr:ext cx="762000" cy="259045"/>
    <xdr:sp macro="" textlink="">
      <xdr:nvSpPr>
        <xdr:cNvPr id="124" name="テキスト ボックス 123"/>
        <xdr:cNvSpPr txBox="1"/>
      </xdr:nvSpPr>
      <xdr:spPr>
        <a:xfrm>
          <a:off x="3225800" y="680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8992</xdr:rowOff>
    </xdr:from>
    <xdr:to>
      <xdr:col>2</xdr:col>
      <xdr:colOff>692150</xdr:colOff>
      <xdr:row>35</xdr:row>
      <xdr:rowOff>110592</xdr:rowOff>
    </xdr:to>
    <xdr:sp macro="" textlink="">
      <xdr:nvSpPr>
        <xdr:cNvPr id="125" name="フローチャート : 判断 124"/>
        <xdr:cNvSpPr/>
      </xdr:nvSpPr>
      <xdr:spPr bwMode="auto">
        <a:xfrm>
          <a:off x="28575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95369</xdr:rowOff>
    </xdr:from>
    <xdr:ext cx="762000" cy="259045"/>
    <xdr:sp macro="" textlink="">
      <xdr:nvSpPr>
        <xdr:cNvPr id="126" name="テキスト ボックス 125"/>
        <xdr:cNvSpPr txBox="1"/>
      </xdr:nvSpPr>
      <xdr:spPr>
        <a:xfrm>
          <a:off x="2527300" y="670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250889</xdr:rowOff>
    </xdr:from>
    <xdr:to>
      <xdr:col>5</xdr:col>
      <xdr:colOff>34925</xdr:colOff>
      <xdr:row>36</xdr:row>
      <xdr:rowOff>9589</xdr:rowOff>
    </xdr:to>
    <xdr:sp macro="" textlink="">
      <xdr:nvSpPr>
        <xdr:cNvPr id="132" name="円/楕円 131"/>
        <xdr:cNvSpPr/>
      </xdr:nvSpPr>
      <xdr:spPr bwMode="auto">
        <a:xfrm>
          <a:off x="5600700" y="686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95966</xdr:rowOff>
    </xdr:from>
    <xdr:ext cx="762000" cy="259045"/>
    <xdr:sp macro="" textlink="">
      <xdr:nvSpPr>
        <xdr:cNvPr id="133" name="人口1人当たり決算額の推移該当値テキスト445"/>
        <xdr:cNvSpPr txBox="1"/>
      </xdr:nvSpPr>
      <xdr:spPr>
        <a:xfrm>
          <a:off x="5740400" y="670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182156</xdr:rowOff>
    </xdr:from>
    <xdr:to>
      <xdr:col>4</xdr:col>
      <xdr:colOff>520700</xdr:colOff>
      <xdr:row>35</xdr:row>
      <xdr:rowOff>283756</xdr:rowOff>
    </xdr:to>
    <xdr:sp macro="" textlink="">
      <xdr:nvSpPr>
        <xdr:cNvPr id="134" name="円/楕円 133"/>
        <xdr:cNvSpPr/>
      </xdr:nvSpPr>
      <xdr:spPr bwMode="auto">
        <a:xfrm>
          <a:off x="4953000" y="679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293933</xdr:rowOff>
    </xdr:from>
    <xdr:ext cx="736600" cy="259045"/>
    <xdr:sp macro="" textlink="">
      <xdr:nvSpPr>
        <xdr:cNvPr id="135" name="テキスト ボックス 134"/>
        <xdr:cNvSpPr txBox="1"/>
      </xdr:nvSpPr>
      <xdr:spPr>
        <a:xfrm>
          <a:off x="4622800" y="656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78905</xdr:rowOff>
    </xdr:from>
    <xdr:to>
      <xdr:col>3</xdr:col>
      <xdr:colOff>955675</xdr:colOff>
      <xdr:row>35</xdr:row>
      <xdr:rowOff>180505</xdr:rowOff>
    </xdr:to>
    <xdr:sp macro="" textlink="">
      <xdr:nvSpPr>
        <xdr:cNvPr id="136" name="円/楕円 135"/>
        <xdr:cNvSpPr/>
      </xdr:nvSpPr>
      <xdr:spPr bwMode="auto">
        <a:xfrm>
          <a:off x="4254500" y="668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190682</xdr:rowOff>
    </xdr:from>
    <xdr:ext cx="762000" cy="259045"/>
    <xdr:sp macro="" textlink="">
      <xdr:nvSpPr>
        <xdr:cNvPr id="137" name="テキスト ボックス 136"/>
        <xdr:cNvSpPr txBox="1"/>
      </xdr:nvSpPr>
      <xdr:spPr>
        <a:xfrm>
          <a:off x="3924300" y="64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31,429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280035</xdr:rowOff>
    </xdr:from>
    <xdr:to>
      <xdr:col>3</xdr:col>
      <xdr:colOff>257175</xdr:colOff>
      <xdr:row>35</xdr:row>
      <xdr:rowOff>38735</xdr:rowOff>
    </xdr:to>
    <xdr:sp macro="" textlink="">
      <xdr:nvSpPr>
        <xdr:cNvPr id="138" name="円/楕円 137"/>
        <xdr:cNvSpPr/>
      </xdr:nvSpPr>
      <xdr:spPr bwMode="auto">
        <a:xfrm>
          <a:off x="3556000" y="654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48912</xdr:rowOff>
    </xdr:from>
    <xdr:ext cx="762000" cy="259045"/>
    <xdr:sp macro="" textlink="">
      <xdr:nvSpPr>
        <xdr:cNvPr id="139" name="テキスト ボックス 138"/>
        <xdr:cNvSpPr txBox="1"/>
      </xdr:nvSpPr>
      <xdr:spPr>
        <a:xfrm>
          <a:off x="3225800" y="631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232639</xdr:rowOff>
    </xdr:from>
    <xdr:to>
      <xdr:col>2</xdr:col>
      <xdr:colOff>692150</xdr:colOff>
      <xdr:row>34</xdr:row>
      <xdr:rowOff>334239</xdr:rowOff>
    </xdr:to>
    <xdr:sp macro="" textlink="">
      <xdr:nvSpPr>
        <xdr:cNvPr id="140" name="円/楕円 139"/>
        <xdr:cNvSpPr/>
      </xdr:nvSpPr>
      <xdr:spPr bwMode="auto">
        <a:xfrm>
          <a:off x="2857500" y="650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1516</xdr:rowOff>
    </xdr:from>
    <xdr:ext cx="762000" cy="259045"/>
    <xdr:sp macro="" textlink="">
      <xdr:nvSpPr>
        <xdr:cNvPr id="141" name="テキスト ボックス 140"/>
        <xdr:cNvSpPr txBox="1"/>
      </xdr:nvSpPr>
      <xdr:spPr>
        <a:xfrm>
          <a:off x="2527300" y="626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財政調整基金は前年比較で</a:t>
          </a:r>
          <a:r>
            <a:rPr kumimoji="1" lang="en-US" altLang="ja-JP" sz="1100">
              <a:latin typeface="ＭＳ ゴシック" pitchFamily="49" charset="-128"/>
              <a:ea typeface="ＭＳ ゴシック" pitchFamily="49" charset="-128"/>
            </a:rPr>
            <a:t>41</a:t>
          </a:r>
          <a:r>
            <a:rPr kumimoji="1" lang="ja-JP" altLang="en-US" sz="1100">
              <a:latin typeface="ＭＳ ゴシック" pitchFamily="49" charset="-128"/>
              <a:ea typeface="ＭＳ ゴシック" pitchFamily="49" charset="-128"/>
            </a:rPr>
            <a:t>百万円減少、標準財政規模比で</a:t>
          </a:r>
          <a:r>
            <a:rPr kumimoji="1" lang="en-US" altLang="ja-JP" sz="1100">
              <a:latin typeface="ＭＳ ゴシック" pitchFamily="49" charset="-128"/>
              <a:ea typeface="ＭＳ ゴシック" pitchFamily="49" charset="-128"/>
            </a:rPr>
            <a:t>0.04</a:t>
          </a:r>
          <a:r>
            <a:rPr kumimoji="1" lang="ja-JP" altLang="en-US" sz="1100">
              <a:latin typeface="ＭＳ ゴシック" pitchFamily="49" charset="-128"/>
              <a:ea typeface="ＭＳ ゴシック" pitchFamily="49" charset="-128"/>
            </a:rPr>
            <a:t>ポイント減少している。その一方で農業振興基金（その他特定目的金）に</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百万円の積立を行っており、将来的な展望を見据えた基金運営を図っていく。</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実質収支は標準財政規模比で約</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％となっており、標準的な水準よりやや高い数値となっているが、現在世代負担及び将来世代負担のバランスを見極めた行政運営を実施していく。</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は財政調整基金に積立を行っているものの、それ以上の取崩しをしていることからマイナスの数値となっている。財政状況を勘案し、基金への積立や地方債の繰上償還を行い、将来負担の軽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適正な財政運営、企業経営に努めていることから、平成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年度において一般会計及びすべての特別会計で赤字が生じていない。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今後も各会計で適正な財政運営、企業経営を図っていく。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平成２２年度に整備した三輪地域交流センターの元金償還が開始されたため、前年より増加している。大規模ハード事業の終了により今後は減少する見込みである。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○公営企業債の元利償還金に対する繰入金</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病院事業の資本的収支（元金償還部分）への繰出や公共下水道事業の元利償還金への繰出が増加している。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○債務負担行為に基づく支出額</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新規設定が減少していることから支出額も減少傾向にある。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○算入公債費等</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臨時財政対策債及び過疎対策事業債の算入額の増により増加している。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○今後の対応</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早期健全化基準未満であるが、今後とも地方債の発行を元金償還額以下に抑制し、また交付税算入のある有利な地方債の発行に努めていく。</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湯沢雄勝広域市町村圏組合で実施した大規模ハード事業（消防救急デジタル無線整備事業）等により地方債発行額が増加したため、地方債の現在高が増加している。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公営企業の地方債残高の減少及び公営企業の元金償還に対する一般会計等の負担見込額が減少したことにより減少している。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○退職手当負担見込額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定員管理の適正化の推進により職員数が減少しているため減少している。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○充当可能基金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財政調整基金は減少しているものの、農業振興基金（その他特定目的基金）に積立を行っており、全体として増加している。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早期健全化基準未満であるが、地方債の発行を元金償還額以下に抑制することで地方債残高の減少に努め、また基金の着実な積み増し等により将来負担の軽減に向け努力していく。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8525427</v>
      </c>
      <c r="BO4" s="379"/>
      <c r="BP4" s="379"/>
      <c r="BQ4" s="379"/>
      <c r="BR4" s="379"/>
      <c r="BS4" s="379"/>
      <c r="BT4" s="379"/>
      <c r="BU4" s="380"/>
      <c r="BV4" s="378">
        <v>8224625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5.7</v>
      </c>
      <c r="CU4" s="556"/>
      <c r="CV4" s="556"/>
      <c r="CW4" s="556"/>
      <c r="CX4" s="556"/>
      <c r="CY4" s="556"/>
      <c r="CZ4" s="556"/>
      <c r="DA4" s="557"/>
      <c r="DB4" s="555">
        <v>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8202744</v>
      </c>
      <c r="BO5" s="384"/>
      <c r="BP5" s="384"/>
      <c r="BQ5" s="384"/>
      <c r="BR5" s="384"/>
      <c r="BS5" s="384"/>
      <c r="BT5" s="384"/>
      <c r="BU5" s="385"/>
      <c r="BV5" s="383">
        <v>7868523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89.1</v>
      </c>
      <c r="CU5" s="354"/>
      <c r="CV5" s="354"/>
      <c r="CW5" s="354"/>
      <c r="CX5" s="354"/>
      <c r="CY5" s="354"/>
      <c r="CZ5" s="354"/>
      <c r="DA5" s="355"/>
      <c r="DB5" s="353">
        <v>85.8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322683</v>
      </c>
      <c r="BO6" s="384"/>
      <c r="BP6" s="384"/>
      <c r="BQ6" s="384"/>
      <c r="BR6" s="384"/>
      <c r="BS6" s="384"/>
      <c r="BT6" s="384"/>
      <c r="BU6" s="385"/>
      <c r="BV6" s="383">
        <v>356102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94.2</v>
      </c>
      <c r="CU6" s="530"/>
      <c r="CV6" s="530"/>
      <c r="CW6" s="530"/>
      <c r="CX6" s="530"/>
      <c r="CY6" s="530"/>
      <c r="CZ6" s="530"/>
      <c r="DA6" s="531"/>
      <c r="DB6" s="529">
        <v>91.1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21918</v>
      </c>
      <c r="BO7" s="384"/>
      <c r="BP7" s="384"/>
      <c r="BQ7" s="384"/>
      <c r="BR7" s="384"/>
      <c r="BS7" s="384"/>
      <c r="BT7" s="384"/>
      <c r="BU7" s="385"/>
      <c r="BV7" s="383">
        <v>31839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5240860</v>
      </c>
      <c r="CU7" s="384"/>
      <c r="CV7" s="384"/>
      <c r="CW7" s="384"/>
      <c r="CX7" s="384"/>
      <c r="CY7" s="384"/>
      <c r="CZ7" s="384"/>
      <c r="DA7" s="385"/>
      <c r="DB7" s="383">
        <v>5373628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300765</v>
      </c>
      <c r="BO8" s="384"/>
      <c r="BP8" s="384"/>
      <c r="BQ8" s="384"/>
      <c r="BR8" s="384"/>
      <c r="BS8" s="384"/>
      <c r="BT8" s="384"/>
      <c r="BU8" s="385"/>
      <c r="BV8" s="383">
        <v>324263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16792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-23498</v>
      </c>
      <c r="BO9" s="384"/>
      <c r="BP9" s="384"/>
      <c r="BQ9" s="384"/>
      <c r="BR9" s="384"/>
      <c r="BS9" s="384"/>
      <c r="BT9" s="384"/>
      <c r="BU9" s="385"/>
      <c r="BV9" s="383">
        <v>-57500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14.1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18267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19314</v>
      </c>
      <c r="BO10" s="384"/>
      <c r="BP10" s="384"/>
      <c r="BQ10" s="384"/>
      <c r="BR10" s="384"/>
      <c r="BS10" s="384"/>
      <c r="BT10" s="384"/>
      <c r="BU10" s="385"/>
      <c r="BV10" s="383">
        <v>183482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16368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60000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16258</v>
      </c>
      <c r="S13" s="485"/>
      <c r="T13" s="485"/>
      <c r="U13" s="485"/>
      <c r="V13" s="486"/>
      <c r="W13" s="472" t="s">
        <v>124</v>
      </c>
      <c r="X13" s="396"/>
      <c r="Y13" s="396"/>
      <c r="Z13" s="396"/>
      <c r="AA13" s="396"/>
      <c r="AB13" s="397"/>
      <c r="AC13" s="359">
        <v>1384</v>
      </c>
      <c r="AD13" s="360"/>
      <c r="AE13" s="360"/>
      <c r="AF13" s="360"/>
      <c r="AG13" s="361"/>
      <c r="AH13" s="359">
        <v>1758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-64184</v>
      </c>
      <c r="BO13" s="384"/>
      <c r="BP13" s="384"/>
      <c r="BQ13" s="384"/>
      <c r="BR13" s="384"/>
      <c r="BS13" s="384"/>
      <c r="BT13" s="384"/>
      <c r="BU13" s="385"/>
      <c r="BV13" s="383">
        <v>125982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10.5</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16699</v>
      </c>
      <c r="S14" s="485"/>
      <c r="T14" s="485"/>
      <c r="U14" s="485"/>
      <c r="V14" s="486"/>
      <c r="W14" s="487"/>
      <c r="X14" s="399"/>
      <c r="Y14" s="399"/>
      <c r="Z14" s="399"/>
      <c r="AA14" s="399"/>
      <c r="AB14" s="400"/>
      <c r="AC14" s="477">
        <v>17</v>
      </c>
      <c r="AD14" s="478"/>
      <c r="AE14" s="478"/>
      <c r="AF14" s="478"/>
      <c r="AG14" s="479"/>
      <c r="AH14" s="477">
        <v>19.8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46.7</v>
      </c>
      <c r="CU14" s="456"/>
      <c r="CV14" s="456"/>
      <c r="CW14" s="456"/>
      <c r="CX14" s="456"/>
      <c r="CY14" s="456"/>
      <c r="CZ14" s="456"/>
      <c r="DA14" s="457"/>
      <c r="DB14" s="488">
        <v>48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16585</v>
      </c>
      <c r="S15" s="485"/>
      <c r="T15" s="485"/>
      <c r="U15" s="485"/>
      <c r="V15" s="486"/>
      <c r="W15" s="472" t="s">
        <v>131</v>
      </c>
      <c r="X15" s="396"/>
      <c r="Y15" s="396"/>
      <c r="Z15" s="396"/>
      <c r="AA15" s="396"/>
      <c r="AB15" s="397"/>
      <c r="AC15" s="359">
        <v>2838</v>
      </c>
      <c r="AD15" s="360"/>
      <c r="AE15" s="360"/>
      <c r="AF15" s="360"/>
      <c r="AG15" s="361"/>
      <c r="AH15" s="359">
        <v>3238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1084335</v>
      </c>
      <c r="BO15" s="379"/>
      <c r="BP15" s="379"/>
      <c r="BQ15" s="379"/>
      <c r="BR15" s="379"/>
      <c r="BS15" s="379"/>
      <c r="BT15" s="379"/>
      <c r="BU15" s="380"/>
      <c r="BV15" s="378">
        <v>1103134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34.9</v>
      </c>
      <c r="AD16" s="478"/>
      <c r="AE16" s="478"/>
      <c r="AF16" s="478"/>
      <c r="AG16" s="479"/>
      <c r="AH16" s="477">
        <v>36.4</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4669680</v>
      </c>
      <c r="BO16" s="384"/>
      <c r="BP16" s="384"/>
      <c r="BQ16" s="384"/>
      <c r="BR16" s="384"/>
      <c r="BS16" s="384"/>
      <c r="BT16" s="384"/>
      <c r="BU16" s="385"/>
      <c r="BV16" s="383">
        <v>4766215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3918</v>
      </c>
      <c r="AD17" s="360"/>
      <c r="AE17" s="360"/>
      <c r="AF17" s="360"/>
      <c r="AG17" s="361"/>
      <c r="AH17" s="359">
        <v>3893</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1361741</v>
      </c>
      <c r="BO17" s="384"/>
      <c r="BP17" s="384"/>
      <c r="BQ17" s="384"/>
      <c r="BR17" s="384"/>
      <c r="BS17" s="384"/>
      <c r="BT17" s="384"/>
      <c r="BU17" s="385"/>
      <c r="BV17" s="383">
        <v>1402580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230.78</v>
      </c>
      <c r="M18" s="448"/>
      <c r="N18" s="448"/>
      <c r="O18" s="448"/>
      <c r="P18" s="448"/>
      <c r="Q18" s="448"/>
      <c r="R18" s="449"/>
      <c r="S18" s="449"/>
      <c r="T18" s="449"/>
      <c r="U18" s="449"/>
      <c r="V18" s="450"/>
      <c r="W18" s="464"/>
      <c r="X18" s="465"/>
      <c r="Y18" s="465"/>
      <c r="Z18" s="465"/>
      <c r="AA18" s="465"/>
      <c r="AB18" s="473"/>
      <c r="AC18" s="347">
        <v>48.1</v>
      </c>
      <c r="AD18" s="348"/>
      <c r="AE18" s="348"/>
      <c r="AF18" s="348"/>
      <c r="AG18" s="451"/>
      <c r="AH18" s="347">
        <v>43.8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4690597</v>
      </c>
      <c r="BO18" s="384"/>
      <c r="BP18" s="384"/>
      <c r="BQ18" s="384"/>
      <c r="BR18" s="384"/>
      <c r="BS18" s="384"/>
      <c r="BT18" s="384"/>
      <c r="BU18" s="385"/>
      <c r="BV18" s="383">
        <v>4577164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73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5996872</v>
      </c>
      <c r="BO19" s="384"/>
      <c r="BP19" s="384"/>
      <c r="BQ19" s="384"/>
      <c r="BR19" s="384"/>
      <c r="BS19" s="384"/>
      <c r="BT19" s="384"/>
      <c r="BU19" s="385"/>
      <c r="BV19" s="383">
        <v>6114103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4966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7731888</v>
      </c>
      <c r="BO23" s="384"/>
      <c r="BP23" s="384"/>
      <c r="BQ23" s="384"/>
      <c r="BR23" s="384"/>
      <c r="BS23" s="384"/>
      <c r="BT23" s="384"/>
      <c r="BU23" s="385"/>
      <c r="BV23" s="383">
        <v>7650157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5432</v>
      </c>
      <c r="R24" s="360"/>
      <c r="S24" s="360"/>
      <c r="T24" s="360"/>
      <c r="U24" s="360"/>
      <c r="V24" s="361"/>
      <c r="W24" s="425"/>
      <c r="X24" s="416"/>
      <c r="Y24" s="417"/>
      <c r="Z24" s="356" t="s">
        <v>154</v>
      </c>
      <c r="AA24" s="357"/>
      <c r="AB24" s="357"/>
      <c r="AC24" s="357"/>
      <c r="AD24" s="357"/>
      <c r="AE24" s="357"/>
      <c r="AF24" s="357"/>
      <c r="AG24" s="358"/>
      <c r="AH24" s="359">
        <v>138</v>
      </c>
      <c r="AI24" s="360"/>
      <c r="AJ24" s="360"/>
      <c r="AK24" s="360"/>
      <c r="AL24" s="361"/>
      <c r="AM24" s="359">
        <v>439806</v>
      </c>
      <c r="AN24" s="360"/>
      <c r="AO24" s="360"/>
      <c r="AP24" s="360"/>
      <c r="AQ24" s="360"/>
      <c r="AR24" s="361"/>
      <c r="AS24" s="359">
        <v>3187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6734341</v>
      </c>
      <c r="BO24" s="384"/>
      <c r="BP24" s="384"/>
      <c r="BQ24" s="384"/>
      <c r="BR24" s="384"/>
      <c r="BS24" s="384"/>
      <c r="BT24" s="384"/>
      <c r="BU24" s="385"/>
      <c r="BV24" s="383">
        <v>6917336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5040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102638</v>
      </c>
      <c r="BO25" s="379"/>
      <c r="BP25" s="379"/>
      <c r="BQ25" s="379"/>
      <c r="BR25" s="379"/>
      <c r="BS25" s="379"/>
      <c r="BT25" s="379"/>
      <c r="BU25" s="380"/>
      <c r="BV25" s="378">
        <v>120248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4563</v>
      </c>
      <c r="R26" s="360"/>
      <c r="S26" s="360"/>
      <c r="T26" s="360"/>
      <c r="U26" s="360"/>
      <c r="V26" s="361"/>
      <c r="W26" s="425"/>
      <c r="X26" s="416"/>
      <c r="Y26" s="417"/>
      <c r="Z26" s="356" t="s">
        <v>160</v>
      </c>
      <c r="AA26" s="438"/>
      <c r="AB26" s="438"/>
      <c r="AC26" s="438"/>
      <c r="AD26" s="438"/>
      <c r="AE26" s="438"/>
      <c r="AF26" s="438"/>
      <c r="AG26" s="439"/>
      <c r="AH26" s="359">
        <v>7</v>
      </c>
      <c r="AI26" s="360"/>
      <c r="AJ26" s="360"/>
      <c r="AK26" s="360"/>
      <c r="AL26" s="361"/>
      <c r="AM26" s="359">
        <v>19446</v>
      </c>
      <c r="AN26" s="360"/>
      <c r="AO26" s="360"/>
      <c r="AP26" s="360"/>
      <c r="AQ26" s="360"/>
      <c r="AR26" s="361"/>
      <c r="AS26" s="359">
        <v>2778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2880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2760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1518295</v>
      </c>
      <c r="BO28" s="379"/>
      <c r="BP28" s="379"/>
      <c r="BQ28" s="379"/>
      <c r="BR28" s="379"/>
      <c r="BS28" s="379"/>
      <c r="BT28" s="379"/>
      <c r="BU28" s="380"/>
      <c r="BV28" s="378">
        <v>1558981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2530</v>
      </c>
      <c r="R29" s="360"/>
      <c r="S29" s="360"/>
      <c r="T29" s="360"/>
      <c r="U29" s="360"/>
      <c r="V29" s="361"/>
      <c r="W29" s="426"/>
      <c r="X29" s="427"/>
      <c r="Y29" s="428"/>
      <c r="Z29" s="356" t="s">
        <v>170</v>
      </c>
      <c r="AA29" s="357"/>
      <c r="AB29" s="357"/>
      <c r="AC29" s="357"/>
      <c r="AD29" s="357"/>
      <c r="AE29" s="357"/>
      <c r="AF29" s="357"/>
      <c r="AG29" s="358"/>
      <c r="AH29" s="359">
        <v>138</v>
      </c>
      <c r="AI29" s="360"/>
      <c r="AJ29" s="360"/>
      <c r="AK29" s="360"/>
      <c r="AL29" s="361"/>
      <c r="AM29" s="359">
        <v>439806</v>
      </c>
      <c r="AN29" s="360"/>
      <c r="AO29" s="360"/>
      <c r="AP29" s="360"/>
      <c r="AQ29" s="360"/>
      <c r="AR29" s="361"/>
      <c r="AS29" s="359">
        <v>3187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123458</v>
      </c>
      <c r="BO29" s="384"/>
      <c r="BP29" s="384"/>
      <c r="BQ29" s="384"/>
      <c r="BR29" s="384"/>
      <c r="BS29" s="384"/>
      <c r="BT29" s="384"/>
      <c r="BU29" s="385"/>
      <c r="BV29" s="383">
        <v>123458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92.2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579232</v>
      </c>
      <c r="BO30" s="387"/>
      <c r="BP30" s="387"/>
      <c r="BQ30" s="387"/>
      <c r="BR30" s="387"/>
      <c r="BS30" s="387"/>
      <c r="BT30" s="387"/>
      <c r="BU30" s="388"/>
      <c r="BV30" s="386">
        <v>529973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上水道事業会計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湯沢雄勝広域市町村圏組合（一般会計）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五輪坂ハイツ</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湯沢雄勝広域市町村圏組合（湯沢雄勝ふるさと市町村圏基金特別会計）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羽後有機センター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秋田県市町村総合事務組合（一般会計）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老人福祉施設運営特別会計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秋田県市町村総合事務組合（交通災害共済事業等特別会計）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高瀬ケアセンター運営特別会計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秋田県市町村会館管理組合（一般会計）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秋田県後期高齢者医療広域連合（一般会計）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秋田県後期高齢者医療広域連合（後期高齢者医療特別会計）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秋田県町村電算システム共同事業組合（一般会計）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8053</v>
      </c>
      <c r="J41" s="83">
        <v>7938</v>
      </c>
      <c r="K41" s="83">
        <v>7769</v>
      </c>
      <c r="L41" s="83">
        <v>7650</v>
      </c>
      <c r="M41" s="84">
        <v>7732</v>
      </c>
    </row>
    <row r="42" spans="2:13" ht="27.75" customHeight="1">
      <c r="B42" s="1171"/>
      <c r="C42" s="1172"/>
      <c r="D42" s="85"/>
      <c r="E42" s="1175" t="s">
        <v>26</v>
      </c>
      <c r="F42" s="1175"/>
      <c r="G42" s="1175"/>
      <c r="H42" s="1176"/>
      <c r="I42" s="86">
        <v>190</v>
      </c>
      <c r="J42" s="87">
        <v>91</v>
      </c>
      <c r="K42" s="87">
        <v>80</v>
      </c>
      <c r="L42" s="87">
        <v>63</v>
      </c>
      <c r="M42" s="88">
        <v>60</v>
      </c>
    </row>
    <row r="43" spans="2:13" ht="27.75" customHeight="1">
      <c r="B43" s="1171"/>
      <c r="C43" s="1172"/>
      <c r="D43" s="85"/>
      <c r="E43" s="1175" t="s">
        <v>27</v>
      </c>
      <c r="F43" s="1175"/>
      <c r="G43" s="1175"/>
      <c r="H43" s="1176"/>
      <c r="I43" s="86">
        <v>3575</v>
      </c>
      <c r="J43" s="87">
        <v>3820</v>
      </c>
      <c r="K43" s="87">
        <v>3671</v>
      </c>
      <c r="L43" s="87">
        <v>3479</v>
      </c>
      <c r="M43" s="88">
        <v>3331</v>
      </c>
    </row>
    <row r="44" spans="2:13" ht="27.75" customHeight="1">
      <c r="B44" s="1171"/>
      <c r="C44" s="1172"/>
      <c r="D44" s="85"/>
      <c r="E44" s="1175" t="s">
        <v>28</v>
      </c>
      <c r="F44" s="1175"/>
      <c r="G44" s="1175"/>
      <c r="H44" s="1176"/>
      <c r="I44" s="86">
        <v>518</v>
      </c>
      <c r="J44" s="87">
        <v>466</v>
      </c>
      <c r="K44" s="87">
        <v>429</v>
      </c>
      <c r="L44" s="87">
        <v>411</v>
      </c>
      <c r="M44" s="88">
        <v>381</v>
      </c>
    </row>
    <row r="45" spans="2:13" ht="27.75" customHeight="1">
      <c r="B45" s="1171"/>
      <c r="C45" s="1172"/>
      <c r="D45" s="85"/>
      <c r="E45" s="1175" t="s">
        <v>29</v>
      </c>
      <c r="F45" s="1175"/>
      <c r="G45" s="1175"/>
      <c r="H45" s="1176"/>
      <c r="I45" s="86">
        <v>1397</v>
      </c>
      <c r="J45" s="87">
        <v>1260</v>
      </c>
      <c r="K45" s="87">
        <v>1212</v>
      </c>
      <c r="L45" s="87">
        <v>1052</v>
      </c>
      <c r="M45" s="88">
        <v>818</v>
      </c>
    </row>
    <row r="46" spans="2:13" ht="27.75" customHeight="1">
      <c r="B46" s="1171"/>
      <c r="C46" s="1172"/>
      <c r="D46" s="85"/>
      <c r="E46" s="1175" t="s">
        <v>30</v>
      </c>
      <c r="F46" s="1175"/>
      <c r="G46" s="1175"/>
      <c r="H46" s="1176"/>
      <c r="I46" s="86">
        <v>4</v>
      </c>
      <c r="J46" s="87">
        <v>4</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v>4</v>
      </c>
      <c r="M48" s="88" t="s">
        <v>477</v>
      </c>
    </row>
    <row r="49" spans="2:13" ht="27.75" customHeight="1">
      <c r="B49" s="1169" t="s">
        <v>33</v>
      </c>
      <c r="C49" s="1170"/>
      <c r="D49" s="89"/>
      <c r="E49" s="1175" t="s">
        <v>34</v>
      </c>
      <c r="F49" s="1175"/>
      <c r="G49" s="1175"/>
      <c r="H49" s="1176"/>
      <c r="I49" s="86">
        <v>2010</v>
      </c>
      <c r="J49" s="87">
        <v>2348</v>
      </c>
      <c r="K49" s="87">
        <v>2438</v>
      </c>
      <c r="L49" s="87">
        <v>2753</v>
      </c>
      <c r="M49" s="88">
        <v>2768</v>
      </c>
    </row>
    <row r="50" spans="2:13" ht="27.75" customHeight="1">
      <c r="B50" s="1171"/>
      <c r="C50" s="1172"/>
      <c r="D50" s="85"/>
      <c r="E50" s="1175" t="s">
        <v>35</v>
      </c>
      <c r="F50" s="1175"/>
      <c r="G50" s="1175"/>
      <c r="H50" s="1176"/>
      <c r="I50" s="86">
        <v>35</v>
      </c>
      <c r="J50" s="87">
        <v>24</v>
      </c>
      <c r="K50" s="87">
        <v>17</v>
      </c>
      <c r="L50" s="87">
        <v>9</v>
      </c>
      <c r="M50" s="88" t="s">
        <v>477</v>
      </c>
    </row>
    <row r="51" spans="2:13" ht="27.75" customHeight="1">
      <c r="B51" s="1173"/>
      <c r="C51" s="1174"/>
      <c r="D51" s="85"/>
      <c r="E51" s="1175" t="s">
        <v>36</v>
      </c>
      <c r="F51" s="1175"/>
      <c r="G51" s="1175"/>
      <c r="H51" s="1176"/>
      <c r="I51" s="86">
        <v>7808</v>
      </c>
      <c r="J51" s="87">
        <v>7721</v>
      </c>
      <c r="K51" s="87">
        <v>7608</v>
      </c>
      <c r="L51" s="87">
        <v>7669</v>
      </c>
      <c r="M51" s="88">
        <v>7476</v>
      </c>
    </row>
    <row r="52" spans="2:13" ht="27.75" customHeight="1" thickBot="1">
      <c r="B52" s="1177" t="s">
        <v>37</v>
      </c>
      <c r="C52" s="1178"/>
      <c r="D52" s="90"/>
      <c r="E52" s="1179" t="s">
        <v>38</v>
      </c>
      <c r="F52" s="1179"/>
      <c r="G52" s="1179"/>
      <c r="H52" s="1180"/>
      <c r="I52" s="91">
        <v>3884</v>
      </c>
      <c r="J52" s="92">
        <v>3486</v>
      </c>
      <c r="K52" s="92">
        <v>3099</v>
      </c>
      <c r="L52" s="92">
        <v>2228</v>
      </c>
      <c r="M52" s="93">
        <v>2078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99794</v>
      </c>
      <c r="E3" s="116"/>
      <c r="F3" s="117">
        <v>71812</v>
      </c>
      <c r="G3" s="118"/>
      <c r="H3" s="119"/>
    </row>
    <row r="4" spans="1:8">
      <c r="A4" s="120"/>
      <c r="B4" s="121"/>
      <c r="C4" s="122"/>
      <c r="D4" s="123">
        <v>42342</v>
      </c>
      <c r="E4" s="124"/>
      <c r="F4" s="125">
        <v>35025</v>
      </c>
      <c r="G4" s="126"/>
      <c r="H4" s="127"/>
    </row>
    <row r="5" spans="1:8">
      <c r="A5" s="108" t="s">
        <v>510</v>
      </c>
      <c r="B5" s="113"/>
      <c r="C5" s="114"/>
      <c r="D5" s="115">
        <v>73310</v>
      </c>
      <c r="E5" s="116"/>
      <c r="F5" s="117">
        <v>59829</v>
      </c>
      <c r="G5" s="118"/>
      <c r="H5" s="119"/>
    </row>
    <row r="6" spans="1:8">
      <c r="A6" s="120"/>
      <c r="B6" s="121"/>
      <c r="C6" s="122"/>
      <c r="D6" s="123">
        <v>52434</v>
      </c>
      <c r="E6" s="124"/>
      <c r="F6" s="125">
        <v>33669</v>
      </c>
      <c r="G6" s="126"/>
      <c r="H6" s="127"/>
    </row>
    <row r="7" spans="1:8">
      <c r="A7" s="108" t="s">
        <v>511</v>
      </c>
      <c r="B7" s="113"/>
      <c r="C7" s="114"/>
      <c r="D7" s="115">
        <v>52470</v>
      </c>
      <c r="E7" s="116"/>
      <c r="F7" s="117">
        <v>70582</v>
      </c>
      <c r="G7" s="118"/>
      <c r="H7" s="119"/>
    </row>
    <row r="8" spans="1:8">
      <c r="A8" s="120"/>
      <c r="B8" s="121"/>
      <c r="C8" s="122"/>
      <c r="D8" s="123">
        <v>30883</v>
      </c>
      <c r="E8" s="124"/>
      <c r="F8" s="125">
        <v>36117</v>
      </c>
      <c r="G8" s="126"/>
      <c r="H8" s="127"/>
    </row>
    <row r="9" spans="1:8">
      <c r="A9" s="108" t="s">
        <v>512</v>
      </c>
      <c r="B9" s="113"/>
      <c r="C9" s="114"/>
      <c r="D9" s="115">
        <v>61005</v>
      </c>
      <c r="E9" s="116"/>
      <c r="F9" s="117">
        <v>81990</v>
      </c>
      <c r="G9" s="118"/>
      <c r="H9" s="119"/>
    </row>
    <row r="10" spans="1:8">
      <c r="A10" s="120"/>
      <c r="B10" s="121"/>
      <c r="C10" s="122"/>
      <c r="D10" s="123">
        <v>22519</v>
      </c>
      <c r="E10" s="124"/>
      <c r="F10" s="125">
        <v>34482</v>
      </c>
      <c r="G10" s="126"/>
      <c r="H10" s="127"/>
    </row>
    <row r="11" spans="1:8">
      <c r="A11" s="108" t="s">
        <v>513</v>
      </c>
      <c r="B11" s="113"/>
      <c r="C11" s="114"/>
      <c r="D11" s="115">
        <v>71453</v>
      </c>
      <c r="E11" s="116"/>
      <c r="F11" s="117">
        <v>87551</v>
      </c>
      <c r="G11" s="118"/>
      <c r="H11" s="119"/>
    </row>
    <row r="12" spans="1:8">
      <c r="A12" s="120"/>
      <c r="B12" s="121"/>
      <c r="C12" s="128"/>
      <c r="D12" s="123">
        <v>33530</v>
      </c>
      <c r="E12" s="124"/>
      <c r="F12" s="125">
        <v>43994</v>
      </c>
      <c r="G12" s="126"/>
      <c r="H12" s="127"/>
    </row>
    <row r="13" spans="1:8">
      <c r="A13" s="108"/>
      <c r="B13" s="113"/>
      <c r="C13" s="129"/>
      <c r="D13" s="130">
        <v>71606</v>
      </c>
      <c r="E13" s="131"/>
      <c r="F13" s="132">
        <v>74353</v>
      </c>
      <c r="G13" s="133"/>
      <c r="H13" s="119"/>
    </row>
    <row r="14" spans="1:8">
      <c r="A14" s="120"/>
      <c r="B14" s="121"/>
      <c r="C14" s="122"/>
      <c r="D14" s="123">
        <v>36342</v>
      </c>
      <c r="E14" s="124"/>
      <c r="F14" s="125">
        <v>36657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4.6900000000000004</v>
      </c>
      <c r="C19" s="134">
        <f>ROUND(VALUE(SUBSTITUTE(実質収支比率等に係る経年分析!G$48,"▲","-")),2)</f>
        <v>6.45</v>
      </c>
      <c r="D19" s="134">
        <f>ROUND(VALUE(SUBSTITUTE(実質収支比率等に係る経年分析!H$48,"▲","-")),2)</f>
        <v>7.17</v>
      </c>
      <c r="E19" s="134">
        <f>ROUND(VALUE(SUBSTITUTE(実質収支比率等に係る経年分析!I$48,"▲","-")),2)</f>
        <v>6.03</v>
      </c>
      <c r="F19" s="134">
        <f>ROUND(VALUE(SUBSTITUTE(実質収支比率等に係る経年分析!J$48,"▲","-")),2)</f>
        <v>5.74</v>
      </c>
    </row>
    <row r="20" spans="1:11">
      <c r="A20" s="134" t="s">
        <v>43</v>
      </c>
      <c r="B20" s="134">
        <f>ROUND(VALUE(SUBSTITUTE(実質収支比率等に係る経年分析!F$47,"▲","-")),2)</f>
        <v>21.88</v>
      </c>
      <c r="C20" s="134">
        <f>ROUND(VALUE(SUBSTITUTE(実質収支比率等に係る経年分析!G$47,"▲","-")),2)</f>
        <v>23.08</v>
      </c>
      <c r="D20" s="134">
        <f>ROUND(VALUE(SUBSTITUTE(実質収支比率等に係る経年分析!H$47,"▲","-")),2)</f>
        <v>25.85</v>
      </c>
      <c r="E20" s="134">
        <f>ROUND(VALUE(SUBSTITUTE(実質収支比率等に係る経年分析!I$47,"▲","-")),2)</f>
        <v>29.01</v>
      </c>
      <c r="F20" s="134">
        <f>ROUND(VALUE(SUBSTITUTE(実質収支比率等に係る経年分析!J$47,"▲","-")),2)</f>
        <v>28.97</v>
      </c>
    </row>
    <row r="21" spans="1:11">
      <c r="A21" s="134" t="s">
        <v>44</v>
      </c>
      <c r="B21" s="134">
        <f>IF(ISNUMBER(VALUE(SUBSTITUTE(実質収支比率等に係る経年分析!F$49,"▲","-"))),ROUND(VALUE(SUBSTITUTE(実質収支比率等に係る経年分析!F$49,"▲","-")),2),NA())</f>
        <v>-1.17</v>
      </c>
      <c r="C21" s="134">
        <f>IF(ISNUMBER(VALUE(SUBSTITUTE(実質収支比率等に係る経年分析!G$49,"▲","-"))),ROUND(VALUE(SUBSTITUTE(実質収支比率等に係る経年分析!G$49,"▲","-")),2),NA())</f>
        <v>2.83</v>
      </c>
      <c r="D21" s="134">
        <f>IF(ISNUMBER(VALUE(SUBSTITUTE(実質収支比率等に係る経年分析!H$49,"▲","-"))),ROUND(VALUE(SUBSTITUTE(実質収支比率等に係る経年分析!H$49,"▲","-")),2),NA())</f>
        <v>3.52</v>
      </c>
      <c r="E21" s="134">
        <f>IF(ISNUMBER(VALUE(SUBSTITUTE(実質収支比率等に係る経年分析!I$49,"▲","-"))),ROUND(VALUE(SUBSTITUTE(実質収支比率等に係る経年分析!I$49,"▲","-")),2),NA())</f>
        <v>2.34</v>
      </c>
      <c r="F21" s="134">
        <f>IF(ISNUMBER(VALUE(SUBSTITUTE(実質収支比率等に係る経年分析!J$49,"▲","-"))),ROUND(VALUE(SUBSTITUTE(実質収支比率等に係る経年分析!J$49,"▲","-")),2),NA())</f>
        <v>-1.22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1.86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3.26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2.96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1.29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0.55000000000000004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0.56999999999999995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0.61</v>
      </c>
    </row>
    <row r="32" spans="1:11">
      <c r="A32" s="135" t="str">
        <f>IF(連結実質赤字比率に係る赤字・黒字の構成分析!C$38="",NA(),連結実質赤字比率に係る赤字・黒字の構成分析!C$38)</f>
        <v>高瀬ケアセンター運営特別会計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0.97</v>
      </c>
    </row>
    <row r="33" spans="1:16">
      <c r="A33" s="135" t="str">
        <f>IF(連結実質赤字比率に係る赤字・黒字の構成分析!C$37="",NA(),連結実質赤字比率に係る赤字・黒字の構成分析!C$37)</f>
        <v>老人福祉施設運営特別会計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1.1000000000000001</v>
      </c>
    </row>
    <row r="34" spans="1:16">
      <c r="A34" s="135" t="str">
        <f>IF(連結実質赤字比率に係る赤字・黒字の構成分析!C$36="",NA(),連結実質赤字比率に係る赤字・黒字の構成分析!C$36)</f>
        <v>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8.4499999999999993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5.73</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701</v>
      </c>
      <c r="E42" s="136"/>
      <c r="F42" s="136"/>
      <c r="G42" s="136">
        <f>'実質公債費比率（分子）の構造'!L$52</f>
        <v>715</v>
      </c>
      <c r="H42" s="136"/>
      <c r="I42" s="136"/>
      <c r="J42" s="136">
        <f>'実質公債費比率（分子）の構造'!M$52</f>
        <v>746</v>
      </c>
      <c r="K42" s="136"/>
      <c r="L42" s="136"/>
      <c r="M42" s="136">
        <f>'実質公債費比率（分子）の構造'!N$52</f>
        <v>746</v>
      </c>
      <c r="N42" s="136"/>
      <c r="O42" s="136"/>
      <c r="P42" s="136">
        <f>'実質公債費比率（分子）の構造'!O$52</f>
        <v>804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59</v>
      </c>
      <c r="C44" s="136"/>
      <c r="D44" s="136"/>
      <c r="E44" s="136">
        <f>'実質公債費比率（分子）の構造'!L$50</f>
        <v>60</v>
      </c>
      <c r="F44" s="136"/>
      <c r="G44" s="136"/>
      <c r="H44" s="136">
        <f>'実質公債費比率（分子）の構造'!M$50</f>
        <v>24</v>
      </c>
      <c r="I44" s="136"/>
      <c r="J44" s="136"/>
      <c r="K44" s="136">
        <f>'実質公債費比率（分子）の構造'!N$50</f>
        <v>22</v>
      </c>
      <c r="L44" s="136"/>
      <c r="M44" s="136"/>
      <c r="N44" s="136">
        <f>'実質公債費比率（分子）の構造'!O$50</f>
        <v>16</v>
      </c>
      <c r="O44" s="136"/>
      <c r="P44" s="136"/>
    </row>
    <row r="45" spans="1:16">
      <c r="A45" s="136" t="s">
        <v>54</v>
      </c>
      <c r="B45" s="136">
        <f>'実質公債費比率（分子）の構造'!K$49</f>
        <v>78</v>
      </c>
      <c r="C45" s="136"/>
      <c r="D45" s="136"/>
      <c r="E45" s="136">
        <f>'実質公債費比率（分子）の構造'!L$49</f>
        <v>46</v>
      </c>
      <c r="F45" s="136"/>
      <c r="G45" s="136"/>
      <c r="H45" s="136">
        <f>'実質公債費比率（分子）の構造'!M$49</f>
        <v>27</v>
      </c>
      <c r="I45" s="136"/>
      <c r="J45" s="136"/>
      <c r="K45" s="136">
        <f>'実質公債費比率（分子）の構造'!N$49</f>
        <v>30</v>
      </c>
      <c r="L45" s="136"/>
      <c r="M45" s="136"/>
      <c r="N45" s="136">
        <f>'実質公債費比率（分子）の構造'!O$49</f>
        <v>30</v>
      </c>
      <c r="O45" s="136"/>
      <c r="P45" s="136"/>
    </row>
    <row r="46" spans="1:16">
      <c r="A46" s="136" t="s">
        <v>55</v>
      </c>
      <c r="B46" s="136">
        <f>'実質公債費比率（分子）の構造'!K$48</f>
        <v>285</v>
      </c>
      <c r="C46" s="136"/>
      <c r="D46" s="136"/>
      <c r="E46" s="136">
        <f>'実質公債費比率（分子）の構造'!L$48</f>
        <v>281</v>
      </c>
      <c r="F46" s="136"/>
      <c r="G46" s="136"/>
      <c r="H46" s="136">
        <f>'実質公債費比率（分子）の構造'!M$48</f>
        <v>296</v>
      </c>
      <c r="I46" s="136"/>
      <c r="J46" s="136"/>
      <c r="K46" s="136">
        <f>'実質公債費比率（分子）の構造'!N$48</f>
        <v>303</v>
      </c>
      <c r="L46" s="136"/>
      <c r="M46" s="136"/>
      <c r="N46" s="136">
        <f>'実質公債費比率（分子）の構造'!O$48</f>
        <v>312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909</v>
      </c>
      <c r="C49" s="136"/>
      <c r="D49" s="136"/>
      <c r="E49" s="136">
        <f>'実質公債費比率（分子）の構造'!L$45</f>
        <v>925</v>
      </c>
      <c r="F49" s="136"/>
      <c r="G49" s="136"/>
      <c r="H49" s="136">
        <f>'実質公債費比率（分子）の構造'!M$45</f>
        <v>928</v>
      </c>
      <c r="I49" s="136"/>
      <c r="J49" s="136"/>
      <c r="K49" s="136">
        <f>'実質公債費比率（分子）の構造'!N$45</f>
        <v>871</v>
      </c>
      <c r="L49" s="136"/>
      <c r="M49" s="136"/>
      <c r="N49" s="136">
        <f>'実質公債費比率（分子）の構造'!O$45</f>
        <v>887</v>
      </c>
      <c r="O49" s="136"/>
      <c r="P49" s="136"/>
    </row>
    <row r="50" spans="1:16">
      <c r="A50" s="136" t="s">
        <v>59</v>
      </c>
      <c r="B50" s="136" t="e">
        <f>NA()</f>
        <v>#N/A</v>
      </c>
      <c r="C50" s="136">
        <f>IF(ISNUMBER('実質公債費比率（分子）の構造'!K$53),'実質公債費比率（分子）の構造'!K$53,NA())</f>
        <v>630</v>
      </c>
      <c r="D50" s="136" t="e">
        <f>NA()</f>
        <v>#N/A</v>
      </c>
      <c r="E50" s="136" t="e">
        <f>NA()</f>
        <v>#N/A</v>
      </c>
      <c r="F50" s="136">
        <f>IF(ISNUMBER('実質公債費比率（分子）の構造'!L$53),'実質公債費比率（分子）の構造'!L$53,NA())</f>
        <v>597</v>
      </c>
      <c r="G50" s="136" t="e">
        <f>NA()</f>
        <v>#N/A</v>
      </c>
      <c r="H50" s="136" t="e">
        <f>NA()</f>
        <v>#N/A</v>
      </c>
      <c r="I50" s="136">
        <f>IF(ISNUMBER('実質公債費比率（分子）の構造'!M$53),'実質公債費比率（分子）の構造'!M$53,NA())</f>
        <v>529</v>
      </c>
      <c r="J50" s="136" t="e">
        <f>NA()</f>
        <v>#N/A</v>
      </c>
      <c r="K50" s="136" t="e">
        <f>NA()</f>
        <v>#N/A</v>
      </c>
      <c r="L50" s="136">
        <f>IF(ISNUMBER('実質公債費比率（分子）の構造'!N$53),'実質公債費比率（分子）の構造'!N$53,NA())</f>
        <v>480</v>
      </c>
      <c r="M50" s="136" t="e">
        <f>NA()</f>
        <v>#N/A</v>
      </c>
      <c r="N50" s="136" t="e">
        <f>NA()</f>
        <v>#N/A</v>
      </c>
      <c r="O50" s="136">
        <f>IF(ISNUMBER('実質公債費比率（分子）の構造'!O$53),'実質公債費比率（分子）の構造'!O$53,NA())</f>
        <v>441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7808</v>
      </c>
      <c r="E56" s="135"/>
      <c r="F56" s="135"/>
      <c r="G56" s="135">
        <f>'将来負担比率（分子）の構造'!J$51</f>
        <v>7721</v>
      </c>
      <c r="H56" s="135"/>
      <c r="I56" s="135"/>
      <c r="J56" s="135">
        <f>'将来負担比率（分子）の構造'!K$51</f>
        <v>7608</v>
      </c>
      <c r="K56" s="135"/>
      <c r="L56" s="135"/>
      <c r="M56" s="135">
        <f>'将来負担比率（分子）の構造'!L$51</f>
        <v>7669</v>
      </c>
      <c r="N56" s="135"/>
      <c r="O56" s="135"/>
      <c r="P56" s="135">
        <f>'将来負担比率（分子）の構造'!M$51</f>
        <v>7476</v>
      </c>
    </row>
    <row r="57" spans="1:16">
      <c r="A57" s="135" t="s">
        <v>35</v>
      </c>
      <c r="B57" s="135"/>
      <c r="C57" s="135"/>
      <c r="D57" s="135">
        <f>'将来負担比率（分子）の構造'!I$50</f>
        <v>35</v>
      </c>
      <c r="E57" s="135"/>
      <c r="F57" s="135"/>
      <c r="G57" s="135">
        <f>'将来負担比率（分子）の構造'!J$50</f>
        <v>24</v>
      </c>
      <c r="H57" s="135"/>
      <c r="I57" s="135"/>
      <c r="J57" s="135">
        <f>'将来負担比率（分子）の構造'!K$50</f>
        <v>17</v>
      </c>
      <c r="K57" s="135"/>
      <c r="L57" s="135"/>
      <c r="M57" s="135">
        <f>'将来負担比率（分子）の構造'!L$50</f>
        <v>9</v>
      </c>
      <c r="N57" s="135"/>
      <c r="O57" s="135"/>
      <c r="P57" s="135" t="str">
        <f>'将来負担比率（分子）の構造'!M$50</f>
        <v>-</v>
      </c>
    </row>
    <row r="58" spans="1:16">
      <c r="A58" s="135" t="s">
        <v>34</v>
      </c>
      <c r="B58" s="135"/>
      <c r="C58" s="135"/>
      <c r="D58" s="135">
        <f>'将来負担比率（分子）の構造'!I$49</f>
        <v>2010</v>
      </c>
      <c r="E58" s="135"/>
      <c r="F58" s="135"/>
      <c r="G58" s="135">
        <f>'将来負担比率（分子）の構造'!J$49</f>
        <v>2348</v>
      </c>
      <c r="H58" s="135"/>
      <c r="I58" s="135"/>
      <c r="J58" s="135">
        <f>'将来負担比率（分子）の構造'!K$49</f>
        <v>2438</v>
      </c>
      <c r="K58" s="135"/>
      <c r="L58" s="135"/>
      <c r="M58" s="135">
        <f>'将来負担比率（分子）の構造'!L$49</f>
        <v>2753</v>
      </c>
      <c r="N58" s="135"/>
      <c r="O58" s="135"/>
      <c r="P58" s="135">
        <f>'将来負担比率（分子）の構造'!M$49</f>
        <v>2768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4</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f>'将来負担比率（分子）の構造'!J$46</f>
        <v>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1397</v>
      </c>
      <c r="C62" s="135"/>
      <c r="D62" s="135"/>
      <c r="E62" s="135">
        <f>'将来負担比率（分子）の構造'!J$45</f>
        <v>1260</v>
      </c>
      <c r="F62" s="135"/>
      <c r="G62" s="135"/>
      <c r="H62" s="135">
        <f>'将来負担比率（分子）の構造'!K$45</f>
        <v>1212</v>
      </c>
      <c r="I62" s="135"/>
      <c r="J62" s="135"/>
      <c r="K62" s="135">
        <f>'将来負担比率（分子）の構造'!L$45</f>
        <v>1052</v>
      </c>
      <c r="L62" s="135"/>
      <c r="M62" s="135"/>
      <c r="N62" s="135">
        <f>'将来負担比率（分子）の構造'!M$45</f>
        <v>818</v>
      </c>
      <c r="O62" s="135"/>
      <c r="P62" s="135"/>
    </row>
    <row r="63" spans="1:16">
      <c r="A63" s="135" t="s">
        <v>28</v>
      </c>
      <c r="B63" s="135">
        <f>'将来負担比率（分子）の構造'!I$44</f>
        <v>518</v>
      </c>
      <c r="C63" s="135"/>
      <c r="D63" s="135"/>
      <c r="E63" s="135">
        <f>'将来負担比率（分子）の構造'!J$44</f>
        <v>466</v>
      </c>
      <c r="F63" s="135"/>
      <c r="G63" s="135"/>
      <c r="H63" s="135">
        <f>'将来負担比率（分子）の構造'!K$44</f>
        <v>429</v>
      </c>
      <c r="I63" s="135"/>
      <c r="J63" s="135"/>
      <c r="K63" s="135">
        <f>'将来負担比率（分子）の構造'!L$44</f>
        <v>411</v>
      </c>
      <c r="L63" s="135"/>
      <c r="M63" s="135"/>
      <c r="N63" s="135">
        <f>'将来負担比率（分子）の構造'!M$44</f>
        <v>381</v>
      </c>
      <c r="O63" s="135"/>
      <c r="P63" s="135"/>
    </row>
    <row r="64" spans="1:16">
      <c r="A64" s="135" t="s">
        <v>27</v>
      </c>
      <c r="B64" s="135">
        <f>'将来負担比率（分子）の構造'!I$43</f>
        <v>3575</v>
      </c>
      <c r="C64" s="135"/>
      <c r="D64" s="135"/>
      <c r="E64" s="135">
        <f>'将来負担比率（分子）の構造'!J$43</f>
        <v>3820</v>
      </c>
      <c r="F64" s="135"/>
      <c r="G64" s="135"/>
      <c r="H64" s="135">
        <f>'将来負担比率（分子）の構造'!K$43</f>
        <v>3671</v>
      </c>
      <c r="I64" s="135"/>
      <c r="J64" s="135"/>
      <c r="K64" s="135">
        <f>'将来負担比率（分子）の構造'!L$43</f>
        <v>3479</v>
      </c>
      <c r="L64" s="135"/>
      <c r="M64" s="135"/>
      <c r="N64" s="135">
        <f>'将来負担比率（分子）の構造'!M$43</f>
        <v>3331</v>
      </c>
      <c r="O64" s="135"/>
      <c r="P64" s="135"/>
    </row>
    <row r="65" spans="1:16">
      <c r="A65" s="135" t="s">
        <v>26</v>
      </c>
      <c r="B65" s="135">
        <f>'将来負担比率（分子）の構造'!I$42</f>
        <v>190</v>
      </c>
      <c r="C65" s="135"/>
      <c r="D65" s="135"/>
      <c r="E65" s="135">
        <f>'将来負担比率（分子）の構造'!J$42</f>
        <v>91</v>
      </c>
      <c r="F65" s="135"/>
      <c r="G65" s="135"/>
      <c r="H65" s="135">
        <f>'将来負担比率（分子）の構造'!K$42</f>
        <v>80</v>
      </c>
      <c r="I65" s="135"/>
      <c r="J65" s="135"/>
      <c r="K65" s="135">
        <f>'将来負担比率（分子）の構造'!L$42</f>
        <v>63</v>
      </c>
      <c r="L65" s="135"/>
      <c r="M65" s="135"/>
      <c r="N65" s="135">
        <f>'将来負担比率（分子）の構造'!M$42</f>
        <v>60</v>
      </c>
      <c r="O65" s="135"/>
      <c r="P65" s="135"/>
    </row>
    <row r="66" spans="1:16">
      <c r="A66" s="135" t="s">
        <v>25</v>
      </c>
      <c r="B66" s="135">
        <f>'将来負担比率（分子）の構造'!I$41</f>
        <v>8053</v>
      </c>
      <c r="C66" s="135"/>
      <c r="D66" s="135"/>
      <c r="E66" s="135">
        <f>'将来負担比率（分子）の構造'!J$41</f>
        <v>7938</v>
      </c>
      <c r="F66" s="135"/>
      <c r="G66" s="135"/>
      <c r="H66" s="135">
        <f>'将来負担比率（分子）の構造'!K$41</f>
        <v>7769</v>
      </c>
      <c r="I66" s="135"/>
      <c r="J66" s="135"/>
      <c r="K66" s="135">
        <f>'将来負担比率（分子）の構造'!L$41</f>
        <v>7650</v>
      </c>
      <c r="L66" s="135"/>
      <c r="M66" s="135"/>
      <c r="N66" s="135">
        <f>'将来負担比率（分子）の構造'!M$41</f>
        <v>7732</v>
      </c>
      <c r="O66" s="135"/>
      <c r="P66" s="135"/>
    </row>
    <row r="67" spans="1:16">
      <c r="A67" s="135" t="s">
        <v>63</v>
      </c>
      <c r="B67" s="135" t="e">
        <f>NA()</f>
        <v>#N/A</v>
      </c>
      <c r="C67" s="135">
        <f>IF(ISNUMBER('将来負担比率（分子）の構造'!I$52), IF('将来負担比率（分子）の構造'!I$52 &lt; 0, 0, '将来負担比率（分子）の構造'!I$52), NA())</f>
        <v>3884</v>
      </c>
      <c r="D67" s="135" t="e">
        <f>NA()</f>
        <v>#N/A</v>
      </c>
      <c r="E67" s="135" t="e">
        <f>NA()</f>
        <v>#N/A</v>
      </c>
      <c r="F67" s="135">
        <f>IF(ISNUMBER('将来負担比率（分子）の構造'!J$52), IF('将来負担比率（分子）の構造'!J$52 &lt; 0, 0, '将来負担比率（分子）の構造'!J$52), NA())</f>
        <v>3486</v>
      </c>
      <c r="G67" s="135" t="e">
        <f>NA()</f>
        <v>#N/A</v>
      </c>
      <c r="H67" s="135" t="e">
        <f>NA()</f>
        <v>#N/A</v>
      </c>
      <c r="I67" s="135">
        <f>IF(ISNUMBER('将来負担比率（分子）の構造'!K$52), IF('将来負担比率（分子）の構造'!K$52 &lt; 0, 0, '将来負担比率（分子）の構造'!K$52), NA())</f>
        <v>3099</v>
      </c>
      <c r="J67" s="135" t="e">
        <f>NA()</f>
        <v>#N/A</v>
      </c>
      <c r="K67" s="135" t="e">
        <f>NA()</f>
        <v>#N/A</v>
      </c>
      <c r="L67" s="135">
        <f>IF(ISNUMBER('将来負担比率（分子）の構造'!L$52), IF('将来負担比率（分子）の構造'!L$52 &lt; 0, 0, '将来負担比率（分子）の構造'!L$52), NA())</f>
        <v>2228</v>
      </c>
      <c r="M67" s="135" t="e">
        <f>NA()</f>
        <v>#N/A</v>
      </c>
      <c r="N67" s="135" t="e">
        <f>NA()</f>
        <v>#N/A</v>
      </c>
      <c r="O67" s="135">
        <f>IF(ISNUMBER('将来負担比率（分子）の構造'!M$52), IF('将来負担比率（分子）の構造'!M$52 &lt; 0, 0, '将来負担比率（分子）の構造'!M$52), NA())</f>
        <v>2078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1090118</v>
      </c>
      <c r="S5" s="639"/>
      <c r="T5" s="639"/>
      <c r="U5" s="639"/>
      <c r="V5" s="639"/>
      <c r="W5" s="639"/>
      <c r="X5" s="639"/>
      <c r="Y5" s="686"/>
      <c r="Z5" s="699">
        <v>12.8</v>
      </c>
      <c r="AA5" s="699"/>
      <c r="AB5" s="699"/>
      <c r="AC5" s="699"/>
      <c r="AD5" s="700">
        <v>1090118</v>
      </c>
      <c r="AE5" s="700"/>
      <c r="AF5" s="700"/>
      <c r="AG5" s="700"/>
      <c r="AH5" s="700"/>
      <c r="AI5" s="700"/>
      <c r="AJ5" s="700"/>
      <c r="AK5" s="700"/>
      <c r="AL5" s="687">
        <v>21.9</v>
      </c>
      <c r="AM5" s="656"/>
      <c r="AN5" s="656"/>
      <c r="AO5" s="688"/>
      <c r="AP5" s="675" t="s">
        <v>208</v>
      </c>
      <c r="AQ5" s="676"/>
      <c r="AR5" s="676"/>
      <c r="AS5" s="676"/>
      <c r="AT5" s="676"/>
      <c r="AU5" s="676"/>
      <c r="AV5" s="676"/>
      <c r="AW5" s="676"/>
      <c r="AX5" s="676"/>
      <c r="AY5" s="676"/>
      <c r="AZ5" s="676"/>
      <c r="BA5" s="676"/>
      <c r="BB5" s="676"/>
      <c r="BC5" s="676"/>
      <c r="BD5" s="676"/>
      <c r="BE5" s="676"/>
      <c r="BF5" s="677"/>
      <c r="BG5" s="588">
        <v>1082140</v>
      </c>
      <c r="BH5" s="589"/>
      <c r="BI5" s="589"/>
      <c r="BJ5" s="589"/>
      <c r="BK5" s="589"/>
      <c r="BL5" s="589"/>
      <c r="BM5" s="589"/>
      <c r="BN5" s="590"/>
      <c r="BO5" s="641">
        <v>99.3</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100777</v>
      </c>
      <c r="S6" s="589"/>
      <c r="T6" s="589"/>
      <c r="U6" s="589"/>
      <c r="V6" s="589"/>
      <c r="W6" s="589"/>
      <c r="X6" s="589"/>
      <c r="Y6" s="590"/>
      <c r="Z6" s="641">
        <v>1.2</v>
      </c>
      <c r="AA6" s="641"/>
      <c r="AB6" s="641"/>
      <c r="AC6" s="641"/>
      <c r="AD6" s="642">
        <v>100777</v>
      </c>
      <c r="AE6" s="642"/>
      <c r="AF6" s="642"/>
      <c r="AG6" s="642"/>
      <c r="AH6" s="642"/>
      <c r="AI6" s="642"/>
      <c r="AJ6" s="642"/>
      <c r="AK6" s="642"/>
      <c r="AL6" s="611">
        <v>2</v>
      </c>
      <c r="AM6" s="643"/>
      <c r="AN6" s="643"/>
      <c r="AO6" s="644"/>
      <c r="AP6" s="585" t="s">
        <v>214</v>
      </c>
      <c r="AQ6" s="586"/>
      <c r="AR6" s="586"/>
      <c r="AS6" s="586"/>
      <c r="AT6" s="586"/>
      <c r="AU6" s="586"/>
      <c r="AV6" s="586"/>
      <c r="AW6" s="586"/>
      <c r="AX6" s="586"/>
      <c r="AY6" s="586"/>
      <c r="AZ6" s="586"/>
      <c r="BA6" s="586"/>
      <c r="BB6" s="586"/>
      <c r="BC6" s="586"/>
      <c r="BD6" s="586"/>
      <c r="BE6" s="586"/>
      <c r="BF6" s="587"/>
      <c r="BG6" s="588">
        <v>1082140</v>
      </c>
      <c r="BH6" s="589"/>
      <c r="BI6" s="589"/>
      <c r="BJ6" s="589"/>
      <c r="BK6" s="589"/>
      <c r="BL6" s="589"/>
      <c r="BM6" s="589"/>
      <c r="BN6" s="590"/>
      <c r="BO6" s="641">
        <v>99.3</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124369</v>
      </c>
      <c r="CS6" s="589"/>
      <c r="CT6" s="589"/>
      <c r="CU6" s="589"/>
      <c r="CV6" s="589"/>
      <c r="CW6" s="589"/>
      <c r="CX6" s="589"/>
      <c r="CY6" s="590"/>
      <c r="CZ6" s="641">
        <v>1.5</v>
      </c>
      <c r="DA6" s="641"/>
      <c r="DB6" s="641"/>
      <c r="DC6" s="641"/>
      <c r="DD6" s="594" t="s">
        <v>209</v>
      </c>
      <c r="DE6" s="589"/>
      <c r="DF6" s="589"/>
      <c r="DG6" s="589"/>
      <c r="DH6" s="589"/>
      <c r="DI6" s="589"/>
      <c r="DJ6" s="589"/>
      <c r="DK6" s="589"/>
      <c r="DL6" s="589"/>
      <c r="DM6" s="589"/>
      <c r="DN6" s="589"/>
      <c r="DO6" s="589"/>
      <c r="DP6" s="590"/>
      <c r="DQ6" s="594">
        <v>124369</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1825</v>
      </c>
      <c r="S7" s="589"/>
      <c r="T7" s="589"/>
      <c r="U7" s="589"/>
      <c r="V7" s="589"/>
      <c r="W7" s="589"/>
      <c r="X7" s="589"/>
      <c r="Y7" s="590"/>
      <c r="Z7" s="641">
        <v>0</v>
      </c>
      <c r="AA7" s="641"/>
      <c r="AB7" s="641"/>
      <c r="AC7" s="641"/>
      <c r="AD7" s="642">
        <v>1825</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425052</v>
      </c>
      <c r="BH7" s="589"/>
      <c r="BI7" s="589"/>
      <c r="BJ7" s="589"/>
      <c r="BK7" s="589"/>
      <c r="BL7" s="589"/>
      <c r="BM7" s="589"/>
      <c r="BN7" s="590"/>
      <c r="BO7" s="641">
        <v>39</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846554</v>
      </c>
      <c r="CS7" s="589"/>
      <c r="CT7" s="589"/>
      <c r="CU7" s="589"/>
      <c r="CV7" s="589"/>
      <c r="CW7" s="589"/>
      <c r="CX7" s="589"/>
      <c r="CY7" s="590"/>
      <c r="CZ7" s="641">
        <v>10.3</v>
      </c>
      <c r="DA7" s="641"/>
      <c r="DB7" s="641"/>
      <c r="DC7" s="641"/>
      <c r="DD7" s="594">
        <v>37395</v>
      </c>
      <c r="DE7" s="589"/>
      <c r="DF7" s="589"/>
      <c r="DG7" s="589"/>
      <c r="DH7" s="589"/>
      <c r="DI7" s="589"/>
      <c r="DJ7" s="589"/>
      <c r="DK7" s="589"/>
      <c r="DL7" s="589"/>
      <c r="DM7" s="589"/>
      <c r="DN7" s="589"/>
      <c r="DO7" s="589"/>
      <c r="DP7" s="590"/>
      <c r="DQ7" s="594">
        <v>734907</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4861</v>
      </c>
      <c r="S8" s="589"/>
      <c r="T8" s="589"/>
      <c r="U8" s="589"/>
      <c r="V8" s="589"/>
      <c r="W8" s="589"/>
      <c r="X8" s="589"/>
      <c r="Y8" s="590"/>
      <c r="Z8" s="641">
        <v>0.1</v>
      </c>
      <c r="AA8" s="641"/>
      <c r="AB8" s="641"/>
      <c r="AC8" s="641"/>
      <c r="AD8" s="642">
        <v>4861</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23528</v>
      </c>
      <c r="BH8" s="589"/>
      <c r="BI8" s="589"/>
      <c r="BJ8" s="589"/>
      <c r="BK8" s="589"/>
      <c r="BL8" s="589"/>
      <c r="BM8" s="589"/>
      <c r="BN8" s="590"/>
      <c r="BO8" s="641">
        <v>2.2000000000000002</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2253498</v>
      </c>
      <c r="CS8" s="589"/>
      <c r="CT8" s="589"/>
      <c r="CU8" s="589"/>
      <c r="CV8" s="589"/>
      <c r="CW8" s="589"/>
      <c r="CX8" s="589"/>
      <c r="CY8" s="590"/>
      <c r="CZ8" s="641">
        <v>27.5</v>
      </c>
      <c r="DA8" s="641"/>
      <c r="DB8" s="641"/>
      <c r="DC8" s="641"/>
      <c r="DD8" s="594">
        <v>19703</v>
      </c>
      <c r="DE8" s="589"/>
      <c r="DF8" s="589"/>
      <c r="DG8" s="589"/>
      <c r="DH8" s="589"/>
      <c r="DI8" s="589"/>
      <c r="DJ8" s="589"/>
      <c r="DK8" s="589"/>
      <c r="DL8" s="589"/>
      <c r="DM8" s="589"/>
      <c r="DN8" s="589"/>
      <c r="DO8" s="589"/>
      <c r="DP8" s="590"/>
      <c r="DQ8" s="594">
        <v>1195643</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2115</v>
      </c>
      <c r="S9" s="589"/>
      <c r="T9" s="589"/>
      <c r="U9" s="589"/>
      <c r="V9" s="589"/>
      <c r="W9" s="589"/>
      <c r="X9" s="589"/>
      <c r="Y9" s="590"/>
      <c r="Z9" s="641">
        <v>0</v>
      </c>
      <c r="AA9" s="641"/>
      <c r="AB9" s="641"/>
      <c r="AC9" s="641"/>
      <c r="AD9" s="642">
        <v>2115</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335292</v>
      </c>
      <c r="BH9" s="589"/>
      <c r="BI9" s="589"/>
      <c r="BJ9" s="589"/>
      <c r="BK9" s="589"/>
      <c r="BL9" s="589"/>
      <c r="BM9" s="589"/>
      <c r="BN9" s="590"/>
      <c r="BO9" s="641">
        <v>30.8</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797850</v>
      </c>
      <c r="CS9" s="589"/>
      <c r="CT9" s="589"/>
      <c r="CU9" s="589"/>
      <c r="CV9" s="589"/>
      <c r="CW9" s="589"/>
      <c r="CX9" s="589"/>
      <c r="CY9" s="590"/>
      <c r="CZ9" s="641">
        <v>9.6999999999999993</v>
      </c>
      <c r="DA9" s="641"/>
      <c r="DB9" s="641"/>
      <c r="DC9" s="641"/>
      <c r="DD9" s="594">
        <v>74079</v>
      </c>
      <c r="DE9" s="589"/>
      <c r="DF9" s="589"/>
      <c r="DG9" s="589"/>
      <c r="DH9" s="589"/>
      <c r="DI9" s="589"/>
      <c r="DJ9" s="589"/>
      <c r="DK9" s="589"/>
      <c r="DL9" s="589"/>
      <c r="DM9" s="589"/>
      <c r="DN9" s="589"/>
      <c r="DO9" s="589"/>
      <c r="DP9" s="590"/>
      <c r="DQ9" s="594">
        <v>707599</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165433</v>
      </c>
      <c r="S10" s="589"/>
      <c r="T10" s="589"/>
      <c r="U10" s="589"/>
      <c r="V10" s="589"/>
      <c r="W10" s="589"/>
      <c r="X10" s="589"/>
      <c r="Y10" s="590"/>
      <c r="Z10" s="641">
        <v>1.9</v>
      </c>
      <c r="AA10" s="641"/>
      <c r="AB10" s="641"/>
      <c r="AC10" s="641"/>
      <c r="AD10" s="642">
        <v>165433</v>
      </c>
      <c r="AE10" s="642"/>
      <c r="AF10" s="642"/>
      <c r="AG10" s="642"/>
      <c r="AH10" s="642"/>
      <c r="AI10" s="642"/>
      <c r="AJ10" s="642"/>
      <c r="AK10" s="642"/>
      <c r="AL10" s="611">
        <v>3.3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26400</v>
      </c>
      <c r="BH10" s="589"/>
      <c r="BI10" s="589"/>
      <c r="BJ10" s="589"/>
      <c r="BK10" s="589"/>
      <c r="BL10" s="589"/>
      <c r="BM10" s="589"/>
      <c r="BN10" s="590"/>
      <c r="BO10" s="641">
        <v>2.4</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14479</v>
      </c>
      <c r="CS10" s="589"/>
      <c r="CT10" s="589"/>
      <c r="CU10" s="589"/>
      <c r="CV10" s="589"/>
      <c r="CW10" s="589"/>
      <c r="CX10" s="589"/>
      <c r="CY10" s="590"/>
      <c r="CZ10" s="641">
        <v>0.2</v>
      </c>
      <c r="DA10" s="641"/>
      <c r="DB10" s="641"/>
      <c r="DC10" s="641"/>
      <c r="DD10" s="594" t="s">
        <v>112</v>
      </c>
      <c r="DE10" s="589"/>
      <c r="DF10" s="589"/>
      <c r="DG10" s="589"/>
      <c r="DH10" s="589"/>
      <c r="DI10" s="589"/>
      <c r="DJ10" s="589"/>
      <c r="DK10" s="589"/>
      <c r="DL10" s="589"/>
      <c r="DM10" s="589"/>
      <c r="DN10" s="589"/>
      <c r="DO10" s="589"/>
      <c r="DP10" s="590"/>
      <c r="DQ10" s="594">
        <v>505</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39832</v>
      </c>
      <c r="BH11" s="589"/>
      <c r="BI11" s="589"/>
      <c r="BJ11" s="589"/>
      <c r="BK11" s="589"/>
      <c r="BL11" s="589"/>
      <c r="BM11" s="589"/>
      <c r="BN11" s="590"/>
      <c r="BO11" s="641">
        <v>3.7</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997058</v>
      </c>
      <c r="CS11" s="589"/>
      <c r="CT11" s="589"/>
      <c r="CU11" s="589"/>
      <c r="CV11" s="589"/>
      <c r="CW11" s="589"/>
      <c r="CX11" s="589"/>
      <c r="CY11" s="590"/>
      <c r="CZ11" s="641">
        <v>12.2</v>
      </c>
      <c r="DA11" s="641"/>
      <c r="DB11" s="641"/>
      <c r="DC11" s="641"/>
      <c r="DD11" s="594">
        <v>467442</v>
      </c>
      <c r="DE11" s="589"/>
      <c r="DF11" s="589"/>
      <c r="DG11" s="589"/>
      <c r="DH11" s="589"/>
      <c r="DI11" s="589"/>
      <c r="DJ11" s="589"/>
      <c r="DK11" s="589"/>
      <c r="DL11" s="589"/>
      <c r="DM11" s="589"/>
      <c r="DN11" s="589"/>
      <c r="DO11" s="589"/>
      <c r="DP11" s="590"/>
      <c r="DQ11" s="594">
        <v>465109</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536013</v>
      </c>
      <c r="BH12" s="589"/>
      <c r="BI12" s="589"/>
      <c r="BJ12" s="589"/>
      <c r="BK12" s="589"/>
      <c r="BL12" s="589"/>
      <c r="BM12" s="589"/>
      <c r="BN12" s="590"/>
      <c r="BO12" s="641">
        <v>49.2</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248059</v>
      </c>
      <c r="CS12" s="589"/>
      <c r="CT12" s="589"/>
      <c r="CU12" s="589"/>
      <c r="CV12" s="589"/>
      <c r="CW12" s="589"/>
      <c r="CX12" s="589"/>
      <c r="CY12" s="590"/>
      <c r="CZ12" s="641">
        <v>3</v>
      </c>
      <c r="DA12" s="641"/>
      <c r="DB12" s="641"/>
      <c r="DC12" s="641"/>
      <c r="DD12" s="594">
        <v>98612</v>
      </c>
      <c r="DE12" s="589"/>
      <c r="DF12" s="589"/>
      <c r="DG12" s="589"/>
      <c r="DH12" s="589"/>
      <c r="DI12" s="589"/>
      <c r="DJ12" s="589"/>
      <c r="DK12" s="589"/>
      <c r="DL12" s="589"/>
      <c r="DM12" s="589"/>
      <c r="DN12" s="589"/>
      <c r="DO12" s="589"/>
      <c r="DP12" s="590"/>
      <c r="DQ12" s="594">
        <v>168327</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12654</v>
      </c>
      <c r="S13" s="589"/>
      <c r="T13" s="589"/>
      <c r="U13" s="589"/>
      <c r="V13" s="589"/>
      <c r="W13" s="589"/>
      <c r="X13" s="589"/>
      <c r="Y13" s="590"/>
      <c r="Z13" s="641">
        <v>0.1</v>
      </c>
      <c r="AA13" s="641"/>
      <c r="AB13" s="641"/>
      <c r="AC13" s="641"/>
      <c r="AD13" s="642">
        <v>12654</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533253</v>
      </c>
      <c r="BH13" s="589"/>
      <c r="BI13" s="589"/>
      <c r="BJ13" s="589"/>
      <c r="BK13" s="589"/>
      <c r="BL13" s="589"/>
      <c r="BM13" s="589"/>
      <c r="BN13" s="590"/>
      <c r="BO13" s="641">
        <v>48.9</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773461</v>
      </c>
      <c r="CS13" s="589"/>
      <c r="CT13" s="589"/>
      <c r="CU13" s="589"/>
      <c r="CV13" s="589"/>
      <c r="CW13" s="589"/>
      <c r="CX13" s="589"/>
      <c r="CY13" s="590"/>
      <c r="CZ13" s="641">
        <v>9.4</v>
      </c>
      <c r="DA13" s="641"/>
      <c r="DB13" s="641"/>
      <c r="DC13" s="641"/>
      <c r="DD13" s="594">
        <v>342609</v>
      </c>
      <c r="DE13" s="589"/>
      <c r="DF13" s="589"/>
      <c r="DG13" s="589"/>
      <c r="DH13" s="589"/>
      <c r="DI13" s="589"/>
      <c r="DJ13" s="589"/>
      <c r="DK13" s="589"/>
      <c r="DL13" s="589"/>
      <c r="DM13" s="589"/>
      <c r="DN13" s="589"/>
      <c r="DO13" s="589"/>
      <c r="DP13" s="590"/>
      <c r="DQ13" s="594">
        <v>466216</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42768</v>
      </c>
      <c r="BH14" s="589"/>
      <c r="BI14" s="589"/>
      <c r="BJ14" s="589"/>
      <c r="BK14" s="589"/>
      <c r="BL14" s="589"/>
      <c r="BM14" s="589"/>
      <c r="BN14" s="590"/>
      <c r="BO14" s="641">
        <v>3.9</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512517</v>
      </c>
      <c r="CS14" s="589"/>
      <c r="CT14" s="589"/>
      <c r="CU14" s="589"/>
      <c r="CV14" s="589"/>
      <c r="CW14" s="589"/>
      <c r="CX14" s="589"/>
      <c r="CY14" s="590"/>
      <c r="CZ14" s="641">
        <v>6.2</v>
      </c>
      <c r="DA14" s="641"/>
      <c r="DB14" s="641"/>
      <c r="DC14" s="641"/>
      <c r="DD14" s="594">
        <v>14617</v>
      </c>
      <c r="DE14" s="589"/>
      <c r="DF14" s="589"/>
      <c r="DG14" s="589"/>
      <c r="DH14" s="589"/>
      <c r="DI14" s="589"/>
      <c r="DJ14" s="589"/>
      <c r="DK14" s="589"/>
      <c r="DL14" s="589"/>
      <c r="DM14" s="589"/>
      <c r="DN14" s="589"/>
      <c r="DO14" s="589"/>
      <c r="DP14" s="590"/>
      <c r="DQ14" s="594">
        <v>296717</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4279</v>
      </c>
      <c r="S15" s="589"/>
      <c r="T15" s="589"/>
      <c r="U15" s="589"/>
      <c r="V15" s="589"/>
      <c r="W15" s="589"/>
      <c r="X15" s="589"/>
      <c r="Y15" s="590"/>
      <c r="Z15" s="641">
        <v>0.1</v>
      </c>
      <c r="AA15" s="641"/>
      <c r="AB15" s="641"/>
      <c r="AC15" s="641"/>
      <c r="AD15" s="642">
        <v>4279</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78307</v>
      </c>
      <c r="BH15" s="589"/>
      <c r="BI15" s="589"/>
      <c r="BJ15" s="589"/>
      <c r="BK15" s="589"/>
      <c r="BL15" s="589"/>
      <c r="BM15" s="589"/>
      <c r="BN15" s="590"/>
      <c r="BO15" s="641">
        <v>7.2</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746992</v>
      </c>
      <c r="CS15" s="589"/>
      <c r="CT15" s="589"/>
      <c r="CU15" s="589"/>
      <c r="CV15" s="589"/>
      <c r="CW15" s="589"/>
      <c r="CX15" s="589"/>
      <c r="CY15" s="590"/>
      <c r="CZ15" s="641">
        <v>9.1</v>
      </c>
      <c r="DA15" s="641"/>
      <c r="DB15" s="641"/>
      <c r="DC15" s="641"/>
      <c r="DD15" s="594">
        <v>115088</v>
      </c>
      <c r="DE15" s="589"/>
      <c r="DF15" s="589"/>
      <c r="DG15" s="589"/>
      <c r="DH15" s="589"/>
      <c r="DI15" s="589"/>
      <c r="DJ15" s="589"/>
      <c r="DK15" s="589"/>
      <c r="DL15" s="589"/>
      <c r="DM15" s="589"/>
      <c r="DN15" s="589"/>
      <c r="DO15" s="589"/>
      <c r="DP15" s="590"/>
      <c r="DQ15" s="594">
        <v>634759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3854746</v>
      </c>
      <c r="S16" s="589"/>
      <c r="T16" s="589"/>
      <c r="U16" s="589"/>
      <c r="V16" s="589"/>
      <c r="W16" s="589"/>
      <c r="X16" s="589"/>
      <c r="Y16" s="590"/>
      <c r="Z16" s="641">
        <v>45.2</v>
      </c>
      <c r="AA16" s="641"/>
      <c r="AB16" s="641"/>
      <c r="AC16" s="641"/>
      <c r="AD16" s="642">
        <v>3589099</v>
      </c>
      <c r="AE16" s="642"/>
      <c r="AF16" s="642"/>
      <c r="AG16" s="642"/>
      <c r="AH16" s="642"/>
      <c r="AI16" s="642"/>
      <c r="AJ16" s="642"/>
      <c r="AK16" s="642"/>
      <c r="AL16" s="611">
        <v>72.099999999999994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1060</v>
      </c>
      <c r="CS16" s="589"/>
      <c r="CT16" s="589"/>
      <c r="CU16" s="589"/>
      <c r="CV16" s="589"/>
      <c r="CW16" s="589"/>
      <c r="CX16" s="589"/>
      <c r="CY16" s="590"/>
      <c r="CZ16" s="641">
        <v>0</v>
      </c>
      <c r="DA16" s="641"/>
      <c r="DB16" s="641"/>
      <c r="DC16" s="641"/>
      <c r="DD16" s="594" t="s">
        <v>112</v>
      </c>
      <c r="DE16" s="589"/>
      <c r="DF16" s="589"/>
      <c r="DG16" s="589"/>
      <c r="DH16" s="589"/>
      <c r="DI16" s="589"/>
      <c r="DJ16" s="589"/>
      <c r="DK16" s="589"/>
      <c r="DL16" s="589"/>
      <c r="DM16" s="589"/>
      <c r="DN16" s="589"/>
      <c r="DO16" s="589"/>
      <c r="DP16" s="590"/>
      <c r="DQ16" s="594">
        <v>211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3589099</v>
      </c>
      <c r="S17" s="589"/>
      <c r="T17" s="589"/>
      <c r="U17" s="589"/>
      <c r="V17" s="589"/>
      <c r="W17" s="589"/>
      <c r="X17" s="589"/>
      <c r="Y17" s="590"/>
      <c r="Z17" s="641">
        <v>42.1</v>
      </c>
      <c r="AA17" s="641"/>
      <c r="AB17" s="641"/>
      <c r="AC17" s="641"/>
      <c r="AD17" s="642">
        <v>3589099</v>
      </c>
      <c r="AE17" s="642"/>
      <c r="AF17" s="642"/>
      <c r="AG17" s="642"/>
      <c r="AH17" s="642"/>
      <c r="AI17" s="642"/>
      <c r="AJ17" s="642"/>
      <c r="AK17" s="642"/>
      <c r="AL17" s="611">
        <v>72.099999999999994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886847</v>
      </c>
      <c r="CS17" s="589"/>
      <c r="CT17" s="589"/>
      <c r="CU17" s="589"/>
      <c r="CV17" s="589"/>
      <c r="CW17" s="589"/>
      <c r="CX17" s="589"/>
      <c r="CY17" s="590"/>
      <c r="CZ17" s="641">
        <v>10.8</v>
      </c>
      <c r="DA17" s="641"/>
      <c r="DB17" s="641"/>
      <c r="DC17" s="641"/>
      <c r="DD17" s="594" t="s">
        <v>112</v>
      </c>
      <c r="DE17" s="589"/>
      <c r="DF17" s="589"/>
      <c r="DG17" s="589"/>
      <c r="DH17" s="589"/>
      <c r="DI17" s="589"/>
      <c r="DJ17" s="589"/>
      <c r="DK17" s="589"/>
      <c r="DL17" s="589"/>
      <c r="DM17" s="589"/>
      <c r="DN17" s="589"/>
      <c r="DO17" s="589"/>
      <c r="DP17" s="590"/>
      <c r="DQ17" s="594">
        <v>879827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265633</v>
      </c>
      <c r="S18" s="589"/>
      <c r="T18" s="589"/>
      <c r="U18" s="589"/>
      <c r="V18" s="589"/>
      <c r="W18" s="589"/>
      <c r="X18" s="589"/>
      <c r="Y18" s="590"/>
      <c r="Z18" s="641">
        <v>3.1</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14</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7978</v>
      </c>
      <c r="BH19" s="589"/>
      <c r="BI19" s="589"/>
      <c r="BJ19" s="589"/>
      <c r="BK19" s="589"/>
      <c r="BL19" s="589"/>
      <c r="BM19" s="589"/>
      <c r="BN19" s="590"/>
      <c r="BO19" s="641">
        <v>0.7</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5236808</v>
      </c>
      <c r="S20" s="589"/>
      <c r="T20" s="589"/>
      <c r="U20" s="589"/>
      <c r="V20" s="589"/>
      <c r="W20" s="589"/>
      <c r="X20" s="589"/>
      <c r="Y20" s="590"/>
      <c r="Z20" s="641">
        <v>61.4</v>
      </c>
      <c r="AA20" s="641"/>
      <c r="AB20" s="641"/>
      <c r="AC20" s="641"/>
      <c r="AD20" s="642">
        <v>4971161</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7978</v>
      </c>
      <c r="BH20" s="589"/>
      <c r="BI20" s="589"/>
      <c r="BJ20" s="589"/>
      <c r="BK20" s="589"/>
      <c r="BL20" s="589"/>
      <c r="BM20" s="589"/>
      <c r="BN20" s="590"/>
      <c r="BO20" s="641">
        <v>0.7</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8202744</v>
      </c>
      <c r="CS20" s="589"/>
      <c r="CT20" s="589"/>
      <c r="CU20" s="589"/>
      <c r="CV20" s="589"/>
      <c r="CW20" s="589"/>
      <c r="CX20" s="589"/>
      <c r="CY20" s="590"/>
      <c r="CZ20" s="641">
        <v>100</v>
      </c>
      <c r="DA20" s="641"/>
      <c r="DB20" s="641"/>
      <c r="DC20" s="641"/>
      <c r="DD20" s="594">
        <v>1169545</v>
      </c>
      <c r="DE20" s="589"/>
      <c r="DF20" s="589"/>
      <c r="DG20" s="589"/>
      <c r="DH20" s="589"/>
      <c r="DI20" s="589"/>
      <c r="DJ20" s="589"/>
      <c r="DK20" s="589"/>
      <c r="DL20" s="589"/>
      <c r="DM20" s="589"/>
      <c r="DN20" s="589"/>
      <c r="DO20" s="589"/>
      <c r="DP20" s="590"/>
      <c r="DQ20" s="594">
        <v>5674189</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1381</v>
      </c>
      <c r="S21" s="589"/>
      <c r="T21" s="589"/>
      <c r="U21" s="589"/>
      <c r="V21" s="589"/>
      <c r="W21" s="589"/>
      <c r="X21" s="589"/>
      <c r="Y21" s="590"/>
      <c r="Z21" s="641">
        <v>0</v>
      </c>
      <c r="AA21" s="641"/>
      <c r="AB21" s="641"/>
      <c r="AC21" s="641"/>
      <c r="AD21" s="642">
        <v>1381</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7978</v>
      </c>
      <c r="BH21" s="589"/>
      <c r="BI21" s="589"/>
      <c r="BJ21" s="589"/>
      <c r="BK21" s="589"/>
      <c r="BL21" s="589"/>
      <c r="BM21" s="589"/>
      <c r="BN21" s="590"/>
      <c r="BO21" s="641">
        <v>0.7</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4717</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97373</v>
      </c>
      <c r="S23" s="589"/>
      <c r="T23" s="589"/>
      <c r="U23" s="589"/>
      <c r="V23" s="589"/>
      <c r="W23" s="589"/>
      <c r="X23" s="589"/>
      <c r="Y23" s="590"/>
      <c r="Z23" s="641">
        <v>1.1000000000000001</v>
      </c>
      <c r="AA23" s="641"/>
      <c r="AB23" s="641"/>
      <c r="AC23" s="641"/>
      <c r="AD23" s="642">
        <v>3993</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27117</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3159101</v>
      </c>
      <c r="CS24" s="639"/>
      <c r="CT24" s="639"/>
      <c r="CU24" s="639"/>
      <c r="CV24" s="639"/>
      <c r="CW24" s="639"/>
      <c r="CX24" s="639"/>
      <c r="CY24" s="686"/>
      <c r="CZ24" s="690">
        <v>38.5</v>
      </c>
      <c r="DA24" s="691"/>
      <c r="DB24" s="691"/>
      <c r="DC24" s="692"/>
      <c r="DD24" s="685">
        <v>2326889</v>
      </c>
      <c r="DE24" s="639"/>
      <c r="DF24" s="639"/>
      <c r="DG24" s="639"/>
      <c r="DH24" s="639"/>
      <c r="DI24" s="639"/>
      <c r="DJ24" s="639"/>
      <c r="DK24" s="686"/>
      <c r="DL24" s="685">
        <v>2308852</v>
      </c>
      <c r="DM24" s="639"/>
      <c r="DN24" s="639"/>
      <c r="DO24" s="639"/>
      <c r="DP24" s="639"/>
      <c r="DQ24" s="639"/>
      <c r="DR24" s="639"/>
      <c r="DS24" s="639"/>
      <c r="DT24" s="639"/>
      <c r="DU24" s="639"/>
      <c r="DV24" s="686"/>
      <c r="DW24" s="687">
        <v>43.8</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697181</v>
      </c>
      <c r="S25" s="589"/>
      <c r="T25" s="589"/>
      <c r="U25" s="589"/>
      <c r="V25" s="589"/>
      <c r="W25" s="589"/>
      <c r="X25" s="589"/>
      <c r="Y25" s="590"/>
      <c r="Z25" s="641">
        <v>8.1999999999999993</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1275023</v>
      </c>
      <c r="CS25" s="607"/>
      <c r="CT25" s="607"/>
      <c r="CU25" s="607"/>
      <c r="CV25" s="607"/>
      <c r="CW25" s="607"/>
      <c r="CX25" s="607"/>
      <c r="CY25" s="608"/>
      <c r="CZ25" s="591">
        <v>15.5</v>
      </c>
      <c r="DA25" s="609"/>
      <c r="DB25" s="609"/>
      <c r="DC25" s="610"/>
      <c r="DD25" s="594">
        <v>1133457</v>
      </c>
      <c r="DE25" s="607"/>
      <c r="DF25" s="607"/>
      <c r="DG25" s="607"/>
      <c r="DH25" s="607"/>
      <c r="DI25" s="607"/>
      <c r="DJ25" s="607"/>
      <c r="DK25" s="608"/>
      <c r="DL25" s="594">
        <v>1119806</v>
      </c>
      <c r="DM25" s="607"/>
      <c r="DN25" s="607"/>
      <c r="DO25" s="607"/>
      <c r="DP25" s="607"/>
      <c r="DQ25" s="607"/>
      <c r="DR25" s="607"/>
      <c r="DS25" s="607"/>
      <c r="DT25" s="607"/>
      <c r="DU25" s="607"/>
      <c r="DV25" s="608"/>
      <c r="DW25" s="611">
        <v>21.3</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773816</v>
      </c>
      <c r="CS26" s="589"/>
      <c r="CT26" s="589"/>
      <c r="CU26" s="589"/>
      <c r="CV26" s="589"/>
      <c r="CW26" s="589"/>
      <c r="CX26" s="589"/>
      <c r="CY26" s="590"/>
      <c r="CZ26" s="591">
        <v>9.4</v>
      </c>
      <c r="DA26" s="609"/>
      <c r="DB26" s="609"/>
      <c r="DC26" s="610"/>
      <c r="DD26" s="594">
        <v>675960</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1009425</v>
      </c>
      <c r="S27" s="589"/>
      <c r="T27" s="589"/>
      <c r="U27" s="589"/>
      <c r="V27" s="589"/>
      <c r="W27" s="589"/>
      <c r="X27" s="589"/>
      <c r="Y27" s="590"/>
      <c r="Z27" s="641">
        <v>11.8</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1090118</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997231</v>
      </c>
      <c r="CS27" s="607"/>
      <c r="CT27" s="607"/>
      <c r="CU27" s="607"/>
      <c r="CV27" s="607"/>
      <c r="CW27" s="607"/>
      <c r="CX27" s="607"/>
      <c r="CY27" s="608"/>
      <c r="CZ27" s="591">
        <v>12.2</v>
      </c>
      <c r="DA27" s="609"/>
      <c r="DB27" s="609"/>
      <c r="DC27" s="610"/>
      <c r="DD27" s="594">
        <v>313605</v>
      </c>
      <c r="DE27" s="607"/>
      <c r="DF27" s="607"/>
      <c r="DG27" s="607"/>
      <c r="DH27" s="607"/>
      <c r="DI27" s="607"/>
      <c r="DJ27" s="607"/>
      <c r="DK27" s="608"/>
      <c r="DL27" s="594">
        <v>309219</v>
      </c>
      <c r="DM27" s="607"/>
      <c r="DN27" s="607"/>
      <c r="DO27" s="607"/>
      <c r="DP27" s="607"/>
      <c r="DQ27" s="607"/>
      <c r="DR27" s="607"/>
      <c r="DS27" s="607"/>
      <c r="DT27" s="607"/>
      <c r="DU27" s="607"/>
      <c r="DV27" s="608"/>
      <c r="DW27" s="611">
        <v>5.9</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39602</v>
      </c>
      <c r="S28" s="589"/>
      <c r="T28" s="589"/>
      <c r="U28" s="589"/>
      <c r="V28" s="589"/>
      <c r="W28" s="589"/>
      <c r="X28" s="589"/>
      <c r="Y28" s="590"/>
      <c r="Z28" s="641">
        <v>0.5</v>
      </c>
      <c r="AA28" s="641"/>
      <c r="AB28" s="641"/>
      <c r="AC28" s="641"/>
      <c r="AD28" s="642">
        <v>621</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886847</v>
      </c>
      <c r="CS28" s="589"/>
      <c r="CT28" s="589"/>
      <c r="CU28" s="589"/>
      <c r="CV28" s="589"/>
      <c r="CW28" s="589"/>
      <c r="CX28" s="589"/>
      <c r="CY28" s="590"/>
      <c r="CZ28" s="591">
        <v>10.8</v>
      </c>
      <c r="DA28" s="609"/>
      <c r="DB28" s="609"/>
      <c r="DC28" s="610"/>
      <c r="DD28" s="594">
        <v>879827</v>
      </c>
      <c r="DE28" s="589"/>
      <c r="DF28" s="589"/>
      <c r="DG28" s="589"/>
      <c r="DH28" s="589"/>
      <c r="DI28" s="589"/>
      <c r="DJ28" s="589"/>
      <c r="DK28" s="590"/>
      <c r="DL28" s="594">
        <v>879827</v>
      </c>
      <c r="DM28" s="589"/>
      <c r="DN28" s="589"/>
      <c r="DO28" s="589"/>
      <c r="DP28" s="589"/>
      <c r="DQ28" s="589"/>
      <c r="DR28" s="589"/>
      <c r="DS28" s="589"/>
      <c r="DT28" s="589"/>
      <c r="DU28" s="589"/>
      <c r="DV28" s="590"/>
      <c r="DW28" s="611">
        <v>16.7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1809</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886847</v>
      </c>
      <c r="CS29" s="607"/>
      <c r="CT29" s="607"/>
      <c r="CU29" s="607"/>
      <c r="CV29" s="607"/>
      <c r="CW29" s="607"/>
      <c r="CX29" s="607"/>
      <c r="CY29" s="608"/>
      <c r="CZ29" s="591">
        <v>10.8</v>
      </c>
      <c r="DA29" s="609"/>
      <c r="DB29" s="609"/>
      <c r="DC29" s="610"/>
      <c r="DD29" s="594">
        <v>879827</v>
      </c>
      <c r="DE29" s="607"/>
      <c r="DF29" s="607"/>
      <c r="DG29" s="607"/>
      <c r="DH29" s="607"/>
      <c r="DI29" s="607"/>
      <c r="DJ29" s="607"/>
      <c r="DK29" s="608"/>
      <c r="DL29" s="594">
        <v>879827</v>
      </c>
      <c r="DM29" s="607"/>
      <c r="DN29" s="607"/>
      <c r="DO29" s="607"/>
      <c r="DP29" s="607"/>
      <c r="DQ29" s="607"/>
      <c r="DR29" s="607"/>
      <c r="DS29" s="607"/>
      <c r="DT29" s="607"/>
      <c r="DU29" s="607"/>
      <c r="DV29" s="608"/>
      <c r="DW29" s="611">
        <v>16.7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113010</v>
      </c>
      <c r="S30" s="589"/>
      <c r="T30" s="589"/>
      <c r="U30" s="589"/>
      <c r="V30" s="589"/>
      <c r="W30" s="589"/>
      <c r="X30" s="589"/>
      <c r="Y30" s="590"/>
      <c r="Z30" s="641">
        <v>1.3</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98.2</v>
      </c>
      <c r="BH30" s="655"/>
      <c r="BI30" s="655"/>
      <c r="BJ30" s="655"/>
      <c r="BK30" s="655"/>
      <c r="BL30" s="655"/>
      <c r="BM30" s="656">
        <v>93.7</v>
      </c>
      <c r="BN30" s="655"/>
      <c r="BO30" s="655"/>
      <c r="BP30" s="655"/>
      <c r="BQ30" s="657"/>
      <c r="BR30" s="654">
        <v>98.2</v>
      </c>
      <c r="BS30" s="655"/>
      <c r="BT30" s="655"/>
      <c r="BU30" s="655"/>
      <c r="BV30" s="655"/>
      <c r="BW30" s="655"/>
      <c r="BX30" s="656">
        <v>93.3</v>
      </c>
      <c r="BY30" s="655"/>
      <c r="BZ30" s="655"/>
      <c r="CA30" s="655"/>
      <c r="CB30" s="657"/>
      <c r="CD30" s="660"/>
      <c r="CE30" s="661"/>
      <c r="CF30" s="625" t="s">
        <v>291</v>
      </c>
      <c r="CG30" s="622"/>
      <c r="CH30" s="622"/>
      <c r="CI30" s="622"/>
      <c r="CJ30" s="622"/>
      <c r="CK30" s="622"/>
      <c r="CL30" s="622"/>
      <c r="CM30" s="622"/>
      <c r="CN30" s="622"/>
      <c r="CO30" s="622"/>
      <c r="CP30" s="622"/>
      <c r="CQ30" s="623"/>
      <c r="CR30" s="588">
        <v>803869</v>
      </c>
      <c r="CS30" s="589"/>
      <c r="CT30" s="589"/>
      <c r="CU30" s="589"/>
      <c r="CV30" s="589"/>
      <c r="CW30" s="589"/>
      <c r="CX30" s="589"/>
      <c r="CY30" s="590"/>
      <c r="CZ30" s="591">
        <v>9.8000000000000007</v>
      </c>
      <c r="DA30" s="609"/>
      <c r="DB30" s="609"/>
      <c r="DC30" s="610"/>
      <c r="DD30" s="594">
        <v>796852</v>
      </c>
      <c r="DE30" s="589"/>
      <c r="DF30" s="589"/>
      <c r="DG30" s="589"/>
      <c r="DH30" s="589"/>
      <c r="DI30" s="589"/>
      <c r="DJ30" s="589"/>
      <c r="DK30" s="590"/>
      <c r="DL30" s="594">
        <v>796852</v>
      </c>
      <c r="DM30" s="589"/>
      <c r="DN30" s="589"/>
      <c r="DO30" s="589"/>
      <c r="DP30" s="589"/>
      <c r="DQ30" s="589"/>
      <c r="DR30" s="589"/>
      <c r="DS30" s="589"/>
      <c r="DT30" s="589"/>
      <c r="DU30" s="589"/>
      <c r="DV30" s="590"/>
      <c r="DW30" s="611">
        <v>15.1</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356102</v>
      </c>
      <c r="S31" s="589"/>
      <c r="T31" s="589"/>
      <c r="U31" s="589"/>
      <c r="V31" s="589"/>
      <c r="W31" s="589"/>
      <c r="X31" s="589"/>
      <c r="Y31" s="590"/>
      <c r="Z31" s="641">
        <v>4.2</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94.7</v>
      </c>
      <c r="BN31" s="653"/>
      <c r="BO31" s="653"/>
      <c r="BP31" s="653"/>
      <c r="BQ31" s="617"/>
      <c r="BR31" s="652">
        <v>98.5</v>
      </c>
      <c r="BS31" s="607"/>
      <c r="BT31" s="607"/>
      <c r="BU31" s="607"/>
      <c r="BV31" s="607"/>
      <c r="BW31" s="607"/>
      <c r="BX31" s="643">
        <v>94.4</v>
      </c>
      <c r="BY31" s="653"/>
      <c r="BZ31" s="653"/>
      <c r="CA31" s="653"/>
      <c r="CB31" s="617"/>
      <c r="CD31" s="660"/>
      <c r="CE31" s="661"/>
      <c r="CF31" s="625" t="s">
        <v>295</v>
      </c>
      <c r="CG31" s="622"/>
      <c r="CH31" s="622"/>
      <c r="CI31" s="622"/>
      <c r="CJ31" s="622"/>
      <c r="CK31" s="622"/>
      <c r="CL31" s="622"/>
      <c r="CM31" s="622"/>
      <c r="CN31" s="622"/>
      <c r="CO31" s="622"/>
      <c r="CP31" s="622"/>
      <c r="CQ31" s="623"/>
      <c r="CR31" s="588">
        <v>82978</v>
      </c>
      <c r="CS31" s="607"/>
      <c r="CT31" s="607"/>
      <c r="CU31" s="607"/>
      <c r="CV31" s="607"/>
      <c r="CW31" s="607"/>
      <c r="CX31" s="607"/>
      <c r="CY31" s="608"/>
      <c r="CZ31" s="591">
        <v>1</v>
      </c>
      <c r="DA31" s="609"/>
      <c r="DB31" s="609"/>
      <c r="DC31" s="610"/>
      <c r="DD31" s="594">
        <v>82975</v>
      </c>
      <c r="DE31" s="607"/>
      <c r="DF31" s="607"/>
      <c r="DG31" s="607"/>
      <c r="DH31" s="607"/>
      <c r="DI31" s="607"/>
      <c r="DJ31" s="607"/>
      <c r="DK31" s="608"/>
      <c r="DL31" s="594">
        <v>82975</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55302</v>
      </c>
      <c r="S32" s="589"/>
      <c r="T32" s="589"/>
      <c r="U32" s="589"/>
      <c r="V32" s="589"/>
      <c r="W32" s="589"/>
      <c r="X32" s="589"/>
      <c r="Y32" s="590"/>
      <c r="Z32" s="641">
        <v>0.6</v>
      </c>
      <c r="AA32" s="641"/>
      <c r="AB32" s="641"/>
      <c r="AC32" s="641"/>
      <c r="AD32" s="642">
        <v>72</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97.3</v>
      </c>
      <c r="BH32" s="573"/>
      <c r="BI32" s="573"/>
      <c r="BJ32" s="573"/>
      <c r="BK32" s="573"/>
      <c r="BL32" s="573"/>
      <c r="BM32" s="636">
        <v>91.8</v>
      </c>
      <c r="BN32" s="573"/>
      <c r="BO32" s="573"/>
      <c r="BP32" s="573"/>
      <c r="BQ32" s="630"/>
      <c r="BR32" s="651">
        <v>97.6</v>
      </c>
      <c r="BS32" s="573"/>
      <c r="BT32" s="573"/>
      <c r="BU32" s="573"/>
      <c r="BV32" s="573"/>
      <c r="BW32" s="573"/>
      <c r="BX32" s="636">
        <v>91.3</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885600</v>
      </c>
      <c r="S33" s="589"/>
      <c r="T33" s="589"/>
      <c r="U33" s="589"/>
      <c r="V33" s="589"/>
      <c r="W33" s="589"/>
      <c r="X33" s="589"/>
      <c r="Y33" s="590"/>
      <c r="Z33" s="641">
        <v>10.4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3873038</v>
      </c>
      <c r="CS33" s="607"/>
      <c r="CT33" s="607"/>
      <c r="CU33" s="607"/>
      <c r="CV33" s="607"/>
      <c r="CW33" s="607"/>
      <c r="CX33" s="607"/>
      <c r="CY33" s="608"/>
      <c r="CZ33" s="591">
        <v>47.2</v>
      </c>
      <c r="DA33" s="609"/>
      <c r="DB33" s="609"/>
      <c r="DC33" s="610"/>
      <c r="DD33" s="594">
        <v>3143085</v>
      </c>
      <c r="DE33" s="607"/>
      <c r="DF33" s="607"/>
      <c r="DG33" s="607"/>
      <c r="DH33" s="607"/>
      <c r="DI33" s="607"/>
      <c r="DJ33" s="607"/>
      <c r="DK33" s="608"/>
      <c r="DL33" s="594">
        <v>2381745</v>
      </c>
      <c r="DM33" s="607"/>
      <c r="DN33" s="607"/>
      <c r="DO33" s="607"/>
      <c r="DP33" s="607"/>
      <c r="DQ33" s="607"/>
      <c r="DR33" s="607"/>
      <c r="DS33" s="607"/>
      <c r="DT33" s="607"/>
      <c r="DU33" s="607"/>
      <c r="DV33" s="608"/>
      <c r="DW33" s="611">
        <v>45.2</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1094548</v>
      </c>
      <c r="CS34" s="589"/>
      <c r="CT34" s="589"/>
      <c r="CU34" s="589"/>
      <c r="CV34" s="589"/>
      <c r="CW34" s="589"/>
      <c r="CX34" s="589"/>
      <c r="CY34" s="590"/>
      <c r="CZ34" s="591">
        <v>13.3</v>
      </c>
      <c r="DA34" s="609"/>
      <c r="DB34" s="609"/>
      <c r="DC34" s="610"/>
      <c r="DD34" s="594">
        <v>850588</v>
      </c>
      <c r="DE34" s="589"/>
      <c r="DF34" s="589"/>
      <c r="DG34" s="589"/>
      <c r="DH34" s="589"/>
      <c r="DI34" s="589"/>
      <c r="DJ34" s="589"/>
      <c r="DK34" s="590"/>
      <c r="DL34" s="594">
        <v>708807</v>
      </c>
      <c r="DM34" s="589"/>
      <c r="DN34" s="589"/>
      <c r="DO34" s="589"/>
      <c r="DP34" s="589"/>
      <c r="DQ34" s="589"/>
      <c r="DR34" s="589"/>
      <c r="DS34" s="589"/>
      <c r="DT34" s="589"/>
      <c r="DU34" s="589"/>
      <c r="DV34" s="590"/>
      <c r="DW34" s="611">
        <v>13.5</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290000</v>
      </c>
      <c r="S35" s="589"/>
      <c r="T35" s="589"/>
      <c r="U35" s="589"/>
      <c r="V35" s="589"/>
      <c r="W35" s="589"/>
      <c r="X35" s="589"/>
      <c r="Y35" s="590"/>
      <c r="Z35" s="641">
        <v>3.4</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1282877</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29011</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199022</v>
      </c>
      <c r="CS35" s="607"/>
      <c r="CT35" s="607"/>
      <c r="CU35" s="607"/>
      <c r="CV35" s="607"/>
      <c r="CW35" s="607"/>
      <c r="CX35" s="607"/>
      <c r="CY35" s="608"/>
      <c r="CZ35" s="591">
        <v>2.4</v>
      </c>
      <c r="DA35" s="609"/>
      <c r="DB35" s="609"/>
      <c r="DC35" s="610"/>
      <c r="DD35" s="594">
        <v>193769</v>
      </c>
      <c r="DE35" s="607"/>
      <c r="DF35" s="607"/>
      <c r="DG35" s="607"/>
      <c r="DH35" s="607"/>
      <c r="DI35" s="607"/>
      <c r="DJ35" s="607"/>
      <c r="DK35" s="608"/>
      <c r="DL35" s="594">
        <v>193769</v>
      </c>
      <c r="DM35" s="607"/>
      <c r="DN35" s="607"/>
      <c r="DO35" s="607"/>
      <c r="DP35" s="607"/>
      <c r="DQ35" s="607"/>
      <c r="DR35" s="607"/>
      <c r="DS35" s="607"/>
      <c r="DT35" s="607"/>
      <c r="DU35" s="607"/>
      <c r="DV35" s="608"/>
      <c r="DW35" s="611">
        <v>3.7</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8525427</v>
      </c>
      <c r="S36" s="629"/>
      <c r="T36" s="629"/>
      <c r="U36" s="629"/>
      <c r="V36" s="629"/>
      <c r="W36" s="629"/>
      <c r="X36" s="629"/>
      <c r="Y36" s="632"/>
      <c r="Z36" s="633">
        <v>100</v>
      </c>
      <c r="AA36" s="633"/>
      <c r="AB36" s="633"/>
      <c r="AC36" s="633"/>
      <c r="AD36" s="634">
        <v>4977228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330000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1309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1512486</v>
      </c>
      <c r="CS36" s="589"/>
      <c r="CT36" s="589"/>
      <c r="CU36" s="589"/>
      <c r="CV36" s="589"/>
      <c r="CW36" s="589"/>
      <c r="CX36" s="589"/>
      <c r="CY36" s="590"/>
      <c r="CZ36" s="591">
        <v>18.399999999999999</v>
      </c>
      <c r="DA36" s="609"/>
      <c r="DB36" s="609"/>
      <c r="DC36" s="610"/>
      <c r="DD36" s="594">
        <v>1147770</v>
      </c>
      <c r="DE36" s="589"/>
      <c r="DF36" s="589"/>
      <c r="DG36" s="589"/>
      <c r="DH36" s="589"/>
      <c r="DI36" s="589"/>
      <c r="DJ36" s="589"/>
      <c r="DK36" s="590"/>
      <c r="DL36" s="594">
        <v>789130</v>
      </c>
      <c r="DM36" s="589"/>
      <c r="DN36" s="589"/>
      <c r="DO36" s="589"/>
      <c r="DP36" s="589"/>
      <c r="DQ36" s="589"/>
      <c r="DR36" s="589"/>
      <c r="DS36" s="589"/>
      <c r="DT36" s="589"/>
      <c r="DU36" s="589"/>
      <c r="DV36" s="590"/>
      <c r="DW36" s="611">
        <v>15</v>
      </c>
      <c r="DX36" s="612"/>
      <c r="DY36" s="612"/>
      <c r="DZ36" s="612"/>
      <c r="EA36" s="612"/>
      <c r="EB36" s="612"/>
      <c r="EC36" s="613"/>
    </row>
    <row r="37" spans="2:133" ht="11.25" customHeight="1">
      <c r="AQ37" s="614" t="s">
        <v>313</v>
      </c>
      <c r="AR37" s="615"/>
      <c r="AS37" s="615"/>
      <c r="AT37" s="615"/>
      <c r="AU37" s="615"/>
      <c r="AV37" s="615"/>
      <c r="AW37" s="615"/>
      <c r="AX37" s="615"/>
      <c r="AY37" s="616"/>
      <c r="AZ37" s="588">
        <v>176000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2409</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784961</v>
      </c>
      <c r="CS37" s="607"/>
      <c r="CT37" s="607"/>
      <c r="CU37" s="607"/>
      <c r="CV37" s="607"/>
      <c r="CW37" s="607"/>
      <c r="CX37" s="607"/>
      <c r="CY37" s="608"/>
      <c r="CZ37" s="591">
        <v>9.6</v>
      </c>
      <c r="DA37" s="609"/>
      <c r="DB37" s="609"/>
      <c r="DC37" s="610"/>
      <c r="DD37" s="594">
        <v>571908</v>
      </c>
      <c r="DE37" s="607"/>
      <c r="DF37" s="607"/>
      <c r="DG37" s="607"/>
      <c r="DH37" s="607"/>
      <c r="DI37" s="607"/>
      <c r="DJ37" s="607"/>
      <c r="DK37" s="608"/>
      <c r="DL37" s="594">
        <v>517565</v>
      </c>
      <c r="DM37" s="607"/>
      <c r="DN37" s="607"/>
      <c r="DO37" s="607"/>
      <c r="DP37" s="607"/>
      <c r="DQ37" s="607"/>
      <c r="DR37" s="607"/>
      <c r="DS37" s="607"/>
      <c r="DT37" s="607"/>
      <c r="DU37" s="607"/>
      <c r="DV37" s="608"/>
      <c r="DW37" s="611">
        <v>9.8000000000000007</v>
      </c>
      <c r="DX37" s="612"/>
      <c r="DY37" s="612"/>
      <c r="DZ37" s="612"/>
      <c r="EA37" s="612"/>
      <c r="EB37" s="612"/>
      <c r="EC37" s="613"/>
    </row>
    <row r="38" spans="2:133" ht="11.25" customHeight="1">
      <c r="AQ38" s="614" t="s">
        <v>316</v>
      </c>
      <c r="AR38" s="615"/>
      <c r="AS38" s="615"/>
      <c r="AT38" s="615"/>
      <c r="AU38" s="615"/>
      <c r="AV38" s="615"/>
      <c r="AW38" s="615"/>
      <c r="AX38" s="615"/>
      <c r="AY38" s="616"/>
      <c r="AZ38" s="588">
        <v>20125</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4384</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947637</v>
      </c>
      <c r="CS38" s="589"/>
      <c r="CT38" s="589"/>
      <c r="CU38" s="589"/>
      <c r="CV38" s="589"/>
      <c r="CW38" s="589"/>
      <c r="CX38" s="589"/>
      <c r="CY38" s="590"/>
      <c r="CZ38" s="591">
        <v>11.6</v>
      </c>
      <c r="DA38" s="609"/>
      <c r="DB38" s="609"/>
      <c r="DC38" s="610"/>
      <c r="DD38" s="594">
        <v>831828</v>
      </c>
      <c r="DE38" s="589"/>
      <c r="DF38" s="589"/>
      <c r="DG38" s="589"/>
      <c r="DH38" s="589"/>
      <c r="DI38" s="589"/>
      <c r="DJ38" s="589"/>
      <c r="DK38" s="590"/>
      <c r="DL38" s="594">
        <v>690039</v>
      </c>
      <c r="DM38" s="589"/>
      <c r="DN38" s="589"/>
      <c r="DO38" s="589"/>
      <c r="DP38" s="589"/>
      <c r="DQ38" s="589"/>
      <c r="DR38" s="589"/>
      <c r="DS38" s="589"/>
      <c r="DT38" s="589"/>
      <c r="DU38" s="589"/>
      <c r="DV38" s="590"/>
      <c r="DW38" s="611">
        <v>13.1</v>
      </c>
      <c r="DX38" s="612"/>
      <c r="DY38" s="612"/>
      <c r="DZ38" s="612"/>
      <c r="EA38" s="612"/>
      <c r="EB38" s="612"/>
      <c r="EC38" s="613"/>
    </row>
    <row r="39" spans="2:133" ht="11.25" customHeight="1">
      <c r="AQ39" s="614" t="s">
        <v>319</v>
      </c>
      <c r="AR39" s="615"/>
      <c r="AS39" s="615"/>
      <c r="AT39" s="615"/>
      <c r="AU39" s="615"/>
      <c r="AV39" s="615"/>
      <c r="AW39" s="615"/>
      <c r="AX39" s="615"/>
      <c r="AY39" s="616"/>
      <c r="AZ39" s="588">
        <v>5240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91</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119345</v>
      </c>
      <c r="CS39" s="607"/>
      <c r="CT39" s="607"/>
      <c r="CU39" s="607"/>
      <c r="CV39" s="607"/>
      <c r="CW39" s="607"/>
      <c r="CX39" s="607"/>
      <c r="CY39" s="608"/>
      <c r="CZ39" s="591">
        <v>1.5</v>
      </c>
      <c r="DA39" s="609"/>
      <c r="DB39" s="609"/>
      <c r="DC39" s="610"/>
      <c r="DD39" s="594">
        <v>119130</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190985</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139</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t="s">
        <v>323</v>
      </c>
      <c r="CS40" s="589"/>
      <c r="CT40" s="589"/>
      <c r="CU40" s="589"/>
      <c r="CV40" s="589"/>
      <c r="CW40" s="589"/>
      <c r="CX40" s="589"/>
      <c r="CY40" s="590"/>
      <c r="CZ40" s="591" t="s">
        <v>323</v>
      </c>
      <c r="DA40" s="609"/>
      <c r="DB40" s="609"/>
      <c r="DC40" s="610"/>
      <c r="DD40" s="594" t="s">
        <v>323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560527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291</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1170605</v>
      </c>
      <c r="CS42" s="589"/>
      <c r="CT42" s="589"/>
      <c r="CU42" s="589"/>
      <c r="CV42" s="589"/>
      <c r="CW42" s="589"/>
      <c r="CX42" s="589"/>
      <c r="CY42" s="590"/>
      <c r="CZ42" s="591">
        <v>14.3</v>
      </c>
      <c r="DA42" s="592"/>
      <c r="DB42" s="592"/>
      <c r="DC42" s="593"/>
      <c r="DD42" s="594">
        <v>204215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27326</v>
      </c>
      <c r="CS43" s="607"/>
      <c r="CT43" s="607"/>
      <c r="CU43" s="607"/>
      <c r="CV43" s="607"/>
      <c r="CW43" s="607"/>
      <c r="CX43" s="607"/>
      <c r="CY43" s="608"/>
      <c r="CZ43" s="591">
        <v>0.3</v>
      </c>
      <c r="DA43" s="609"/>
      <c r="DB43" s="609"/>
      <c r="DC43" s="610"/>
      <c r="DD43" s="594">
        <v>27326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1169545</v>
      </c>
      <c r="CS44" s="589"/>
      <c r="CT44" s="589"/>
      <c r="CU44" s="589"/>
      <c r="CV44" s="589"/>
      <c r="CW44" s="589"/>
      <c r="CX44" s="589"/>
      <c r="CY44" s="590"/>
      <c r="CZ44" s="591">
        <v>14.3</v>
      </c>
      <c r="DA44" s="592"/>
      <c r="DB44" s="592"/>
      <c r="DC44" s="593"/>
      <c r="DD44" s="594">
        <v>204004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613103</v>
      </c>
      <c r="CS45" s="607"/>
      <c r="CT45" s="607"/>
      <c r="CU45" s="607"/>
      <c r="CV45" s="607"/>
      <c r="CW45" s="607"/>
      <c r="CX45" s="607"/>
      <c r="CY45" s="608"/>
      <c r="CZ45" s="591">
        <v>7.5</v>
      </c>
      <c r="DA45" s="609"/>
      <c r="DB45" s="609"/>
      <c r="DC45" s="610"/>
      <c r="DD45" s="594">
        <v>10325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548822</v>
      </c>
      <c r="CS46" s="589"/>
      <c r="CT46" s="589"/>
      <c r="CU46" s="589"/>
      <c r="CV46" s="589"/>
      <c r="CW46" s="589"/>
      <c r="CX46" s="589"/>
      <c r="CY46" s="590"/>
      <c r="CZ46" s="591">
        <v>6.7</v>
      </c>
      <c r="DA46" s="592"/>
      <c r="DB46" s="592"/>
      <c r="DC46" s="593"/>
      <c r="DD46" s="594">
        <v>191384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1060</v>
      </c>
      <c r="CS47" s="607"/>
      <c r="CT47" s="607"/>
      <c r="CU47" s="607"/>
      <c r="CV47" s="607"/>
      <c r="CW47" s="607"/>
      <c r="CX47" s="607"/>
      <c r="CY47" s="608"/>
      <c r="CZ47" s="591">
        <v>0</v>
      </c>
      <c r="DA47" s="609"/>
      <c r="DB47" s="609"/>
      <c r="DC47" s="610"/>
      <c r="DD47" s="594">
        <v>211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8202744</v>
      </c>
      <c r="CS49" s="573"/>
      <c r="CT49" s="573"/>
      <c r="CU49" s="573"/>
      <c r="CV49" s="573"/>
      <c r="CW49" s="573"/>
      <c r="CX49" s="573"/>
      <c r="CY49" s="574"/>
      <c r="CZ49" s="575">
        <v>100</v>
      </c>
      <c r="DA49" s="576"/>
      <c r="DB49" s="576"/>
      <c r="DC49" s="577"/>
      <c r="DD49" s="578">
        <v>5674189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8534</v>
      </c>
      <c r="R7" s="1101"/>
      <c r="S7" s="1101"/>
      <c r="T7" s="1101"/>
      <c r="U7" s="1101"/>
      <c r="V7" s="1101">
        <v>8211</v>
      </c>
      <c r="W7" s="1101"/>
      <c r="X7" s="1101"/>
      <c r="Y7" s="1101"/>
      <c r="Z7" s="1101"/>
      <c r="AA7" s="1101">
        <v>323</v>
      </c>
      <c r="AB7" s="1101"/>
      <c r="AC7" s="1101"/>
      <c r="AD7" s="1101"/>
      <c r="AE7" s="1102"/>
      <c r="AF7" s="1103">
        <v>301</v>
      </c>
      <c r="AG7" s="1104"/>
      <c r="AH7" s="1104"/>
      <c r="AI7" s="1104"/>
      <c r="AJ7" s="1105"/>
      <c r="AK7" s="1087">
        <v>2</v>
      </c>
      <c r="AL7" s="1088"/>
      <c r="AM7" s="1088"/>
      <c r="AN7" s="1088"/>
      <c r="AO7" s="1088"/>
      <c r="AP7" s="1088">
        <v>7732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1</v>
      </c>
      <c r="CI7" s="1085"/>
      <c r="CJ7" s="1085"/>
      <c r="CK7" s="1085"/>
      <c r="CL7" s="1086"/>
      <c r="CM7" s="1084">
        <v>7</v>
      </c>
      <c r="CN7" s="1085"/>
      <c r="CO7" s="1085"/>
      <c r="CP7" s="1085"/>
      <c r="CQ7" s="1086"/>
      <c r="CR7" s="1084">
        <v>21</v>
      </c>
      <c r="CS7" s="1085"/>
      <c r="CT7" s="1085"/>
      <c r="CU7" s="1085"/>
      <c r="CV7" s="1086"/>
      <c r="CW7" s="1084" t="s">
        <v>543</v>
      </c>
      <c r="CX7" s="1085"/>
      <c r="CY7" s="1085"/>
      <c r="CZ7" s="1085"/>
      <c r="DA7" s="1086"/>
      <c r="DB7" s="1084" t="s">
        <v>545</v>
      </c>
      <c r="DC7" s="1085"/>
      <c r="DD7" s="1085"/>
      <c r="DE7" s="1085"/>
      <c r="DF7" s="1086"/>
      <c r="DG7" s="1084" t="s">
        <v>546</v>
      </c>
      <c r="DH7" s="1085"/>
      <c r="DI7" s="1085"/>
      <c r="DJ7" s="1085"/>
      <c r="DK7" s="1086"/>
      <c r="DL7" s="1084" t="s">
        <v>546</v>
      </c>
      <c r="DM7" s="1085"/>
      <c r="DN7" s="1085"/>
      <c r="DO7" s="1085"/>
      <c r="DP7" s="1086"/>
      <c r="DQ7" s="1084" t="s">
        <v>546</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0</v>
      </c>
      <c r="CI8" s="986"/>
      <c r="CJ8" s="986"/>
      <c r="CK8" s="986"/>
      <c r="CL8" s="987"/>
      <c r="CM8" s="985">
        <v>9</v>
      </c>
      <c r="CN8" s="986"/>
      <c r="CO8" s="986"/>
      <c r="CP8" s="986"/>
      <c r="CQ8" s="987"/>
      <c r="CR8" s="985">
        <v>2</v>
      </c>
      <c r="CS8" s="986"/>
      <c r="CT8" s="986"/>
      <c r="CU8" s="986"/>
      <c r="CV8" s="987"/>
      <c r="CW8" s="985">
        <v>3</v>
      </c>
      <c r="CX8" s="986"/>
      <c r="CY8" s="986"/>
      <c r="CZ8" s="986"/>
      <c r="DA8" s="987"/>
      <c r="DB8" s="985" t="s">
        <v>544</v>
      </c>
      <c r="DC8" s="986"/>
      <c r="DD8" s="986"/>
      <c r="DE8" s="986"/>
      <c r="DF8" s="987"/>
      <c r="DG8" s="985" t="s">
        <v>544</v>
      </c>
      <c r="DH8" s="986"/>
      <c r="DI8" s="986"/>
      <c r="DJ8" s="986"/>
      <c r="DK8" s="987"/>
      <c r="DL8" s="985" t="s">
        <v>544</v>
      </c>
      <c r="DM8" s="986"/>
      <c r="DN8" s="986"/>
      <c r="DO8" s="986"/>
      <c r="DP8" s="987"/>
      <c r="DQ8" s="985" t="s">
        <v>544</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8525</v>
      </c>
      <c r="R23" s="1065"/>
      <c r="S23" s="1065"/>
      <c r="T23" s="1065"/>
      <c r="U23" s="1065"/>
      <c r="V23" s="1065">
        <v>8203</v>
      </c>
      <c r="W23" s="1065"/>
      <c r="X23" s="1065"/>
      <c r="Y23" s="1065"/>
      <c r="Z23" s="1065"/>
      <c r="AA23" s="1065">
        <v>323</v>
      </c>
      <c r="AB23" s="1065"/>
      <c r="AC23" s="1065"/>
      <c r="AD23" s="1065"/>
      <c r="AE23" s="1066"/>
      <c r="AF23" s="1067">
        <v>301</v>
      </c>
      <c r="AG23" s="1065"/>
      <c r="AH23" s="1065"/>
      <c r="AI23" s="1065"/>
      <c r="AJ23" s="1068"/>
      <c r="AK23" s="1069"/>
      <c r="AL23" s="1070"/>
      <c r="AM23" s="1070"/>
      <c r="AN23" s="1070"/>
      <c r="AO23" s="1070"/>
      <c r="AP23" s="1065">
        <v>7732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2046</v>
      </c>
      <c r="R28" s="1050"/>
      <c r="S28" s="1050"/>
      <c r="T28" s="1050"/>
      <c r="U28" s="1050"/>
      <c r="V28" s="1050">
        <v>2017</v>
      </c>
      <c r="W28" s="1050"/>
      <c r="X28" s="1050"/>
      <c r="Y28" s="1050"/>
      <c r="Z28" s="1050"/>
      <c r="AA28" s="1050">
        <v>29</v>
      </c>
      <c r="AB28" s="1050"/>
      <c r="AC28" s="1050"/>
      <c r="AD28" s="1050"/>
      <c r="AE28" s="1051"/>
      <c r="AF28" s="1052">
        <v>29</v>
      </c>
      <c r="AG28" s="1050"/>
      <c r="AH28" s="1050"/>
      <c r="AI28" s="1050"/>
      <c r="AJ28" s="1053"/>
      <c r="AK28" s="1054">
        <v>127</v>
      </c>
      <c r="AL28" s="1042"/>
      <c r="AM28" s="1042"/>
      <c r="AN28" s="1042"/>
      <c r="AO28" s="1042"/>
      <c r="AP28" s="1042" t="s">
        <v>544</v>
      </c>
      <c r="AQ28" s="1042"/>
      <c r="AR28" s="1042"/>
      <c r="AS28" s="1042"/>
      <c r="AT28" s="1042"/>
      <c r="AU28" s="1042" t="s">
        <v>544</v>
      </c>
      <c r="AV28" s="1042"/>
      <c r="AW28" s="1042"/>
      <c r="AX28" s="1042"/>
      <c r="AY28" s="1042"/>
      <c r="AZ28" s="1043" t="s">
        <v>544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1893</v>
      </c>
      <c r="R29" s="1040"/>
      <c r="S29" s="1040"/>
      <c r="T29" s="1040"/>
      <c r="U29" s="1040"/>
      <c r="V29" s="1040">
        <v>1861</v>
      </c>
      <c r="W29" s="1040"/>
      <c r="X29" s="1040"/>
      <c r="Y29" s="1040"/>
      <c r="Z29" s="1040"/>
      <c r="AA29" s="1040">
        <v>32</v>
      </c>
      <c r="AB29" s="1040"/>
      <c r="AC29" s="1040"/>
      <c r="AD29" s="1040"/>
      <c r="AE29" s="1041"/>
      <c r="AF29" s="1015">
        <v>32</v>
      </c>
      <c r="AG29" s="1016"/>
      <c r="AH29" s="1016"/>
      <c r="AI29" s="1016"/>
      <c r="AJ29" s="1017"/>
      <c r="AK29" s="976">
        <v>249</v>
      </c>
      <c r="AL29" s="967"/>
      <c r="AM29" s="967"/>
      <c r="AN29" s="967"/>
      <c r="AO29" s="967"/>
      <c r="AP29" s="967">
        <v>49</v>
      </c>
      <c r="AQ29" s="967"/>
      <c r="AR29" s="967"/>
      <c r="AS29" s="967"/>
      <c r="AT29" s="967"/>
      <c r="AU29" s="967">
        <v>7</v>
      </c>
      <c r="AV29" s="967"/>
      <c r="AW29" s="967"/>
      <c r="AX29" s="967"/>
      <c r="AY29" s="967"/>
      <c r="AZ29" s="1038" t="s">
        <v>544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139</v>
      </c>
      <c r="R30" s="1040"/>
      <c r="S30" s="1040"/>
      <c r="T30" s="1040"/>
      <c r="U30" s="1040"/>
      <c r="V30" s="1040">
        <v>139</v>
      </c>
      <c r="W30" s="1040"/>
      <c r="X30" s="1040"/>
      <c r="Y30" s="1040"/>
      <c r="Z30" s="1040"/>
      <c r="AA30" s="1040">
        <v>0</v>
      </c>
      <c r="AB30" s="1040"/>
      <c r="AC30" s="1040"/>
      <c r="AD30" s="1040"/>
      <c r="AE30" s="1041"/>
      <c r="AF30" s="1015">
        <v>0</v>
      </c>
      <c r="AG30" s="1016"/>
      <c r="AH30" s="1016"/>
      <c r="AI30" s="1016"/>
      <c r="AJ30" s="1017"/>
      <c r="AK30" s="976">
        <v>69</v>
      </c>
      <c r="AL30" s="967"/>
      <c r="AM30" s="967"/>
      <c r="AN30" s="967"/>
      <c r="AO30" s="967"/>
      <c r="AP30" s="967" t="s">
        <v>544</v>
      </c>
      <c r="AQ30" s="967"/>
      <c r="AR30" s="967"/>
      <c r="AS30" s="967"/>
      <c r="AT30" s="967"/>
      <c r="AU30" s="967" t="s">
        <v>544</v>
      </c>
      <c r="AV30" s="967"/>
      <c r="AW30" s="967"/>
      <c r="AX30" s="967"/>
      <c r="AY30" s="967"/>
      <c r="AZ30" s="1038" t="s">
        <v>544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558</v>
      </c>
      <c r="R31" s="1040"/>
      <c r="S31" s="1040"/>
      <c r="T31" s="1040"/>
      <c r="U31" s="1040"/>
      <c r="V31" s="1040">
        <v>500</v>
      </c>
      <c r="W31" s="1040"/>
      <c r="X31" s="1040"/>
      <c r="Y31" s="1040"/>
      <c r="Z31" s="1040"/>
      <c r="AA31" s="1040">
        <v>58</v>
      </c>
      <c r="AB31" s="1040"/>
      <c r="AC31" s="1040"/>
      <c r="AD31" s="1040"/>
      <c r="AE31" s="1041"/>
      <c r="AF31" s="1015">
        <v>58</v>
      </c>
      <c r="AG31" s="1016"/>
      <c r="AH31" s="1016"/>
      <c r="AI31" s="1016"/>
      <c r="AJ31" s="1017"/>
      <c r="AK31" s="976">
        <v>0</v>
      </c>
      <c r="AL31" s="967"/>
      <c r="AM31" s="967"/>
      <c r="AN31" s="967"/>
      <c r="AO31" s="967"/>
      <c r="AP31" s="967" t="s">
        <v>544</v>
      </c>
      <c r="AQ31" s="967"/>
      <c r="AR31" s="967"/>
      <c r="AS31" s="967"/>
      <c r="AT31" s="967"/>
      <c r="AU31" s="967" t="s">
        <v>544</v>
      </c>
      <c r="AV31" s="967"/>
      <c r="AW31" s="967"/>
      <c r="AX31" s="967"/>
      <c r="AY31" s="967"/>
      <c r="AZ31" s="1038" t="s">
        <v>544</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383</v>
      </c>
      <c r="R32" s="1040"/>
      <c r="S32" s="1040"/>
      <c r="T32" s="1040"/>
      <c r="U32" s="1040"/>
      <c r="V32" s="1040">
        <v>332</v>
      </c>
      <c r="W32" s="1040"/>
      <c r="X32" s="1040"/>
      <c r="Y32" s="1040"/>
      <c r="Z32" s="1040"/>
      <c r="AA32" s="1040">
        <v>51</v>
      </c>
      <c r="AB32" s="1040"/>
      <c r="AC32" s="1040"/>
      <c r="AD32" s="1040"/>
      <c r="AE32" s="1041"/>
      <c r="AF32" s="1015">
        <v>51</v>
      </c>
      <c r="AG32" s="1016"/>
      <c r="AH32" s="1016"/>
      <c r="AI32" s="1016"/>
      <c r="AJ32" s="1017"/>
      <c r="AK32" s="976">
        <v>0</v>
      </c>
      <c r="AL32" s="967"/>
      <c r="AM32" s="967"/>
      <c r="AN32" s="967"/>
      <c r="AO32" s="967"/>
      <c r="AP32" s="967">
        <v>308</v>
      </c>
      <c r="AQ32" s="967"/>
      <c r="AR32" s="967"/>
      <c r="AS32" s="967"/>
      <c r="AT32" s="967"/>
      <c r="AU32" s="967">
        <v>19</v>
      </c>
      <c r="AV32" s="967"/>
      <c r="AW32" s="967"/>
      <c r="AX32" s="967"/>
      <c r="AY32" s="967"/>
      <c r="AZ32" s="1038" t="s">
        <v>543</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236</v>
      </c>
      <c r="R33" s="1040"/>
      <c r="S33" s="1040"/>
      <c r="T33" s="1040"/>
      <c r="U33" s="1040"/>
      <c r="V33" s="1040">
        <v>226</v>
      </c>
      <c r="W33" s="1040"/>
      <c r="X33" s="1040"/>
      <c r="Y33" s="1040"/>
      <c r="Z33" s="1040"/>
      <c r="AA33" s="1040">
        <v>10</v>
      </c>
      <c r="AB33" s="1040"/>
      <c r="AC33" s="1040"/>
      <c r="AD33" s="1040"/>
      <c r="AE33" s="1041"/>
      <c r="AF33" s="1015">
        <v>261</v>
      </c>
      <c r="AG33" s="1016"/>
      <c r="AH33" s="1016"/>
      <c r="AI33" s="1016"/>
      <c r="AJ33" s="1017"/>
      <c r="AK33" s="976">
        <v>5</v>
      </c>
      <c r="AL33" s="967"/>
      <c r="AM33" s="967"/>
      <c r="AN33" s="967"/>
      <c r="AO33" s="967"/>
      <c r="AP33" s="967">
        <v>394</v>
      </c>
      <c r="AQ33" s="967"/>
      <c r="AR33" s="967"/>
      <c r="AS33" s="967"/>
      <c r="AT33" s="967"/>
      <c r="AU33" s="967">
        <v>22</v>
      </c>
      <c r="AV33" s="967"/>
      <c r="AW33" s="967"/>
      <c r="AX33" s="967"/>
      <c r="AY33" s="967"/>
      <c r="AZ33" s="1038" t="s">
        <v>543</v>
      </c>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385</v>
      </c>
      <c r="C34" s="1034"/>
      <c r="D34" s="1034"/>
      <c r="E34" s="1034"/>
      <c r="F34" s="1034"/>
      <c r="G34" s="1034"/>
      <c r="H34" s="1034"/>
      <c r="I34" s="1034"/>
      <c r="J34" s="1034"/>
      <c r="K34" s="1034"/>
      <c r="L34" s="1034"/>
      <c r="M34" s="1034"/>
      <c r="N34" s="1034"/>
      <c r="O34" s="1034"/>
      <c r="P34" s="1035"/>
      <c r="Q34" s="1039">
        <v>2244</v>
      </c>
      <c r="R34" s="1040"/>
      <c r="S34" s="1040"/>
      <c r="T34" s="1040"/>
      <c r="U34" s="1040"/>
      <c r="V34" s="1040">
        <v>2327</v>
      </c>
      <c r="W34" s="1040"/>
      <c r="X34" s="1040"/>
      <c r="Y34" s="1040"/>
      <c r="Z34" s="1040"/>
      <c r="AA34" s="1040">
        <v>-83</v>
      </c>
      <c r="AB34" s="1040"/>
      <c r="AC34" s="1040"/>
      <c r="AD34" s="1040"/>
      <c r="AE34" s="1041"/>
      <c r="AF34" s="1015">
        <v>627</v>
      </c>
      <c r="AG34" s="1016"/>
      <c r="AH34" s="1016"/>
      <c r="AI34" s="1016"/>
      <c r="AJ34" s="1017"/>
      <c r="AK34" s="976">
        <v>330</v>
      </c>
      <c r="AL34" s="967"/>
      <c r="AM34" s="967"/>
      <c r="AN34" s="967"/>
      <c r="AO34" s="967"/>
      <c r="AP34" s="967">
        <v>1725</v>
      </c>
      <c r="AQ34" s="967"/>
      <c r="AR34" s="967"/>
      <c r="AS34" s="967"/>
      <c r="AT34" s="967"/>
      <c r="AU34" s="967">
        <v>1102</v>
      </c>
      <c r="AV34" s="967"/>
      <c r="AW34" s="967"/>
      <c r="AX34" s="967"/>
      <c r="AY34" s="967"/>
      <c r="AZ34" s="1038" t="s">
        <v>544</v>
      </c>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386</v>
      </c>
      <c r="C35" s="1034"/>
      <c r="D35" s="1034"/>
      <c r="E35" s="1034"/>
      <c r="F35" s="1034"/>
      <c r="G35" s="1034"/>
      <c r="H35" s="1034"/>
      <c r="I35" s="1034"/>
      <c r="J35" s="1034"/>
      <c r="K35" s="1034"/>
      <c r="L35" s="1034"/>
      <c r="M35" s="1034"/>
      <c r="N35" s="1034"/>
      <c r="O35" s="1034"/>
      <c r="P35" s="1035"/>
      <c r="Q35" s="1039">
        <v>316</v>
      </c>
      <c r="R35" s="1040"/>
      <c r="S35" s="1040"/>
      <c r="T35" s="1040"/>
      <c r="U35" s="1040"/>
      <c r="V35" s="1040">
        <v>311</v>
      </c>
      <c r="W35" s="1040"/>
      <c r="X35" s="1040"/>
      <c r="Y35" s="1040"/>
      <c r="Z35" s="1040"/>
      <c r="AA35" s="1040">
        <v>5</v>
      </c>
      <c r="AB35" s="1040"/>
      <c r="AC35" s="1040"/>
      <c r="AD35" s="1040"/>
      <c r="AE35" s="1041"/>
      <c r="AF35" s="1015">
        <v>5</v>
      </c>
      <c r="AG35" s="1016"/>
      <c r="AH35" s="1016"/>
      <c r="AI35" s="1016"/>
      <c r="AJ35" s="1017"/>
      <c r="AK35" s="976">
        <v>97</v>
      </c>
      <c r="AL35" s="967"/>
      <c r="AM35" s="967"/>
      <c r="AN35" s="967"/>
      <c r="AO35" s="967"/>
      <c r="AP35" s="967">
        <v>1988</v>
      </c>
      <c r="AQ35" s="967"/>
      <c r="AR35" s="967"/>
      <c r="AS35" s="967"/>
      <c r="AT35" s="967"/>
      <c r="AU35" s="967">
        <v>1570</v>
      </c>
      <c r="AV35" s="967"/>
      <c r="AW35" s="967"/>
      <c r="AX35" s="967"/>
      <c r="AY35" s="967"/>
      <c r="AZ35" s="1038" t="s">
        <v>544</v>
      </c>
      <c r="BA35" s="1038"/>
      <c r="BB35" s="1038"/>
      <c r="BC35" s="1038"/>
      <c r="BD35" s="1038"/>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388</v>
      </c>
      <c r="C36" s="1034"/>
      <c r="D36" s="1034"/>
      <c r="E36" s="1034"/>
      <c r="F36" s="1034"/>
      <c r="G36" s="1034"/>
      <c r="H36" s="1034"/>
      <c r="I36" s="1034"/>
      <c r="J36" s="1034"/>
      <c r="K36" s="1034"/>
      <c r="L36" s="1034"/>
      <c r="M36" s="1034"/>
      <c r="N36" s="1034"/>
      <c r="O36" s="1034"/>
      <c r="P36" s="1035"/>
      <c r="Q36" s="1039">
        <v>111</v>
      </c>
      <c r="R36" s="1040"/>
      <c r="S36" s="1040"/>
      <c r="T36" s="1040"/>
      <c r="U36" s="1040"/>
      <c r="V36" s="1040">
        <v>105</v>
      </c>
      <c r="W36" s="1040"/>
      <c r="X36" s="1040"/>
      <c r="Y36" s="1040"/>
      <c r="Z36" s="1040"/>
      <c r="AA36" s="1040">
        <v>6</v>
      </c>
      <c r="AB36" s="1040"/>
      <c r="AC36" s="1040"/>
      <c r="AD36" s="1040"/>
      <c r="AE36" s="1041"/>
      <c r="AF36" s="1015">
        <v>6</v>
      </c>
      <c r="AG36" s="1016"/>
      <c r="AH36" s="1016"/>
      <c r="AI36" s="1016"/>
      <c r="AJ36" s="1017"/>
      <c r="AK36" s="976">
        <v>79</v>
      </c>
      <c r="AL36" s="967"/>
      <c r="AM36" s="967"/>
      <c r="AN36" s="967"/>
      <c r="AO36" s="967"/>
      <c r="AP36" s="967">
        <v>716</v>
      </c>
      <c r="AQ36" s="967"/>
      <c r="AR36" s="967"/>
      <c r="AS36" s="967"/>
      <c r="AT36" s="967"/>
      <c r="AU36" s="967">
        <v>611</v>
      </c>
      <c r="AV36" s="967"/>
      <c r="AW36" s="967"/>
      <c r="AX36" s="967"/>
      <c r="AY36" s="967"/>
      <c r="AZ36" s="1038" t="s">
        <v>543</v>
      </c>
      <c r="BA36" s="1038"/>
      <c r="BB36" s="1038"/>
      <c r="BC36" s="1038"/>
      <c r="BD36" s="1038"/>
      <c r="BE36" s="1028" t="s">
        <v>387</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1070</v>
      </c>
      <c r="AG63" s="955"/>
      <c r="AH63" s="955"/>
      <c r="AI63" s="955"/>
      <c r="AJ63" s="1026"/>
      <c r="AK63" s="1027"/>
      <c r="AL63" s="959"/>
      <c r="AM63" s="959"/>
      <c r="AN63" s="959"/>
      <c r="AO63" s="959"/>
      <c r="AP63" s="955">
        <v>5180</v>
      </c>
      <c r="AQ63" s="955"/>
      <c r="AR63" s="955"/>
      <c r="AS63" s="955"/>
      <c r="AT63" s="955"/>
      <c r="AU63" s="955">
        <v>3302</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393</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3894</v>
      </c>
      <c r="R68" s="978"/>
      <c r="S68" s="978"/>
      <c r="T68" s="978"/>
      <c r="U68" s="978"/>
      <c r="V68" s="978">
        <v>3865</v>
      </c>
      <c r="W68" s="978"/>
      <c r="X68" s="978"/>
      <c r="Y68" s="978"/>
      <c r="Z68" s="978"/>
      <c r="AA68" s="978">
        <v>29</v>
      </c>
      <c r="AB68" s="978"/>
      <c r="AC68" s="978"/>
      <c r="AD68" s="978"/>
      <c r="AE68" s="978"/>
      <c r="AF68" s="978">
        <v>29</v>
      </c>
      <c r="AG68" s="978"/>
      <c r="AH68" s="978"/>
      <c r="AI68" s="978"/>
      <c r="AJ68" s="978"/>
      <c r="AK68" s="978" t="s">
        <v>544</v>
      </c>
      <c r="AL68" s="978"/>
      <c r="AM68" s="978"/>
      <c r="AN68" s="978"/>
      <c r="AO68" s="978"/>
      <c r="AP68" s="978">
        <v>2242</v>
      </c>
      <c r="AQ68" s="978"/>
      <c r="AR68" s="978"/>
      <c r="AS68" s="978"/>
      <c r="AT68" s="978"/>
      <c r="AU68" s="978">
        <v>381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2</v>
      </c>
      <c r="R69" s="967"/>
      <c r="S69" s="967"/>
      <c r="T69" s="967"/>
      <c r="U69" s="967"/>
      <c r="V69" s="967">
        <v>2</v>
      </c>
      <c r="W69" s="967"/>
      <c r="X69" s="967"/>
      <c r="Y69" s="967"/>
      <c r="Z69" s="967"/>
      <c r="AA69" s="967">
        <v>0</v>
      </c>
      <c r="AB69" s="967"/>
      <c r="AC69" s="967"/>
      <c r="AD69" s="967"/>
      <c r="AE69" s="967"/>
      <c r="AF69" s="967">
        <v>0</v>
      </c>
      <c r="AG69" s="967"/>
      <c r="AH69" s="967"/>
      <c r="AI69" s="967"/>
      <c r="AJ69" s="967"/>
      <c r="AK69" s="967" t="s">
        <v>544</v>
      </c>
      <c r="AL69" s="967"/>
      <c r="AM69" s="967"/>
      <c r="AN69" s="967"/>
      <c r="AO69" s="967"/>
      <c r="AP69" s="967" t="s">
        <v>544</v>
      </c>
      <c r="AQ69" s="967"/>
      <c r="AR69" s="967"/>
      <c r="AS69" s="967"/>
      <c r="AT69" s="967"/>
      <c r="AU69" s="967" t="s">
        <v>544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v>14823</v>
      </c>
      <c r="R70" s="967"/>
      <c r="S70" s="967"/>
      <c r="T70" s="967"/>
      <c r="U70" s="967"/>
      <c r="V70" s="967">
        <v>14013</v>
      </c>
      <c r="W70" s="967"/>
      <c r="X70" s="967"/>
      <c r="Y70" s="967"/>
      <c r="Z70" s="967"/>
      <c r="AA70" s="967">
        <v>810</v>
      </c>
      <c r="AB70" s="967"/>
      <c r="AC70" s="967"/>
      <c r="AD70" s="967"/>
      <c r="AE70" s="967"/>
      <c r="AF70" s="967">
        <v>810</v>
      </c>
      <c r="AG70" s="967"/>
      <c r="AH70" s="967"/>
      <c r="AI70" s="967"/>
      <c r="AJ70" s="967"/>
      <c r="AK70" s="967">
        <v>11</v>
      </c>
      <c r="AL70" s="967"/>
      <c r="AM70" s="967"/>
      <c r="AN70" s="967"/>
      <c r="AO70" s="967"/>
      <c r="AP70" s="967" t="s">
        <v>544</v>
      </c>
      <c r="AQ70" s="967"/>
      <c r="AR70" s="967"/>
      <c r="AS70" s="967"/>
      <c r="AT70" s="967"/>
      <c r="AU70" s="967" t="s">
        <v>544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v>136</v>
      </c>
      <c r="R71" s="967"/>
      <c r="S71" s="967"/>
      <c r="T71" s="967"/>
      <c r="U71" s="967"/>
      <c r="V71" s="967">
        <v>115</v>
      </c>
      <c r="W71" s="967"/>
      <c r="X71" s="967"/>
      <c r="Y71" s="967"/>
      <c r="Z71" s="967"/>
      <c r="AA71" s="967">
        <v>21</v>
      </c>
      <c r="AB71" s="967"/>
      <c r="AC71" s="967"/>
      <c r="AD71" s="967"/>
      <c r="AE71" s="967"/>
      <c r="AF71" s="967">
        <v>21</v>
      </c>
      <c r="AG71" s="967"/>
      <c r="AH71" s="967"/>
      <c r="AI71" s="967"/>
      <c r="AJ71" s="967"/>
      <c r="AK71" s="967">
        <v>5</v>
      </c>
      <c r="AL71" s="967"/>
      <c r="AM71" s="967"/>
      <c r="AN71" s="967"/>
      <c r="AO71" s="967"/>
      <c r="AP71" s="967" t="s">
        <v>544</v>
      </c>
      <c r="AQ71" s="967"/>
      <c r="AR71" s="967"/>
      <c r="AS71" s="967"/>
      <c r="AT71" s="967"/>
      <c r="AU71" s="967" t="s">
        <v>543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v>131</v>
      </c>
      <c r="R72" s="967"/>
      <c r="S72" s="967"/>
      <c r="T72" s="967"/>
      <c r="U72" s="967"/>
      <c r="V72" s="967">
        <v>115</v>
      </c>
      <c r="W72" s="967"/>
      <c r="X72" s="967"/>
      <c r="Y72" s="967"/>
      <c r="Z72" s="967"/>
      <c r="AA72" s="967">
        <v>16</v>
      </c>
      <c r="AB72" s="967"/>
      <c r="AC72" s="967"/>
      <c r="AD72" s="967"/>
      <c r="AE72" s="967"/>
      <c r="AF72" s="967">
        <v>16</v>
      </c>
      <c r="AG72" s="967"/>
      <c r="AH72" s="967"/>
      <c r="AI72" s="967"/>
      <c r="AJ72" s="967"/>
      <c r="AK72" s="967" t="s">
        <v>544</v>
      </c>
      <c r="AL72" s="967"/>
      <c r="AM72" s="967"/>
      <c r="AN72" s="967"/>
      <c r="AO72" s="967"/>
      <c r="AP72" s="967" t="s">
        <v>544</v>
      </c>
      <c r="AQ72" s="967"/>
      <c r="AR72" s="967"/>
      <c r="AS72" s="967"/>
      <c r="AT72" s="967"/>
      <c r="AU72" s="967" t="s">
        <v>544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538</v>
      </c>
      <c r="C73" s="971"/>
      <c r="D73" s="971"/>
      <c r="E73" s="971"/>
      <c r="F73" s="971"/>
      <c r="G73" s="971"/>
      <c r="H73" s="971"/>
      <c r="I73" s="971"/>
      <c r="J73" s="971"/>
      <c r="K73" s="971"/>
      <c r="L73" s="971"/>
      <c r="M73" s="971"/>
      <c r="N73" s="971"/>
      <c r="O73" s="971"/>
      <c r="P73" s="972"/>
      <c r="Q73" s="973">
        <v>414</v>
      </c>
      <c r="R73" s="967"/>
      <c r="S73" s="967"/>
      <c r="T73" s="967"/>
      <c r="U73" s="967"/>
      <c r="V73" s="967">
        <v>382</v>
      </c>
      <c r="W73" s="967"/>
      <c r="X73" s="967"/>
      <c r="Y73" s="967"/>
      <c r="Z73" s="967"/>
      <c r="AA73" s="967">
        <v>32</v>
      </c>
      <c r="AB73" s="967"/>
      <c r="AC73" s="967"/>
      <c r="AD73" s="967"/>
      <c r="AE73" s="967"/>
      <c r="AF73" s="967">
        <v>32</v>
      </c>
      <c r="AG73" s="967"/>
      <c r="AH73" s="967"/>
      <c r="AI73" s="967"/>
      <c r="AJ73" s="967"/>
      <c r="AK73" s="967" t="s">
        <v>544</v>
      </c>
      <c r="AL73" s="967"/>
      <c r="AM73" s="967"/>
      <c r="AN73" s="967"/>
      <c r="AO73" s="967"/>
      <c r="AP73" s="967" t="s">
        <v>544</v>
      </c>
      <c r="AQ73" s="967"/>
      <c r="AR73" s="967"/>
      <c r="AS73" s="967"/>
      <c r="AT73" s="967"/>
      <c r="AU73" s="967" t="s">
        <v>544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539</v>
      </c>
      <c r="C74" s="971"/>
      <c r="D74" s="971"/>
      <c r="E74" s="971"/>
      <c r="F74" s="971"/>
      <c r="G74" s="971"/>
      <c r="H74" s="971"/>
      <c r="I74" s="971"/>
      <c r="J74" s="971"/>
      <c r="K74" s="971"/>
      <c r="L74" s="971"/>
      <c r="M74" s="971"/>
      <c r="N74" s="971"/>
      <c r="O74" s="971"/>
      <c r="P74" s="972"/>
      <c r="Q74" s="973">
        <v>153181</v>
      </c>
      <c r="R74" s="967"/>
      <c r="S74" s="967"/>
      <c r="T74" s="967"/>
      <c r="U74" s="967"/>
      <c r="V74" s="967">
        <v>144520</v>
      </c>
      <c r="W74" s="967"/>
      <c r="X74" s="967"/>
      <c r="Y74" s="967"/>
      <c r="Z74" s="967"/>
      <c r="AA74" s="967">
        <v>8661</v>
      </c>
      <c r="AB74" s="967"/>
      <c r="AC74" s="967"/>
      <c r="AD74" s="967"/>
      <c r="AE74" s="967"/>
      <c r="AF74" s="967">
        <v>8661</v>
      </c>
      <c r="AG74" s="967"/>
      <c r="AH74" s="967"/>
      <c r="AI74" s="967"/>
      <c r="AJ74" s="967"/>
      <c r="AK74" s="967">
        <v>221</v>
      </c>
      <c r="AL74" s="967"/>
      <c r="AM74" s="967"/>
      <c r="AN74" s="967"/>
      <c r="AO74" s="967"/>
      <c r="AP74" s="967" t="s">
        <v>544</v>
      </c>
      <c r="AQ74" s="967"/>
      <c r="AR74" s="967"/>
      <c r="AS74" s="967"/>
      <c r="AT74" s="967"/>
      <c r="AU74" s="967" t="s">
        <v>543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540</v>
      </c>
      <c r="C75" s="971"/>
      <c r="D75" s="971"/>
      <c r="E75" s="971"/>
      <c r="F75" s="971"/>
      <c r="G75" s="971"/>
      <c r="H75" s="971"/>
      <c r="I75" s="971"/>
      <c r="J75" s="971"/>
      <c r="K75" s="971"/>
      <c r="L75" s="971"/>
      <c r="M75" s="971"/>
      <c r="N75" s="971"/>
      <c r="O75" s="971"/>
      <c r="P75" s="972"/>
      <c r="Q75" s="974">
        <v>615</v>
      </c>
      <c r="R75" s="975"/>
      <c r="S75" s="975"/>
      <c r="T75" s="975"/>
      <c r="U75" s="976"/>
      <c r="V75" s="977">
        <v>603</v>
      </c>
      <c r="W75" s="975"/>
      <c r="X75" s="975"/>
      <c r="Y75" s="975"/>
      <c r="Z75" s="976"/>
      <c r="AA75" s="977">
        <v>12</v>
      </c>
      <c r="AB75" s="975"/>
      <c r="AC75" s="975"/>
      <c r="AD75" s="975"/>
      <c r="AE75" s="976"/>
      <c r="AF75" s="977">
        <v>12</v>
      </c>
      <c r="AG75" s="975"/>
      <c r="AH75" s="975"/>
      <c r="AI75" s="975"/>
      <c r="AJ75" s="976"/>
      <c r="AK75" s="977" t="s">
        <v>543</v>
      </c>
      <c r="AL75" s="975"/>
      <c r="AM75" s="975"/>
      <c r="AN75" s="975"/>
      <c r="AO75" s="976"/>
      <c r="AP75" s="977" t="s">
        <v>545</v>
      </c>
      <c r="AQ75" s="975"/>
      <c r="AR75" s="975"/>
      <c r="AS75" s="975"/>
      <c r="AT75" s="976"/>
      <c r="AU75" s="977" t="s">
        <v>544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9581</v>
      </c>
      <c r="AG88" s="955"/>
      <c r="AH88" s="955"/>
      <c r="AI88" s="955"/>
      <c r="AJ88" s="955"/>
      <c r="AK88" s="959"/>
      <c r="AL88" s="959"/>
      <c r="AM88" s="959"/>
      <c r="AN88" s="959"/>
      <c r="AO88" s="959"/>
      <c r="AP88" s="955">
        <v>2242</v>
      </c>
      <c r="AQ88" s="955"/>
      <c r="AR88" s="955"/>
      <c r="AS88" s="955"/>
      <c r="AT88" s="955"/>
      <c r="AU88" s="955">
        <v>381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23</v>
      </c>
      <c r="CS102" s="947"/>
      <c r="CT102" s="947"/>
      <c r="CU102" s="947"/>
      <c r="CV102" s="948"/>
      <c r="CW102" s="946">
        <v>3</v>
      </c>
      <c r="CX102" s="947"/>
      <c r="CY102" s="947"/>
      <c r="CZ102" s="947"/>
      <c r="DA102" s="948"/>
      <c r="DB102" s="946" t="s">
        <v>544</v>
      </c>
      <c r="DC102" s="947"/>
      <c r="DD102" s="947"/>
      <c r="DE102" s="947"/>
      <c r="DF102" s="948"/>
      <c r="DG102" s="946" t="s">
        <v>544</v>
      </c>
      <c r="DH102" s="947"/>
      <c r="DI102" s="947"/>
      <c r="DJ102" s="947"/>
      <c r="DK102" s="948"/>
      <c r="DL102" s="946" t="s">
        <v>544</v>
      </c>
      <c r="DM102" s="947"/>
      <c r="DN102" s="947"/>
      <c r="DO102" s="947"/>
      <c r="DP102" s="948"/>
      <c r="DQ102" s="946" t="s">
        <v>544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927974</v>
      </c>
      <c r="AB110" s="873"/>
      <c r="AC110" s="873"/>
      <c r="AD110" s="873"/>
      <c r="AE110" s="874"/>
      <c r="AF110" s="875">
        <v>870775</v>
      </c>
      <c r="AG110" s="873"/>
      <c r="AH110" s="873"/>
      <c r="AI110" s="873"/>
      <c r="AJ110" s="874"/>
      <c r="AK110" s="875">
        <v>886847</v>
      </c>
      <c r="AL110" s="873"/>
      <c r="AM110" s="873"/>
      <c r="AN110" s="873"/>
      <c r="AO110" s="874"/>
      <c r="AP110" s="876">
        <v>20</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7768524</v>
      </c>
      <c r="BR110" s="800"/>
      <c r="BS110" s="800"/>
      <c r="BT110" s="800"/>
      <c r="BU110" s="800"/>
      <c r="BV110" s="800">
        <v>7650157</v>
      </c>
      <c r="BW110" s="800"/>
      <c r="BX110" s="800"/>
      <c r="BY110" s="800"/>
      <c r="BZ110" s="800"/>
      <c r="CA110" s="800">
        <v>7731888</v>
      </c>
      <c r="CB110" s="800"/>
      <c r="CC110" s="800"/>
      <c r="CD110" s="800"/>
      <c r="CE110" s="800"/>
      <c r="CF110" s="861">
        <v>174</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80218</v>
      </c>
      <c r="BR111" s="771"/>
      <c r="BS111" s="771"/>
      <c r="BT111" s="771"/>
      <c r="BU111" s="771"/>
      <c r="BV111" s="771">
        <v>63273</v>
      </c>
      <c r="BW111" s="771"/>
      <c r="BX111" s="771"/>
      <c r="BY111" s="771"/>
      <c r="BZ111" s="771"/>
      <c r="CA111" s="771">
        <v>59687</v>
      </c>
      <c r="CB111" s="771"/>
      <c r="CC111" s="771"/>
      <c r="CD111" s="771"/>
      <c r="CE111" s="771"/>
      <c r="CF111" s="848">
        <v>1.3</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3671488</v>
      </c>
      <c r="BR112" s="771"/>
      <c r="BS112" s="771"/>
      <c r="BT112" s="771"/>
      <c r="BU112" s="771"/>
      <c r="BV112" s="771">
        <v>3479007</v>
      </c>
      <c r="BW112" s="771"/>
      <c r="BX112" s="771"/>
      <c r="BY112" s="771"/>
      <c r="BZ112" s="771"/>
      <c r="CA112" s="771">
        <v>3330935</v>
      </c>
      <c r="CB112" s="771"/>
      <c r="CC112" s="771"/>
      <c r="CD112" s="771"/>
      <c r="CE112" s="771"/>
      <c r="CF112" s="848">
        <v>75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295812</v>
      </c>
      <c r="AB113" s="909"/>
      <c r="AC113" s="909"/>
      <c r="AD113" s="909"/>
      <c r="AE113" s="910"/>
      <c r="AF113" s="911">
        <v>302594</v>
      </c>
      <c r="AG113" s="909"/>
      <c r="AH113" s="909"/>
      <c r="AI113" s="909"/>
      <c r="AJ113" s="910"/>
      <c r="AK113" s="911">
        <v>312083</v>
      </c>
      <c r="AL113" s="909"/>
      <c r="AM113" s="909"/>
      <c r="AN113" s="909"/>
      <c r="AO113" s="910"/>
      <c r="AP113" s="912">
        <v>7</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429257</v>
      </c>
      <c r="BR113" s="771"/>
      <c r="BS113" s="771"/>
      <c r="BT113" s="771"/>
      <c r="BU113" s="771"/>
      <c r="BV113" s="771">
        <v>410912</v>
      </c>
      <c r="BW113" s="771"/>
      <c r="BX113" s="771"/>
      <c r="BY113" s="771"/>
      <c r="BZ113" s="771"/>
      <c r="CA113" s="771">
        <v>381248</v>
      </c>
      <c r="CB113" s="771"/>
      <c r="CC113" s="771"/>
      <c r="CD113" s="771"/>
      <c r="CE113" s="771"/>
      <c r="CF113" s="848">
        <v>8.6</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26978</v>
      </c>
      <c r="AB114" s="784"/>
      <c r="AC114" s="784"/>
      <c r="AD114" s="784"/>
      <c r="AE114" s="785"/>
      <c r="AF114" s="786">
        <v>30082</v>
      </c>
      <c r="AG114" s="784"/>
      <c r="AH114" s="784"/>
      <c r="AI114" s="784"/>
      <c r="AJ114" s="785"/>
      <c r="AK114" s="786">
        <v>29574</v>
      </c>
      <c r="AL114" s="784"/>
      <c r="AM114" s="784"/>
      <c r="AN114" s="784"/>
      <c r="AO114" s="785"/>
      <c r="AP114" s="754">
        <v>0.7</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1212388</v>
      </c>
      <c r="BR114" s="771"/>
      <c r="BS114" s="771"/>
      <c r="BT114" s="771"/>
      <c r="BU114" s="771"/>
      <c r="BV114" s="771">
        <v>1052088</v>
      </c>
      <c r="BW114" s="771"/>
      <c r="BX114" s="771"/>
      <c r="BY114" s="771"/>
      <c r="BZ114" s="771"/>
      <c r="CA114" s="771">
        <v>817626</v>
      </c>
      <c r="CB114" s="771"/>
      <c r="CC114" s="771"/>
      <c r="CD114" s="771"/>
      <c r="CE114" s="771"/>
      <c r="CF114" s="848">
        <v>18.399999999999999</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23858</v>
      </c>
      <c r="AB115" s="909"/>
      <c r="AC115" s="909"/>
      <c r="AD115" s="909"/>
      <c r="AE115" s="910"/>
      <c r="AF115" s="911">
        <v>21776</v>
      </c>
      <c r="AG115" s="909"/>
      <c r="AH115" s="909"/>
      <c r="AI115" s="909"/>
      <c r="AJ115" s="910"/>
      <c r="AK115" s="911">
        <v>15887</v>
      </c>
      <c r="AL115" s="909"/>
      <c r="AM115" s="909"/>
      <c r="AN115" s="909"/>
      <c r="AO115" s="910"/>
      <c r="AP115" s="912">
        <v>0.4</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1274622</v>
      </c>
      <c r="AB117" s="895"/>
      <c r="AC117" s="895"/>
      <c r="AD117" s="895"/>
      <c r="AE117" s="896"/>
      <c r="AF117" s="898">
        <v>1225227</v>
      </c>
      <c r="AG117" s="895"/>
      <c r="AH117" s="895"/>
      <c r="AI117" s="895"/>
      <c r="AJ117" s="896"/>
      <c r="AK117" s="898">
        <v>1244391</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v>3769</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13161875</v>
      </c>
      <c r="BR118" s="858"/>
      <c r="BS118" s="858"/>
      <c r="BT118" s="858"/>
      <c r="BU118" s="858"/>
      <c r="BV118" s="858">
        <v>12659206</v>
      </c>
      <c r="BW118" s="858"/>
      <c r="BX118" s="858"/>
      <c r="BY118" s="858"/>
      <c r="BZ118" s="858"/>
      <c r="CA118" s="858">
        <v>12321384</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2437971</v>
      </c>
      <c r="BR119" s="800"/>
      <c r="BS119" s="800"/>
      <c r="BT119" s="800"/>
      <c r="BU119" s="800"/>
      <c r="BV119" s="800">
        <v>2752584</v>
      </c>
      <c r="BW119" s="800"/>
      <c r="BX119" s="800"/>
      <c r="BY119" s="800"/>
      <c r="BZ119" s="800"/>
      <c r="CA119" s="800">
        <v>2768193</v>
      </c>
      <c r="CB119" s="800"/>
      <c r="CC119" s="800"/>
      <c r="CD119" s="800"/>
      <c r="CE119" s="800"/>
      <c r="CF119" s="861">
        <v>62.3</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80218</v>
      </c>
      <c r="DH119" s="717"/>
      <c r="DI119" s="717"/>
      <c r="DJ119" s="717"/>
      <c r="DK119" s="718"/>
      <c r="DL119" s="719">
        <v>63273</v>
      </c>
      <c r="DM119" s="717"/>
      <c r="DN119" s="717"/>
      <c r="DO119" s="717"/>
      <c r="DP119" s="718"/>
      <c r="DQ119" s="719">
        <v>59687</v>
      </c>
      <c r="DR119" s="717"/>
      <c r="DS119" s="717"/>
      <c r="DT119" s="717"/>
      <c r="DU119" s="718"/>
      <c r="DV119" s="807">
        <v>1.3</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16504</v>
      </c>
      <c r="BR120" s="771"/>
      <c r="BS120" s="771"/>
      <c r="BT120" s="771"/>
      <c r="BU120" s="771"/>
      <c r="BV120" s="771">
        <v>9404</v>
      </c>
      <c r="BW120" s="771"/>
      <c r="BX120" s="771"/>
      <c r="BY120" s="771"/>
      <c r="BZ120" s="771"/>
      <c r="CA120" s="771" t="s">
        <v>112</v>
      </c>
      <c r="CB120" s="771"/>
      <c r="CC120" s="771"/>
      <c r="CD120" s="771"/>
      <c r="CE120" s="771"/>
      <c r="CF120" s="848" t="s">
        <v>112</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1594309</v>
      </c>
      <c r="DH120" s="800"/>
      <c r="DI120" s="800"/>
      <c r="DJ120" s="800"/>
      <c r="DK120" s="800"/>
      <c r="DL120" s="800">
        <v>1576984</v>
      </c>
      <c r="DM120" s="800"/>
      <c r="DN120" s="800"/>
      <c r="DO120" s="800"/>
      <c r="DP120" s="800"/>
      <c r="DQ120" s="800">
        <v>1570380</v>
      </c>
      <c r="DR120" s="800"/>
      <c r="DS120" s="800"/>
      <c r="DT120" s="800"/>
      <c r="DU120" s="800"/>
      <c r="DV120" s="801">
        <v>35.299999999999997</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7608309</v>
      </c>
      <c r="BR121" s="858"/>
      <c r="BS121" s="858"/>
      <c r="BT121" s="858"/>
      <c r="BU121" s="858"/>
      <c r="BV121" s="858">
        <v>7668994</v>
      </c>
      <c r="BW121" s="858"/>
      <c r="BX121" s="858"/>
      <c r="BY121" s="858"/>
      <c r="BZ121" s="858"/>
      <c r="CA121" s="858">
        <v>7475640</v>
      </c>
      <c r="CB121" s="858"/>
      <c r="CC121" s="858"/>
      <c r="CD121" s="858"/>
      <c r="CE121" s="858"/>
      <c r="CF121" s="859">
        <v>168.2</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1288835</v>
      </c>
      <c r="DH121" s="771"/>
      <c r="DI121" s="771"/>
      <c r="DJ121" s="771"/>
      <c r="DK121" s="771"/>
      <c r="DL121" s="771">
        <v>1197675</v>
      </c>
      <c r="DM121" s="771"/>
      <c r="DN121" s="771"/>
      <c r="DO121" s="771"/>
      <c r="DP121" s="771"/>
      <c r="DQ121" s="771">
        <v>1101698</v>
      </c>
      <c r="DR121" s="771"/>
      <c r="DS121" s="771"/>
      <c r="DT121" s="771"/>
      <c r="DU121" s="771"/>
      <c r="DV121" s="823">
        <v>24.8</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10062784</v>
      </c>
      <c r="BR122" s="840"/>
      <c r="BS122" s="840"/>
      <c r="BT122" s="840"/>
      <c r="BU122" s="840"/>
      <c r="BV122" s="840">
        <v>10430982</v>
      </c>
      <c r="BW122" s="840"/>
      <c r="BX122" s="840"/>
      <c r="BY122" s="840"/>
      <c r="BZ122" s="840"/>
      <c r="CA122" s="840">
        <v>10243833</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728319</v>
      </c>
      <c r="DH122" s="771"/>
      <c r="DI122" s="771"/>
      <c r="DJ122" s="771"/>
      <c r="DK122" s="771"/>
      <c r="DL122" s="771">
        <v>650053</v>
      </c>
      <c r="DM122" s="771"/>
      <c r="DN122" s="771"/>
      <c r="DO122" s="771"/>
      <c r="DP122" s="771"/>
      <c r="DQ122" s="771">
        <v>611216</v>
      </c>
      <c r="DR122" s="771"/>
      <c r="DS122" s="771"/>
      <c r="DT122" s="771"/>
      <c r="DU122" s="771"/>
      <c r="DV122" s="823">
        <v>13.8</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3233</v>
      </c>
      <c r="AB123" s="784"/>
      <c r="AC123" s="784"/>
      <c r="AD123" s="784"/>
      <c r="AE123" s="785"/>
      <c r="AF123" s="786">
        <v>2861</v>
      </c>
      <c r="AG123" s="784"/>
      <c r="AH123" s="784"/>
      <c r="AI123" s="784"/>
      <c r="AJ123" s="785"/>
      <c r="AK123" s="786">
        <v>2855</v>
      </c>
      <c r="AL123" s="784"/>
      <c r="AM123" s="784"/>
      <c r="AN123" s="784"/>
      <c r="AO123" s="785"/>
      <c r="AP123" s="754">
        <v>0.1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67.5</v>
      </c>
      <c r="BR123" s="832"/>
      <c r="BS123" s="832"/>
      <c r="BT123" s="832"/>
      <c r="BU123" s="832"/>
      <c r="BV123" s="832">
        <v>48</v>
      </c>
      <c r="BW123" s="832"/>
      <c r="BX123" s="832"/>
      <c r="BY123" s="832"/>
      <c r="BZ123" s="832"/>
      <c r="CA123" s="832">
        <v>46.7</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23487</v>
      </c>
      <c r="DH123" s="784"/>
      <c r="DI123" s="784"/>
      <c r="DJ123" s="784"/>
      <c r="DK123" s="785"/>
      <c r="DL123" s="786">
        <v>20953</v>
      </c>
      <c r="DM123" s="784"/>
      <c r="DN123" s="784"/>
      <c r="DO123" s="784"/>
      <c r="DP123" s="785"/>
      <c r="DQ123" s="786">
        <v>21685</v>
      </c>
      <c r="DR123" s="784"/>
      <c r="DS123" s="784"/>
      <c r="DT123" s="784"/>
      <c r="DU123" s="785"/>
      <c r="DV123" s="754">
        <v>0.5</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18034</v>
      </c>
      <c r="AB126" s="784"/>
      <c r="AC126" s="784"/>
      <c r="AD126" s="784"/>
      <c r="AE126" s="785"/>
      <c r="AF126" s="786">
        <v>16946</v>
      </c>
      <c r="AG126" s="784"/>
      <c r="AH126" s="784"/>
      <c r="AI126" s="784"/>
      <c r="AJ126" s="785"/>
      <c r="AK126" s="786">
        <v>11589</v>
      </c>
      <c r="AL126" s="784"/>
      <c r="AM126" s="784"/>
      <c r="AN126" s="784"/>
      <c r="AO126" s="785"/>
      <c r="AP126" s="754">
        <v>0.3</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2591</v>
      </c>
      <c r="AB127" s="784"/>
      <c r="AC127" s="784"/>
      <c r="AD127" s="784"/>
      <c r="AE127" s="785"/>
      <c r="AF127" s="786">
        <v>1969</v>
      </c>
      <c r="AG127" s="784"/>
      <c r="AH127" s="784"/>
      <c r="AI127" s="784"/>
      <c r="AJ127" s="785"/>
      <c r="AK127" s="786">
        <v>1443</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14.85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8896</v>
      </c>
      <c r="AB128" s="724"/>
      <c r="AC128" s="724"/>
      <c r="AD128" s="724"/>
      <c r="AE128" s="725"/>
      <c r="AF128" s="726">
        <v>8496</v>
      </c>
      <c r="AG128" s="724"/>
      <c r="AH128" s="724"/>
      <c r="AI128" s="724"/>
      <c r="AJ128" s="725"/>
      <c r="AK128" s="726">
        <v>7020</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19.850000000000001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5322087</v>
      </c>
      <c r="AB129" s="784"/>
      <c r="AC129" s="784"/>
      <c r="AD129" s="784"/>
      <c r="AE129" s="785"/>
      <c r="AF129" s="786">
        <v>5373628</v>
      </c>
      <c r="AG129" s="784"/>
      <c r="AH129" s="784"/>
      <c r="AI129" s="784"/>
      <c r="AJ129" s="785"/>
      <c r="AK129" s="786">
        <v>5240860</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10.5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737114</v>
      </c>
      <c r="AB130" s="784"/>
      <c r="AC130" s="784"/>
      <c r="AD130" s="784"/>
      <c r="AE130" s="785"/>
      <c r="AF130" s="786">
        <v>737146</v>
      </c>
      <c r="AG130" s="784"/>
      <c r="AH130" s="784"/>
      <c r="AI130" s="784"/>
      <c r="AJ130" s="785"/>
      <c r="AK130" s="786">
        <v>796834</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46.7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4584973</v>
      </c>
      <c r="AB131" s="717"/>
      <c r="AC131" s="717"/>
      <c r="AD131" s="717"/>
      <c r="AE131" s="718"/>
      <c r="AF131" s="719">
        <v>4636482</v>
      </c>
      <c r="AG131" s="717"/>
      <c r="AH131" s="717"/>
      <c r="AI131" s="717"/>
      <c r="AJ131" s="718"/>
      <c r="AK131" s="719">
        <v>4444026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11.5292282</v>
      </c>
      <c r="AB132" s="740"/>
      <c r="AC132" s="740"/>
      <c r="AD132" s="740"/>
      <c r="AE132" s="741"/>
      <c r="AF132" s="742">
        <v>10.34372613</v>
      </c>
      <c r="AG132" s="740"/>
      <c r="AH132" s="740"/>
      <c r="AI132" s="740"/>
      <c r="AJ132" s="741"/>
      <c r="AK132" s="742">
        <v>9.9130158099999992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12.5</v>
      </c>
      <c r="AB133" s="749"/>
      <c r="AC133" s="749"/>
      <c r="AD133" s="749"/>
      <c r="AE133" s="750"/>
      <c r="AF133" s="748">
        <v>11.5</v>
      </c>
      <c r="AG133" s="749"/>
      <c r="AH133" s="749"/>
      <c r="AI133" s="749"/>
      <c r="AJ133" s="750"/>
      <c r="AK133" s="748">
        <v>10.5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1275023</v>
      </c>
      <c r="L9" s="264">
        <v>77897</v>
      </c>
      <c r="M9" s="265">
        <v>76459</v>
      </c>
      <c r="N9" s="266">
        <v>1.9</v>
      </c>
    </row>
    <row r="10" spans="1:16">
      <c r="A10" s="248"/>
      <c r="B10" s="244"/>
      <c r="C10" s="244"/>
      <c r="D10" s="244"/>
      <c r="E10" s="244"/>
      <c r="F10" s="244"/>
      <c r="G10" s="1133" t="s">
        <v>474</v>
      </c>
      <c r="H10" s="1134"/>
      <c r="I10" s="1134"/>
      <c r="J10" s="1135"/>
      <c r="K10" s="267">
        <v>157992</v>
      </c>
      <c r="L10" s="268">
        <v>9652</v>
      </c>
      <c r="M10" s="269">
        <v>7458</v>
      </c>
      <c r="N10" s="270">
        <v>29.4</v>
      </c>
    </row>
    <row r="11" spans="1:16" ht="13.5" customHeight="1">
      <c r="A11" s="248"/>
      <c r="B11" s="244"/>
      <c r="C11" s="244"/>
      <c r="D11" s="244"/>
      <c r="E11" s="244"/>
      <c r="F11" s="244"/>
      <c r="G11" s="1133" t="s">
        <v>475</v>
      </c>
      <c r="H11" s="1134"/>
      <c r="I11" s="1134"/>
      <c r="J11" s="1135"/>
      <c r="K11" s="267">
        <v>284399</v>
      </c>
      <c r="L11" s="268">
        <v>17375</v>
      </c>
      <c r="M11" s="269">
        <v>12890</v>
      </c>
      <c r="N11" s="270">
        <v>34.799999999999997</v>
      </c>
    </row>
    <row r="12" spans="1:16" ht="13.5" customHeight="1">
      <c r="A12" s="248"/>
      <c r="B12" s="244"/>
      <c r="C12" s="244"/>
      <c r="D12" s="244"/>
      <c r="E12" s="244"/>
      <c r="F12" s="244"/>
      <c r="G12" s="1133" t="s">
        <v>476</v>
      </c>
      <c r="H12" s="1134"/>
      <c r="I12" s="1134"/>
      <c r="J12" s="1135"/>
      <c r="K12" s="267" t="s">
        <v>477</v>
      </c>
      <c r="L12" s="268" t="s">
        <v>477</v>
      </c>
      <c r="M12" s="269">
        <v>1175</v>
      </c>
      <c r="N12" s="270" t="s">
        <v>477</v>
      </c>
    </row>
    <row r="13" spans="1:16" ht="13.5" customHeight="1">
      <c r="A13" s="248"/>
      <c r="B13" s="244"/>
      <c r="C13" s="244"/>
      <c r="D13" s="244"/>
      <c r="E13" s="244"/>
      <c r="F13" s="244"/>
      <c r="G13" s="1133" t="s">
        <v>478</v>
      </c>
      <c r="H13" s="1134"/>
      <c r="I13" s="1134"/>
      <c r="J13" s="1135"/>
      <c r="K13" s="267" t="s">
        <v>477</v>
      </c>
      <c r="L13" s="268" t="s">
        <v>477</v>
      </c>
      <c r="M13" s="269" t="s">
        <v>477</v>
      </c>
      <c r="N13" s="270" t="s">
        <v>477</v>
      </c>
    </row>
    <row r="14" spans="1:16" ht="13.5" customHeight="1">
      <c r="A14" s="248"/>
      <c r="B14" s="244"/>
      <c r="C14" s="244"/>
      <c r="D14" s="244"/>
      <c r="E14" s="244"/>
      <c r="F14" s="244"/>
      <c r="G14" s="1133" t="s">
        <v>479</v>
      </c>
      <c r="H14" s="1134"/>
      <c r="I14" s="1134"/>
      <c r="J14" s="1135"/>
      <c r="K14" s="267">
        <v>109674</v>
      </c>
      <c r="L14" s="268">
        <v>6701</v>
      </c>
      <c r="M14" s="269">
        <v>3686</v>
      </c>
      <c r="N14" s="270">
        <v>81.8</v>
      </c>
    </row>
    <row r="15" spans="1:16" ht="13.5" customHeight="1">
      <c r="A15" s="248"/>
      <c r="B15" s="244"/>
      <c r="C15" s="244"/>
      <c r="D15" s="244"/>
      <c r="E15" s="244"/>
      <c r="F15" s="244"/>
      <c r="G15" s="1133" t="s">
        <v>480</v>
      </c>
      <c r="H15" s="1134"/>
      <c r="I15" s="1134"/>
      <c r="J15" s="1135"/>
      <c r="K15" s="267">
        <v>27326</v>
      </c>
      <c r="L15" s="268">
        <v>1669</v>
      </c>
      <c r="M15" s="269">
        <v>1687</v>
      </c>
      <c r="N15" s="270">
        <v>-1.1000000000000001</v>
      </c>
    </row>
    <row r="16" spans="1:16">
      <c r="A16" s="248"/>
      <c r="B16" s="244"/>
      <c r="C16" s="244"/>
      <c r="D16" s="244"/>
      <c r="E16" s="244"/>
      <c r="F16" s="244"/>
      <c r="G16" s="1136" t="s">
        <v>481</v>
      </c>
      <c r="H16" s="1137"/>
      <c r="I16" s="1137"/>
      <c r="J16" s="1138"/>
      <c r="K16" s="268">
        <v>-162158</v>
      </c>
      <c r="L16" s="268">
        <v>-9907</v>
      </c>
      <c r="M16" s="269">
        <v>-7857</v>
      </c>
      <c r="N16" s="270">
        <v>26.1</v>
      </c>
    </row>
    <row r="17" spans="1:16">
      <c r="A17" s="248"/>
      <c r="B17" s="244"/>
      <c r="C17" s="244"/>
      <c r="D17" s="244"/>
      <c r="E17" s="244"/>
      <c r="F17" s="244"/>
      <c r="G17" s="1136" t="s">
        <v>170</v>
      </c>
      <c r="H17" s="1137"/>
      <c r="I17" s="1137"/>
      <c r="J17" s="1138"/>
      <c r="K17" s="268">
        <v>1692256</v>
      </c>
      <c r="L17" s="268">
        <v>103388</v>
      </c>
      <c r="M17" s="269">
        <v>95496</v>
      </c>
      <c r="N17" s="270">
        <v>8.3000000000000007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8.43</v>
      </c>
      <c r="L21" s="281">
        <v>8.5399999999999991</v>
      </c>
      <c r="M21" s="282">
        <v>-0.11</v>
      </c>
      <c r="N21" s="249"/>
      <c r="O21" s="283"/>
      <c r="P21" s="279"/>
    </row>
    <row r="22" spans="1:16" s="284" customFormat="1">
      <c r="A22" s="279"/>
      <c r="B22" s="249"/>
      <c r="C22" s="249"/>
      <c r="D22" s="249"/>
      <c r="E22" s="249"/>
      <c r="F22" s="249"/>
      <c r="G22" s="1130" t="s">
        <v>487</v>
      </c>
      <c r="H22" s="1131"/>
      <c r="I22" s="1131"/>
      <c r="J22" s="1132"/>
      <c r="K22" s="285">
        <v>92.2</v>
      </c>
      <c r="L22" s="286">
        <v>96.8</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886847</v>
      </c>
      <c r="L32" s="294">
        <v>54182</v>
      </c>
      <c r="M32" s="295">
        <v>48551</v>
      </c>
      <c r="N32" s="296">
        <v>11.6</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t="s">
        <v>477</v>
      </c>
      <c r="N34" s="296" t="s">
        <v>477</v>
      </c>
    </row>
    <row r="35" spans="1:16" ht="27" customHeight="1">
      <c r="A35" s="248"/>
      <c r="B35" s="244"/>
      <c r="C35" s="244"/>
      <c r="D35" s="244"/>
      <c r="E35" s="244"/>
      <c r="F35" s="244"/>
      <c r="G35" s="1121" t="s">
        <v>493</v>
      </c>
      <c r="H35" s="1122"/>
      <c r="I35" s="1122"/>
      <c r="J35" s="1123"/>
      <c r="K35" s="294">
        <v>312083</v>
      </c>
      <c r="L35" s="294">
        <v>19067</v>
      </c>
      <c r="M35" s="295">
        <v>20444</v>
      </c>
      <c r="N35" s="296">
        <v>-6.7</v>
      </c>
    </row>
    <row r="36" spans="1:16" ht="27" customHeight="1">
      <c r="A36" s="248"/>
      <c r="B36" s="244"/>
      <c r="C36" s="244"/>
      <c r="D36" s="244"/>
      <c r="E36" s="244"/>
      <c r="F36" s="244"/>
      <c r="G36" s="1121" t="s">
        <v>494</v>
      </c>
      <c r="H36" s="1122"/>
      <c r="I36" s="1122"/>
      <c r="J36" s="1123"/>
      <c r="K36" s="294">
        <v>29574</v>
      </c>
      <c r="L36" s="294">
        <v>1807</v>
      </c>
      <c r="M36" s="295">
        <v>4415</v>
      </c>
      <c r="N36" s="296">
        <v>-59.1</v>
      </c>
    </row>
    <row r="37" spans="1:16" ht="13.5" customHeight="1">
      <c r="A37" s="248"/>
      <c r="B37" s="244"/>
      <c r="C37" s="244"/>
      <c r="D37" s="244"/>
      <c r="E37" s="244"/>
      <c r="F37" s="244"/>
      <c r="G37" s="1121" t="s">
        <v>495</v>
      </c>
      <c r="H37" s="1122"/>
      <c r="I37" s="1122"/>
      <c r="J37" s="1123"/>
      <c r="K37" s="294">
        <v>15887</v>
      </c>
      <c r="L37" s="294">
        <v>971</v>
      </c>
      <c r="M37" s="295">
        <v>1952</v>
      </c>
      <c r="N37" s="296">
        <v>-50.3</v>
      </c>
    </row>
    <row r="38" spans="1:16" ht="27" customHeight="1">
      <c r="A38" s="248"/>
      <c r="B38" s="244"/>
      <c r="C38" s="244"/>
      <c r="D38" s="244"/>
      <c r="E38" s="244"/>
      <c r="F38" s="244"/>
      <c r="G38" s="1124" t="s">
        <v>496</v>
      </c>
      <c r="H38" s="1125"/>
      <c r="I38" s="1125"/>
      <c r="J38" s="1126"/>
      <c r="K38" s="297" t="s">
        <v>477</v>
      </c>
      <c r="L38" s="297" t="s">
        <v>477</v>
      </c>
      <c r="M38" s="298">
        <v>5</v>
      </c>
      <c r="N38" s="299" t="s">
        <v>477</v>
      </c>
      <c r="O38" s="293"/>
    </row>
    <row r="39" spans="1:16">
      <c r="A39" s="248"/>
      <c r="B39" s="244"/>
      <c r="C39" s="244"/>
      <c r="D39" s="244"/>
      <c r="E39" s="244"/>
      <c r="F39" s="244"/>
      <c r="G39" s="1124" t="s">
        <v>497</v>
      </c>
      <c r="H39" s="1125"/>
      <c r="I39" s="1125"/>
      <c r="J39" s="1126"/>
      <c r="K39" s="300">
        <v>-7020</v>
      </c>
      <c r="L39" s="300">
        <v>-429</v>
      </c>
      <c r="M39" s="301">
        <v>-2359</v>
      </c>
      <c r="N39" s="302">
        <v>-81.8</v>
      </c>
      <c r="O39" s="293"/>
    </row>
    <row r="40" spans="1:16" ht="27" customHeight="1">
      <c r="A40" s="248"/>
      <c r="B40" s="244"/>
      <c r="C40" s="244"/>
      <c r="D40" s="244"/>
      <c r="E40" s="244"/>
      <c r="F40" s="244"/>
      <c r="G40" s="1121" t="s">
        <v>498</v>
      </c>
      <c r="H40" s="1122"/>
      <c r="I40" s="1122"/>
      <c r="J40" s="1123"/>
      <c r="K40" s="300">
        <v>-796834</v>
      </c>
      <c r="L40" s="300">
        <v>-48682</v>
      </c>
      <c r="M40" s="301">
        <v>-50288</v>
      </c>
      <c r="N40" s="302">
        <v>-3.2</v>
      </c>
      <c r="O40" s="293"/>
    </row>
    <row r="41" spans="1:16">
      <c r="A41" s="248"/>
      <c r="B41" s="244"/>
      <c r="C41" s="244"/>
      <c r="D41" s="244"/>
      <c r="E41" s="244"/>
      <c r="F41" s="244"/>
      <c r="G41" s="1127" t="s">
        <v>280</v>
      </c>
      <c r="H41" s="1128"/>
      <c r="I41" s="1128"/>
      <c r="J41" s="1129"/>
      <c r="K41" s="294">
        <v>440537</v>
      </c>
      <c r="L41" s="300">
        <v>26915</v>
      </c>
      <c r="M41" s="301">
        <v>22719</v>
      </c>
      <c r="N41" s="302">
        <v>18.5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1728538</v>
      </c>
      <c r="J51" s="320">
        <v>99794</v>
      </c>
      <c r="K51" s="321">
        <v>36.200000000000003</v>
      </c>
      <c r="L51" s="322">
        <v>71812</v>
      </c>
      <c r="M51" s="323">
        <v>25</v>
      </c>
      <c r="N51" s="324">
        <v>11.2</v>
      </c>
    </row>
    <row r="52" spans="1:14">
      <c r="A52" s="248"/>
      <c r="B52" s="244"/>
      <c r="C52" s="244"/>
      <c r="D52" s="244"/>
      <c r="E52" s="244"/>
      <c r="F52" s="244"/>
      <c r="G52" s="325"/>
      <c r="H52" s="326" t="s">
        <v>509</v>
      </c>
      <c r="I52" s="327">
        <v>733414</v>
      </c>
      <c r="J52" s="328">
        <v>42342</v>
      </c>
      <c r="K52" s="329">
        <v>5.7</v>
      </c>
      <c r="L52" s="330">
        <v>35025</v>
      </c>
      <c r="M52" s="331">
        <v>3.1</v>
      </c>
      <c r="N52" s="332">
        <v>2.6</v>
      </c>
    </row>
    <row r="53" spans="1:14">
      <c r="A53" s="248"/>
      <c r="B53" s="244"/>
      <c r="C53" s="244"/>
      <c r="D53" s="244"/>
      <c r="E53" s="244"/>
      <c r="F53" s="244"/>
      <c r="G53" s="310" t="s">
        <v>510</v>
      </c>
      <c r="H53" s="311"/>
      <c r="I53" s="319">
        <v>1247143</v>
      </c>
      <c r="J53" s="320">
        <v>73310</v>
      </c>
      <c r="K53" s="321">
        <v>-26.5</v>
      </c>
      <c r="L53" s="322">
        <v>59829</v>
      </c>
      <c r="M53" s="323">
        <v>-16.7</v>
      </c>
      <c r="N53" s="324">
        <v>-9.8000000000000007</v>
      </c>
    </row>
    <row r="54" spans="1:14">
      <c r="A54" s="248"/>
      <c r="B54" s="244"/>
      <c r="C54" s="244"/>
      <c r="D54" s="244"/>
      <c r="E54" s="244"/>
      <c r="F54" s="244"/>
      <c r="G54" s="325"/>
      <c r="H54" s="326" t="s">
        <v>509</v>
      </c>
      <c r="I54" s="327">
        <v>892014</v>
      </c>
      <c r="J54" s="328">
        <v>52434</v>
      </c>
      <c r="K54" s="329">
        <v>23.8</v>
      </c>
      <c r="L54" s="330">
        <v>33669</v>
      </c>
      <c r="M54" s="331">
        <v>-3.9</v>
      </c>
      <c r="N54" s="332">
        <v>27.7</v>
      </c>
    </row>
    <row r="55" spans="1:14">
      <c r="A55" s="248"/>
      <c r="B55" s="244"/>
      <c r="C55" s="244"/>
      <c r="D55" s="244"/>
      <c r="E55" s="244"/>
      <c r="F55" s="244"/>
      <c r="G55" s="310" t="s">
        <v>511</v>
      </c>
      <c r="H55" s="311"/>
      <c r="I55" s="319">
        <v>882487</v>
      </c>
      <c r="J55" s="320">
        <v>52470</v>
      </c>
      <c r="K55" s="321">
        <v>-28.4</v>
      </c>
      <c r="L55" s="322">
        <v>70582</v>
      </c>
      <c r="M55" s="323">
        <v>18</v>
      </c>
      <c r="N55" s="324">
        <v>-46.4</v>
      </c>
    </row>
    <row r="56" spans="1:14">
      <c r="A56" s="248"/>
      <c r="B56" s="244"/>
      <c r="C56" s="244"/>
      <c r="D56" s="244"/>
      <c r="E56" s="244"/>
      <c r="F56" s="244"/>
      <c r="G56" s="325"/>
      <c r="H56" s="326" t="s">
        <v>509</v>
      </c>
      <c r="I56" s="327">
        <v>519428</v>
      </c>
      <c r="J56" s="328">
        <v>30883</v>
      </c>
      <c r="K56" s="329">
        <v>-41.1</v>
      </c>
      <c r="L56" s="330">
        <v>36117</v>
      </c>
      <c r="M56" s="331">
        <v>7.3</v>
      </c>
      <c r="N56" s="332">
        <v>-48.4</v>
      </c>
    </row>
    <row r="57" spans="1:14">
      <c r="A57" s="248"/>
      <c r="B57" s="244"/>
      <c r="C57" s="244"/>
      <c r="D57" s="244"/>
      <c r="E57" s="244"/>
      <c r="F57" s="244"/>
      <c r="G57" s="310" t="s">
        <v>512</v>
      </c>
      <c r="H57" s="311"/>
      <c r="I57" s="319">
        <v>1018729</v>
      </c>
      <c r="J57" s="320">
        <v>61005</v>
      </c>
      <c r="K57" s="321">
        <v>16.3</v>
      </c>
      <c r="L57" s="322">
        <v>81990</v>
      </c>
      <c r="M57" s="323">
        <v>16.2</v>
      </c>
      <c r="N57" s="324">
        <v>0.1</v>
      </c>
    </row>
    <row r="58" spans="1:14">
      <c r="A58" s="248"/>
      <c r="B58" s="244"/>
      <c r="C58" s="244"/>
      <c r="D58" s="244"/>
      <c r="E58" s="244"/>
      <c r="F58" s="244"/>
      <c r="G58" s="325"/>
      <c r="H58" s="326" t="s">
        <v>509</v>
      </c>
      <c r="I58" s="327">
        <v>376047</v>
      </c>
      <c r="J58" s="328">
        <v>22519</v>
      </c>
      <c r="K58" s="329">
        <v>-27.1</v>
      </c>
      <c r="L58" s="330">
        <v>34482</v>
      </c>
      <c r="M58" s="331">
        <v>-4.5</v>
      </c>
      <c r="N58" s="332">
        <v>-22.6</v>
      </c>
    </row>
    <row r="59" spans="1:14">
      <c r="A59" s="248"/>
      <c r="B59" s="244"/>
      <c r="C59" s="244"/>
      <c r="D59" s="244"/>
      <c r="E59" s="244"/>
      <c r="F59" s="244"/>
      <c r="G59" s="310" t="s">
        <v>513</v>
      </c>
      <c r="H59" s="311"/>
      <c r="I59" s="319">
        <v>1169545</v>
      </c>
      <c r="J59" s="320">
        <v>71453</v>
      </c>
      <c r="K59" s="321">
        <v>17.100000000000001</v>
      </c>
      <c r="L59" s="322">
        <v>87551</v>
      </c>
      <c r="M59" s="323">
        <v>6.8</v>
      </c>
      <c r="N59" s="324">
        <v>10.3</v>
      </c>
    </row>
    <row r="60" spans="1:14">
      <c r="A60" s="248"/>
      <c r="B60" s="244"/>
      <c r="C60" s="244"/>
      <c r="D60" s="244"/>
      <c r="E60" s="244"/>
      <c r="F60" s="244"/>
      <c r="G60" s="325"/>
      <c r="H60" s="326" t="s">
        <v>509</v>
      </c>
      <c r="I60" s="333">
        <v>548822</v>
      </c>
      <c r="J60" s="328">
        <v>33530</v>
      </c>
      <c r="K60" s="329">
        <v>48.9</v>
      </c>
      <c r="L60" s="330">
        <v>43994</v>
      </c>
      <c r="M60" s="331">
        <v>27.6</v>
      </c>
      <c r="N60" s="332">
        <v>21.3</v>
      </c>
    </row>
    <row r="61" spans="1:14">
      <c r="A61" s="248"/>
      <c r="B61" s="244"/>
      <c r="C61" s="244"/>
      <c r="D61" s="244"/>
      <c r="E61" s="244"/>
      <c r="F61" s="244"/>
      <c r="G61" s="310" t="s">
        <v>514</v>
      </c>
      <c r="H61" s="334"/>
      <c r="I61" s="335">
        <v>1209288</v>
      </c>
      <c r="J61" s="336">
        <v>71606</v>
      </c>
      <c r="K61" s="337">
        <v>2.9</v>
      </c>
      <c r="L61" s="338">
        <v>74353</v>
      </c>
      <c r="M61" s="339">
        <v>9.9</v>
      </c>
      <c r="N61" s="324">
        <v>-7</v>
      </c>
    </row>
    <row r="62" spans="1:14">
      <c r="A62" s="248"/>
      <c r="B62" s="244"/>
      <c r="C62" s="244"/>
      <c r="D62" s="244"/>
      <c r="E62" s="244"/>
      <c r="F62" s="244"/>
      <c r="G62" s="325"/>
      <c r="H62" s="326" t="s">
        <v>509</v>
      </c>
      <c r="I62" s="327">
        <v>613945</v>
      </c>
      <c r="J62" s="328">
        <v>36342</v>
      </c>
      <c r="K62" s="329">
        <v>2</v>
      </c>
      <c r="L62" s="330">
        <v>36657</v>
      </c>
      <c r="M62" s="331">
        <v>5.9</v>
      </c>
      <c r="N62" s="332">
        <v>-3.9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21.88</v>
      </c>
      <c r="G47" s="12">
        <v>23.08</v>
      </c>
      <c r="H47" s="12">
        <v>25.85</v>
      </c>
      <c r="I47" s="12">
        <v>29.01</v>
      </c>
      <c r="J47" s="13">
        <v>28.97</v>
      </c>
    </row>
    <row r="48" spans="2:10" ht="57.75" customHeight="1">
      <c r="B48" s="14"/>
      <c r="C48" s="1141" t="s">
        <v>4</v>
      </c>
      <c r="D48" s="1141"/>
      <c r="E48" s="1142"/>
      <c r="F48" s="15">
        <v>4.6900000000000004</v>
      </c>
      <c r="G48" s="16">
        <v>6.45</v>
      </c>
      <c r="H48" s="16">
        <v>7.17</v>
      </c>
      <c r="I48" s="16">
        <v>6.03</v>
      </c>
      <c r="J48" s="17">
        <v>5.74</v>
      </c>
    </row>
    <row r="49" spans="2:10" ht="57.75" customHeight="1" thickBot="1">
      <c r="B49" s="18"/>
      <c r="C49" s="1143" t="s">
        <v>5</v>
      </c>
      <c r="D49" s="1143"/>
      <c r="E49" s="1144"/>
      <c r="F49" s="19" t="s">
        <v>521</v>
      </c>
      <c r="G49" s="20">
        <v>2.83</v>
      </c>
      <c r="H49" s="20">
        <v>3.52</v>
      </c>
      <c r="I49" s="20">
        <v>2.34</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523</v>
      </c>
      <c r="D34" s="1151"/>
      <c r="E34" s="1152"/>
      <c r="F34" s="32">
        <v>17.53</v>
      </c>
      <c r="G34" s="33">
        <v>16.91</v>
      </c>
      <c r="H34" s="33">
        <v>16.14</v>
      </c>
      <c r="I34" s="33">
        <v>13.29</v>
      </c>
      <c r="J34" s="34">
        <v>11.95</v>
      </c>
      <c r="K34" s="22"/>
      <c r="L34" s="22"/>
      <c r="M34" s="22"/>
      <c r="N34" s="22"/>
      <c r="O34" s="22"/>
      <c r="P34" s="22"/>
    </row>
    <row r="35" spans="1:16" ht="39" customHeight="1">
      <c r="A35" s="22"/>
      <c r="B35" s="35"/>
      <c r="C35" s="1145" t="s">
        <v>524</v>
      </c>
      <c r="D35" s="1146"/>
      <c r="E35" s="1147"/>
      <c r="F35" s="36">
        <v>4.68</v>
      </c>
      <c r="G35" s="37">
        <v>6.44</v>
      </c>
      <c r="H35" s="37">
        <v>7.17</v>
      </c>
      <c r="I35" s="37">
        <v>6.03</v>
      </c>
      <c r="J35" s="38">
        <v>5.73</v>
      </c>
      <c r="K35" s="22"/>
      <c r="L35" s="22"/>
      <c r="M35" s="22"/>
      <c r="N35" s="22"/>
      <c r="O35" s="22"/>
      <c r="P35" s="22"/>
    </row>
    <row r="36" spans="1:16" ht="39" customHeight="1">
      <c r="A36" s="22"/>
      <c r="B36" s="35"/>
      <c r="C36" s="1145" t="s">
        <v>525</v>
      </c>
      <c r="D36" s="1146"/>
      <c r="E36" s="1147"/>
      <c r="F36" s="36">
        <v>11.29</v>
      </c>
      <c r="G36" s="37">
        <v>10.58</v>
      </c>
      <c r="H36" s="37">
        <v>8.4499999999999993</v>
      </c>
      <c r="I36" s="37">
        <v>5.91</v>
      </c>
      <c r="J36" s="38">
        <v>4.97</v>
      </c>
      <c r="K36" s="22"/>
      <c r="L36" s="22"/>
      <c r="M36" s="22"/>
      <c r="N36" s="22"/>
      <c r="O36" s="22"/>
      <c r="P36" s="22"/>
    </row>
    <row r="37" spans="1:16" ht="39" customHeight="1">
      <c r="A37" s="22"/>
      <c r="B37" s="35"/>
      <c r="C37" s="1145" t="s">
        <v>526</v>
      </c>
      <c r="D37" s="1146"/>
      <c r="E37" s="1147"/>
      <c r="F37" s="36">
        <v>1.86</v>
      </c>
      <c r="G37" s="37">
        <v>1.34</v>
      </c>
      <c r="H37" s="37">
        <v>1.35</v>
      </c>
      <c r="I37" s="37">
        <v>0.94</v>
      </c>
      <c r="J37" s="38">
        <v>1.1000000000000001</v>
      </c>
      <c r="K37" s="22"/>
      <c r="L37" s="22"/>
      <c r="M37" s="22"/>
      <c r="N37" s="22"/>
      <c r="O37" s="22"/>
      <c r="P37" s="22"/>
    </row>
    <row r="38" spans="1:16" ht="39" customHeight="1">
      <c r="A38" s="22"/>
      <c r="B38" s="35"/>
      <c r="C38" s="1145" t="s">
        <v>527</v>
      </c>
      <c r="D38" s="1146"/>
      <c r="E38" s="1147"/>
      <c r="F38" s="36">
        <v>1.68</v>
      </c>
      <c r="G38" s="37">
        <v>1.46</v>
      </c>
      <c r="H38" s="37">
        <v>1.37</v>
      </c>
      <c r="I38" s="37">
        <v>1.07</v>
      </c>
      <c r="J38" s="38">
        <v>0.97</v>
      </c>
      <c r="K38" s="22"/>
      <c r="L38" s="22"/>
      <c r="M38" s="22"/>
      <c r="N38" s="22"/>
      <c r="O38" s="22"/>
      <c r="P38" s="22"/>
    </row>
    <row r="39" spans="1:16" ht="39" customHeight="1">
      <c r="A39" s="22"/>
      <c r="B39" s="35"/>
      <c r="C39" s="1145" t="s">
        <v>528</v>
      </c>
      <c r="D39" s="1146"/>
      <c r="E39" s="1147"/>
      <c r="F39" s="36">
        <v>0.24</v>
      </c>
      <c r="G39" s="37">
        <v>0.28000000000000003</v>
      </c>
      <c r="H39" s="37">
        <v>0.33</v>
      </c>
      <c r="I39" s="37">
        <v>0.56999999999999995</v>
      </c>
      <c r="J39" s="38">
        <v>0.61</v>
      </c>
      <c r="K39" s="22"/>
      <c r="L39" s="22"/>
      <c r="M39" s="22"/>
      <c r="N39" s="22"/>
      <c r="O39" s="22"/>
      <c r="P39" s="22"/>
    </row>
    <row r="40" spans="1:16" ht="39" customHeight="1">
      <c r="A40" s="22"/>
      <c r="B40" s="35"/>
      <c r="C40" s="1145" t="s">
        <v>529</v>
      </c>
      <c r="D40" s="1146"/>
      <c r="E40" s="1147"/>
      <c r="F40" s="36">
        <v>1.86</v>
      </c>
      <c r="G40" s="37">
        <v>3.26</v>
      </c>
      <c r="H40" s="37">
        <v>2.96</v>
      </c>
      <c r="I40" s="37">
        <v>1.29</v>
      </c>
      <c r="J40" s="38">
        <v>0.55000000000000004</v>
      </c>
      <c r="K40" s="22"/>
      <c r="L40" s="22"/>
      <c r="M40" s="22"/>
      <c r="N40" s="22"/>
      <c r="O40" s="22"/>
      <c r="P40" s="22"/>
    </row>
    <row r="41" spans="1:16" ht="39" customHeight="1">
      <c r="A41" s="22"/>
      <c r="B41" s="35"/>
      <c r="C41" s="1145" t="s">
        <v>530</v>
      </c>
      <c r="D41" s="1146"/>
      <c r="E41" s="1147"/>
      <c r="F41" s="36">
        <v>0.06</v>
      </c>
      <c r="G41" s="37">
        <v>0.06</v>
      </c>
      <c r="H41" s="37">
        <v>7.0000000000000007E-2</v>
      </c>
      <c r="I41" s="37">
        <v>7.0000000000000007E-2</v>
      </c>
      <c r="J41" s="38">
        <v>0.1</v>
      </c>
      <c r="K41" s="22"/>
      <c r="L41" s="22"/>
      <c r="M41" s="22"/>
      <c r="N41" s="22"/>
      <c r="O41" s="22"/>
      <c r="P41" s="22"/>
    </row>
    <row r="42" spans="1:16" ht="39" customHeight="1">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532</v>
      </c>
      <c r="D43" s="1149"/>
      <c r="E43" s="1150"/>
      <c r="F43" s="41">
        <v>0.1</v>
      </c>
      <c r="G43" s="42">
        <v>0.1</v>
      </c>
      <c r="H43" s="42">
        <v>0.04</v>
      </c>
      <c r="I43" s="42">
        <v>0.06</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909</v>
      </c>
      <c r="L45" s="60">
        <v>925</v>
      </c>
      <c r="M45" s="60">
        <v>928</v>
      </c>
      <c r="N45" s="60">
        <v>871</v>
      </c>
      <c r="O45" s="61">
        <v>887</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285</v>
      </c>
      <c r="L48" s="64">
        <v>281</v>
      </c>
      <c r="M48" s="64">
        <v>296</v>
      </c>
      <c r="N48" s="64">
        <v>303</v>
      </c>
      <c r="O48" s="65">
        <v>312</v>
      </c>
      <c r="P48" s="48"/>
      <c r="Q48" s="48"/>
      <c r="R48" s="48"/>
      <c r="S48" s="48"/>
      <c r="T48" s="48"/>
      <c r="U48" s="48"/>
    </row>
    <row r="49" spans="1:21" ht="30.75" customHeight="1">
      <c r="A49" s="48"/>
      <c r="B49" s="1163"/>
      <c r="C49" s="1164"/>
      <c r="D49" s="62"/>
      <c r="E49" s="1155" t="s">
        <v>16</v>
      </c>
      <c r="F49" s="1155"/>
      <c r="G49" s="1155"/>
      <c r="H49" s="1155"/>
      <c r="I49" s="1155"/>
      <c r="J49" s="1156"/>
      <c r="K49" s="63">
        <v>78</v>
      </c>
      <c r="L49" s="64">
        <v>46</v>
      </c>
      <c r="M49" s="64">
        <v>27</v>
      </c>
      <c r="N49" s="64">
        <v>30</v>
      </c>
      <c r="O49" s="65">
        <v>30</v>
      </c>
      <c r="P49" s="48"/>
      <c r="Q49" s="48"/>
      <c r="R49" s="48"/>
      <c r="S49" s="48"/>
      <c r="T49" s="48"/>
      <c r="U49" s="48"/>
    </row>
    <row r="50" spans="1:21" ht="30.75" customHeight="1">
      <c r="A50" s="48"/>
      <c r="B50" s="1163"/>
      <c r="C50" s="1164"/>
      <c r="D50" s="62"/>
      <c r="E50" s="1155" t="s">
        <v>17</v>
      </c>
      <c r="F50" s="1155"/>
      <c r="G50" s="1155"/>
      <c r="H50" s="1155"/>
      <c r="I50" s="1155"/>
      <c r="J50" s="1156"/>
      <c r="K50" s="63">
        <v>59</v>
      </c>
      <c r="L50" s="64">
        <v>60</v>
      </c>
      <c r="M50" s="64">
        <v>24</v>
      </c>
      <c r="N50" s="64">
        <v>22</v>
      </c>
      <c r="O50" s="65">
        <v>16</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701</v>
      </c>
      <c r="L52" s="64">
        <v>715</v>
      </c>
      <c r="M52" s="64">
        <v>746</v>
      </c>
      <c r="N52" s="64">
        <v>746</v>
      </c>
      <c r="O52" s="65">
        <v>804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630</v>
      </c>
      <c r="L53" s="69">
        <v>597</v>
      </c>
      <c r="M53" s="69">
        <v>529</v>
      </c>
      <c r="N53" s="69">
        <v>480</v>
      </c>
      <c r="O53" s="70">
        <v>441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2016-04-07T01:45:49Z</cp:lastPrinted>
  <dcterms:created xsi:type="dcterms:W3CDTF">2016-02-15T00:41:18Z</dcterms:created>
  <dcterms:modified xsi:type="dcterms:W3CDTF">2016-04-26T08:48:33Z</dcterms:modified>
  <cp:category/>
</cp:coreProperties>
</file>