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AM36" i="9"/>
  <c r="C36" i="9"/>
  <c r="AM35" i="9"/>
  <c r="BW34" i="9"/>
  <c r="BW35" i="9" s="1"/>
  <c r="BW36" i="9" s="1"/>
  <c r="BW37" i="9" s="1"/>
  <c r="BW38" i="9" s="1"/>
  <c r="BW39" i="9" s="1"/>
  <c r="BW40" i="9" s="1"/>
  <c r="BW41" i="9" s="1"/>
  <c r="AM34" i="9"/>
  <c r="C34" i="9"/>
  <c r="CO34" i="9" l="1"/>
  <c r="CO35" i="9" s="1"/>
  <c r="CO36" i="9" s="1"/>
  <c r="C35" i="9"/>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<sst xmlns="http://schemas.openxmlformats.org/spreadsheetml/2006/main" count="1051" uniqueCount="541">
  <si>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</si>
  <si>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</si>
  <si>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</si>
  <si>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</si>
  <si>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</si>
  <si>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</si>
  <si>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</si>
  <si>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</si>
  <si>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</si>
  <si>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</si>
  <si>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</si>
  <si>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</si>
  <si>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</si>
  <si>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</si>
  <si>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</si>
  <si>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</si>
  <si>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</si>
  <si>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</si>
  <si>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</si>
  <si>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</si>
  <si>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</si>
  <si>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</si>
  <si>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</si>
  <si>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</si>
  <si>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</si>
  <si>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</si>
  <si>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</si>
  <si>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</si>
  <si>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</si>
  <si>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</si>
  <si>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</si>
  <si>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</si>
  <si>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</si>
  <si>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</si>
  <si>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</si>
  <si>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</si>
  <si>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</si>
  <si>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</si>
  <si>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</si>
  <si>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</si>
  <si>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</si>
  <si>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</si>
  <si>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</si>
  <si>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</si>
  <si>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</si>
  <si>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</si>
  <si>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</si>
  <si>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</si>
  <si>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</si>
  <si>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</si>
  <si>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</si>
  <si>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</si>
  <si>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</si>
  <si>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</si>
  <si>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</si>
  <si>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</si>
  <si>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</si>
  <si>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</si>
  <si>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</si>
  <si>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</si>
  <si>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</si>
  <si>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</si>
  <si>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</si>
  <si>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</si>
  <si>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</si>
  <si>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</si>
  <si>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</si>
  <si>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</si>
  <si>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</si>
  <si>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</si>
  <si>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</si>
  <si>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</si>
  <si>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</si>
  <si>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</si>
  <si>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</si>
  <si>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</si>
  <si>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</si>
  <si>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</si>
  <si>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</si>
  <si>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</si>
  <si>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</si>
  <si>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</si>
  <si>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</si>
  <si>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</si>
  <si>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</si>
  <si>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</si>
  <si>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</si>
  <si>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</si>
  <si>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</si>
  <si>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</si>
  <si>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</si>
  <si>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</si>
  <si>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</si>
  <si>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</si>
  <si>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</si>
  <si>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</si>
  <si>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</si>
  <si>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</si>
  <si>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</si>
  <si>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</si>
  <si>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</si>
  <si>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</si>
  <si>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</si>
  <si>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</si>
  <si>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</si>
  <si>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</si>
  <si>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</si>
  <si>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</si>
  <si>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</si>
  <si>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</si>
  <si>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</si>
  <si>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</si>
  <si>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</si>
  <si>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</si>
  <si>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</si>
  <si>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</si>
  <si>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</si>
  <si>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</si>
  <si>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</si>
  <si>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</si>
  <si>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</si>
  <si>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</si>
  <si>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</si>
  <si>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</si>
  <si>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</si>
  <si>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</si>
  <si>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</si>
  <si>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</si>
  <si>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</si>
  <si>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</si>
  <si>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</si>
  <si>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</si>
  <si>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</si>
  <si>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</si>
  <si>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</si>
  <si>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</si>
  <si>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</si>
  <si>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</si>
  <si>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</si>
  <si>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</si>
  <si>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</si>
  <si>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</si>
  <si>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</si>
  <si>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</si>
  <si>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</si>
  <si>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</si>
  <si>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</si>
  <si>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</si>
  <si>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</si>
  <si>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</si>
  <si>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</si>
  <si>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</si>
  <si>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</si>
  <si>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</si>
  <si>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</si>
  <si>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</si>
  <si>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</si>
  <si>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</si>
  <si>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</si>
  <si>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</si>
  <si>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</si>
  <si>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</si>
  <si>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</si>
  <si>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</si>
  <si>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</si>
  <si>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</si>
  <si>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</si>
  <si>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</si>
  <si>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</si>
  <si>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</si>
  <si>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</si>
  <si>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</si>
  <si>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</si>
  <si>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</si>
  <si>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</si>
  <si>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</si>
  <si>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</si>
  <si>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</si>
  <si>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</si>
  <si>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</si>
  <si>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</si>
  <si>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</si>
  <si>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</si>
  <si>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</si>
  <si>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</si>
  <si>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</si>
  <si>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</si>
  <si>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</si>
  <si>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</si>
  <si>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</si>
  <si>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</si>
  <si>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</si>
  <si>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</si>
  <si>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秋田県大潟村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</si>
  <si>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</si>
  <si>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</si>
  <si>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</si>
  <si>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</si>
  <si>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</si>
  <si>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</si>
  <si>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</si>
  <si>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</si>
  <si>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</si>
  <si>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</si>
  <si>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</si>
  <si>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</si>
  <si>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</si>
  <si>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</si>
  <si>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</si>
  <si>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</si>
  <si>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</si>
  <si>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</si>
  <si>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</si>
  <si>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</si>
  <si>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</si>
  <si>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</si>
  <si>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</si>
  <si>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</si>
  <si>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</si>
  <si>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</si>
  <si>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</si>
  <si>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</si>
  <si>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</si>
  <si>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</si>
  <si>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</si>
  <si>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</si>
  <si>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</si>
  <si>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</si>
  <si>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</si>
  <si>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</si>
  <si>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</si>
  <si>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</si>
  <si>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</si>
  <si>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</si>
  <si>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</si>
  <si>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</si>
  <si>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</si>
  <si>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</si>
  <si>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</si>
  <si>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</si>
  <si>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</si>
  <si>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</si>
  <si>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</si>
  <si>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</si>
  <si>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</si>
  <si>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</si>
  <si>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</si>
  <si>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</si>
  <si>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</si>
  <si>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</si>
  <si>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</si>
  <si>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</si>
  <si>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</si>
  <si>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</si>
  <si>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</si>
  <si>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</si>
  <si>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</si>
  <si>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</si>
  <si>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</si>
  <si>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</si>
  <si>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</si>
  <si>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</si>
  <si>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</si>
  <si>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</si>
  <si>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</si>
  <si>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</si>
  <si>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</si>
  <si>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</si>
  <si>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</si>
  <si>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</si>
  <si>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</si>
  <si>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</si>
  <si>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</si>
  <si>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</si>
  <si>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</si>
  <si>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</si>
  <si>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</si>
  <si>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</si>
  <si>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</si>
  <si>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</si>
  <si>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</si>
  <si>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</si>
  <si>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</si>
  <si>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</si>
  <si>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</si>
  <si>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</si>
  <si>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</si>
  <si>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</si>
  <si>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</si>
  <si>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</si>
  <si>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</si>
  <si>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</si>
  <si>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</si>
  <si>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</si>
  <si>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</si>
  <si>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</si>
  <si>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</si>
  <si>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</si>
  <si>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</si>
  <si>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</si>
  <si>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</si>
  <si>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</si>
  <si>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</si>
  <si>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</si>
  <si>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</si>
  <si>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</si>
  <si>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</si>
  <si>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</si>
  <si>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</si>
  <si>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</si>
  <si>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</si>
  <si>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</si>
  <si>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</si>
  <si>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</si>
  <si>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下水道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</si>
  <si>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</si>
  <si>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</si>
  <si>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</si>
  <si>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</si>
  <si>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</si>
  <si>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</si>
  <si>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</si>
  <si>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</si>
  <si>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</si>
  <si>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</si>
  <si>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</si>
  <si>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</si>
  <si>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</si>
  <si>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</si>
  <si>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</si>
  <si>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</si>
  <si>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</si>
  <si>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</si>
  <si>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</si>
  <si>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</si>
  <si>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</si>
  <si>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</si>
  <si>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</si>
  <si>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</si>
  <si>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</si>
  <si>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</si>
  <si>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</si>
  <si>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秋田県大潟村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</si>
  <si>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</si>
  <si>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</si>
  <si>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</si>
  <si>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</si>
  <si>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</si>
  <si>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</si>
  <si>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</si>
  <si>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</si>
  <si>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</si>
  <si>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</si>
  <si>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</si>
  <si>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</si>
  <si>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</si>
  <si>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</si>
  <si>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</si>
  <si>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</si>
  <si>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</si>
  <si>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</si>
  <si>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</si>
  <si>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</si>
  <si>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大潟村診療所特別会計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</si>
  <si>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</si>
  <si>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</si>
  <si>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</si>
  <si>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</si>
  <si>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</si>
  <si>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</si>
  <si>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</si>
  <si>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</si>
  <si>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</si>
  <si>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</si>
  <si>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</si>
  <si>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</si>
  <si>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</si>
  <si>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大潟村国民健康保険事業特別会計</t>
    <phoneticPr fontId="5"/>
  </si>
  <si>
    <t>大潟村介護保険事業特別会計</t>
    <phoneticPr fontId="5"/>
  </si>
  <si>
    <t>大潟村介護サービス事業特別会計</t>
    <phoneticPr fontId="5"/>
  </si>
  <si>
    <t>大潟村後期高齢者医療特別会計</t>
    <phoneticPr fontId="5"/>
  </si>
  <si>
    <t>大潟村水道事業特別会計</t>
    <phoneticPr fontId="5"/>
  </si>
  <si>
    <t>法非適用企業</t>
    <phoneticPr fontId="5"/>
  </si>
  <si>
    <t>大潟村公共下水道事業特別会計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</si>
  <si>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</si>
  <si>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</si>
  <si>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</si>
  <si>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</si>
  <si>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</si>
  <si>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</si>
  <si>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</si>
  <si>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</si>
  <si>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</si>
  <si>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</si>
  <si>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</si>
  <si>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</si>
  <si>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</si>
  <si>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</si>
  <si>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</si>
  <si>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</si>
  <si>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</si>
  <si>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</si>
  <si>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</si>
  <si>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</si>
  <si>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</si>
  <si>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</si>
  <si>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</si>
  <si>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</si>
  <si>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</si>
  <si>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</si>
  <si>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</si>
  <si>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</si>
  <si>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</si>
  <si>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</si>
  <si>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</si>
  <si>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</si>
  <si>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</si>
  <si>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</si>
  <si>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</si>
  <si>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</si>
  <si>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</si>
  <si>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</si>
  <si>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</si>
  <si>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</si>
  <si>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</si>
  <si>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</si>
  <si>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</si>
  <si>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</si>
  <si>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</si>
  <si>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</si>
  <si>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</si>
  <si>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</si>
  <si>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</si>
  <si>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</si>
  <si>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</si>
  <si>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</si>
  <si>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</si>
  <si>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</si>
  <si>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</si>
  <si>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</si>
  <si>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</si>
  <si>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</si>
  <si>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</si>
  <si>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</si>
  <si>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</si>
  <si>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</si>
  <si>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</si>
  <si>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</si>
  <si>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</si>
  <si>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</si>
  <si>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</si>
  <si>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</si>
  <si>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</si>
  <si>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</si>
  <si>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</si>
  <si>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</si>
  <si>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</si>
  <si>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</si>
  <si>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</si>
  <si>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</si>
  <si>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</si>
  <si>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</si>
  <si>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</si>
  <si>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</si>
  <si>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</si>
  <si>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</si>
  <si>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</si>
  <si>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</si>
  <si>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</si>
  <si>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</si>
  <si>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</si>
  <si>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</si>
  <si>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</si>
  <si>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</si>
  <si>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</si>
  <si>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</si>
  <si>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</si>
  <si>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</si>
  <si>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</si>
  <si>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</si>
  <si>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</si>
  <si>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</si>
  <si>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</si>
  <si>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</si>
  <si>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</si>
  <si>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</si>
  <si>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</si>
  <si>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</si>
  <si>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</si>
  <si>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</si>
  <si>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</si>
  <si>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</si>
  <si>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</si>
  <si>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</si>
  <si>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</si>
  <si>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</si>
  <si>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</si>
  <si>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</si>
  <si>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</si>
  <si>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</si>
  <si>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</si>
  <si>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</si>
  <si>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</si>
  <si>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</si>
  <si>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</si>
  <si>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</si>
  <si>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</si>
  <si>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</si>
  <si>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</si>
  <si>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</si>
  <si>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</si>
  <si>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</si>
  <si>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</si>
  <si>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</si>
  <si>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</si>
  <si>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</si>
  <si>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2.05</t>
  </si>
  <si>
    <t>▲ 7.88</t>
  </si>
  <si>
    <t>一般会計</t>
  </si>
  <si>
    <t>大潟村国民健康保険事業特別会計</t>
  </si>
  <si>
    <t>大潟村介護保険事業特別会計</t>
  </si>
  <si>
    <t>大潟村介護サービス事業特別会計</t>
  </si>
  <si>
    <t>大潟村水道事業特別会計</t>
  </si>
  <si>
    <t>大潟村公共下水道事業特別会計</t>
  </si>
  <si>
    <t>大潟村診療所特別会計</t>
  </si>
  <si>
    <t>大潟村後期高齢者医療特別会計</t>
  </si>
  <si>
    <t>その他会計（赤字）</t>
  </si>
  <si>
    <t>その他会計（黒字）</t>
  </si>
  <si>
    <t>-</t>
    <phoneticPr fontId="2"/>
  </si>
  <si>
    <t>ルーラル大潟</t>
    <rPh sb="4" eb="6">
      <t>オオガタ</t>
    </rPh>
    <phoneticPr fontId="2"/>
  </si>
  <si>
    <t>大潟村カントリーエレベーター公社</t>
    <rPh sb="0" eb="3">
      <t>オオガタムラ</t>
    </rPh>
    <rPh sb="14" eb="16">
      <t>コウシャ</t>
    </rPh>
    <phoneticPr fontId="2"/>
  </si>
  <si>
    <t>大潟共生自然エネルギー</t>
    <rPh sb="0" eb="2">
      <t>オオガタ</t>
    </rPh>
    <rPh sb="2" eb="4">
      <t>キョウセイ</t>
    </rPh>
    <rPh sb="4" eb="6">
      <t>シゼン</t>
    </rPh>
    <phoneticPr fontId="2"/>
  </si>
  <si>
    <t>－</t>
    <phoneticPr fontId="2"/>
  </si>
  <si>
    <t>秋田県市町村総合事務組合（一般会計）</t>
    <phoneticPr fontId="2"/>
  </si>
  <si>
    <t>秋田県市町村総合事務組合（交通災害共済事業等特別会計）</t>
    <phoneticPr fontId="2"/>
  </si>
  <si>
    <t>秋田県後期高齢者医療広域連合（一般会計）</t>
    <phoneticPr fontId="2"/>
  </si>
  <si>
    <t>秋田県後期高齢者医療広域連合（後期高齢者医療特別会計）</t>
    <phoneticPr fontId="2"/>
  </si>
  <si>
    <t>秋田県市町村会館管理組合（一般会計）</t>
    <rPh sb="13" eb="15">
      <t>イッパン</t>
    </rPh>
    <rPh sb="15" eb="17">
      <t>カイケイ</t>
    </rPh>
    <phoneticPr fontId="2"/>
  </si>
  <si>
    <t>秋田県町村電算システム共同事業組合（一般会計）</t>
    <rPh sb="18" eb="20">
      <t>イッパン</t>
    </rPh>
    <rPh sb="20" eb="22">
      <t>カイケイ</t>
    </rPh>
    <phoneticPr fontId="2"/>
  </si>
  <si>
    <t>男鹿地区消防一部事務組合（一般会計）</t>
    <rPh sb="0" eb="2">
      <t>オガ</t>
    </rPh>
    <rPh sb="2" eb="4">
      <t>チク</t>
    </rPh>
    <rPh sb="4" eb="6">
      <t>ショウボウ</t>
    </rPh>
    <rPh sb="6" eb="8">
      <t>イチブ</t>
    </rPh>
    <rPh sb="8" eb="10">
      <t>ジム</t>
    </rPh>
    <rPh sb="10" eb="12">
      <t>クミアイ</t>
    </rPh>
    <rPh sb="13" eb="15">
      <t>イッパン</t>
    </rPh>
    <rPh sb="15" eb="17">
      <t>カイケイ</t>
    </rPh>
    <phoneticPr fontId="2"/>
  </si>
  <si>
    <t>八郎湖周辺清掃事務組合（一般会計）</t>
    <rPh sb="0" eb="2">
      <t>ハチロウ</t>
    </rPh>
    <rPh sb="2" eb="3">
      <t>コ</t>
    </rPh>
    <rPh sb="3" eb="5">
      <t>シュウヘン</t>
    </rPh>
    <rPh sb="5" eb="7">
      <t>セイソウ</t>
    </rPh>
    <rPh sb="7" eb="9">
      <t>ジム</t>
    </rPh>
    <rPh sb="9" eb="11">
      <t>クミアイ</t>
    </rPh>
    <rPh sb="12" eb="14">
      <t>イッパン</t>
    </rPh>
    <rPh sb="14" eb="1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</si>
</sst>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wrapText="1"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308411</c:v>
                </c:pt>
                <c:pt idx="1">
                  <c:v>496624</c:v>
                </c:pt>
                <c:pt idx="2">
                  <c:v>1040692</c:v>
                </c:pt>
                <c:pt idx="3">
                  <c:v>835814</c:v>
                </c:pt>
                <c:pt idx="4">
                  <c:v>663740</c:v>
                </c:pt>
              </c:numCache>
            </c:numRef>
          </c:val>
          <c:smooth val="0"/>
        </c:ser>
        <c:dLbls>
          <c:showLegendKey val="0"/>
          <c:showVal val="0"/>
          <c:showCatName val="0"/>
          <c:showSerName val="0"/>
          <c:showPercent val="0"/>
          <c:showBubbleSize val="0"/>
        </c:dLbls>
        <c:marker val="1"/>
        <c:smooth val="0"/>
        <c:axId val="112559232"/>
        <c:axId val="112561152"/>
      </c:lineChart>
      <c:catAx>
        <c:axId val="112559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561152"/>
        <c:crosses val="autoZero"/>
        <c:auto val="1"/>
        <c:lblAlgn val="ctr"/>
        <c:lblOffset val="100"/>
        <c:tickLblSkip val="1"/>
        <c:tickMarkSkip val="1"/>
        <c:noMultiLvlLbl val="0"/>
      </c:catAx>
      <c:valAx>
        <c:axId val="112561152"/>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559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13.22</c:v>
                </c:pt>
                <c:pt idx="1">
                  <c:v>14.34</c:v>
                </c:pt>
                <c:pt idx="2">
                  <c:v>5.86</c:v>
                </c:pt>
                <c:pt idx="3">
                  <c:v>7.02</c:v>
                </c:pt>
                <c:pt idx="4">
                  <c:v>4.25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13.92</c:v>
                </c:pt>
                <c:pt idx="1">
                  <c:v>14.1</c:v>
                </c:pt>
                <c:pt idx="2">
                  <c:v>14.06</c:v>
                </c:pt>
                <c:pt idx="3">
                  <c:v>21.89</c:v>
                </c:pt>
                <c:pt idx="4">
                  <c:v>18.850000000000001</c:v>
                </c:pt>
              </c:numCache>
            </c:numRef>
          </c:val>
        </c:ser>
        <c:dLbls>
          <c:showLegendKey val="0"/>
          <c:showVal val="0"/>
          <c:showCatName val="0"/>
          <c:showSerName val="0"/>
          <c:showPercent val="0"/>
          <c:showBubbleSize val="0"/>
        </c:dLbls>
        <c:gapWidth val="250"/>
        <c:overlap val="100"/>
        <c:axId val="113101824"/>
        <c:axId val="113108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0.92</c:v>
                </c:pt>
                <c:pt idx="1">
                  <c:v>19.91</c:v>
                </c:pt>
                <c:pt idx="2">
                  <c:v>-2.0499999999999998</c:v>
                </c:pt>
                <c:pt idx="3">
                  <c:v>33.94</c:v>
                </c:pt>
                <c:pt idx="4">
                  <c:v>-7.88</c:v>
                </c:pt>
              </c:numCache>
            </c:numRef>
          </c:val>
          <c:smooth val="0"/>
        </c:ser>
        <c:dLbls>
          <c:showLegendKey val="0"/>
          <c:showVal val="0"/>
          <c:showCatName val="0"/>
          <c:showSerName val="0"/>
          <c:showPercent val="0"/>
          <c:showBubbleSize val="0"/>
        </c:dLbls>
        <c:marker val="1"/>
        <c:smooth val="0"/>
        <c:axId val="113101824"/>
        <c:axId val="113108096"/>
      </c:lineChart>
      <c:catAx>
        <c:axId val="11310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108096"/>
        <c:crosses val="autoZero"/>
        <c:auto val="1"/>
        <c:lblAlgn val="ctr"/>
        <c:lblOffset val="100"/>
        <c:tickLblSkip val="1"/>
        <c:tickMarkSkip val="1"/>
        <c:noMultiLvlLbl val="0"/>
      </c:catAx>
      <c:valAx>
        <c:axId val="113108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10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大潟村後期高齢者医療特別会計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3"/>
          <c:order val="3"/>
          <c:tx>
            <c:strRef>
              <c:f>データシート!$A$30</c:f>
              <c:strCache>
                <c:ptCount val="1"/>
                <c:pt idx="0">
                  <c:v>大潟村診療所特別会計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0.35</c:v>
                </c:pt>
                <c:pt idx="2">
                  <c:v>#N/A</c:v>
                </c:pt>
                <c:pt idx="3">
                  <c:v>0.25</c:v>
                </c:pt>
                <c:pt idx="4">
                  <c:v>#N/A</c:v>
                </c:pt>
                <c:pt idx="5">
                  <c:v>0.24</c:v>
                </c:pt>
                <c:pt idx="6">
                  <c:v>#N/A</c:v>
                </c:pt>
                <c:pt idx="7">
                  <c:v>0.22</c:v>
                </c:pt>
                <c:pt idx="8">
                  <c:v>#N/A</c:v>
                </c:pt>
                <c:pt idx="9">
                  <c:v>0.14000000000000001</c:v>
                </c:pt>
              </c:numCache>
            </c:numRef>
          </c:val>
        </c:ser>
        <c:ser>
          <c:idx val="4"/>
          <c:order val="4"/>
          <c:tx>
            <c:strRef>
              <c:f>データシート!$A$31</c:f>
              <c:strCache>
                <c:ptCount val="1"/>
                <c:pt idx="0">
                  <c:v>大潟村公共下水道事業特別会計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0.16</c:v>
                </c:pt>
                <c:pt idx="2">
                  <c:v>#N/A</c:v>
                </c:pt>
                <c:pt idx="3">
                  <c:v>3.97</c:v>
                </c:pt>
                <c:pt idx="4">
                  <c:v>#N/A</c:v>
                </c:pt>
                <c:pt idx="5">
                  <c:v>0.06</c:v>
                </c:pt>
                <c:pt idx="6">
                  <c:v>#N/A</c:v>
                </c:pt>
                <c:pt idx="7">
                  <c:v>0.28000000000000003</c:v>
                </c:pt>
                <c:pt idx="8">
                  <c:v>#N/A</c:v>
                </c:pt>
                <c:pt idx="9">
                  <c:v>0.2</c:v>
                </c:pt>
              </c:numCache>
            </c:numRef>
          </c:val>
        </c:ser>
        <c:ser>
          <c:idx val="5"/>
          <c:order val="5"/>
          <c:tx>
            <c:strRef>
              <c:f>データシート!$A$32</c:f>
              <c:strCache>
                <c:ptCount val="1"/>
                <c:pt idx="0">
                  <c:v>大潟村水道事業特別会計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0.19</c:v>
                </c:pt>
                <c:pt idx="2">
                  <c:v>#N/A</c:v>
                </c:pt>
                <c:pt idx="3">
                  <c:v>0.15</c:v>
                </c:pt>
                <c:pt idx="4">
                  <c:v>#N/A</c:v>
                </c:pt>
                <c:pt idx="5">
                  <c:v>0.2</c:v>
                </c:pt>
                <c:pt idx="6">
                  <c:v>#N/A</c:v>
                </c:pt>
                <c:pt idx="7">
                  <c:v>0.22</c:v>
                </c:pt>
                <c:pt idx="8">
                  <c:v>#N/A</c:v>
                </c:pt>
                <c:pt idx="9">
                  <c:v>0.25</c:v>
                </c:pt>
              </c:numCache>
            </c:numRef>
          </c:val>
        </c:ser>
        <c:ser>
          <c:idx val="6"/>
          <c:order val="6"/>
          <c:tx>
            <c:strRef>
              <c:f>データシート!$A$33</c:f>
              <c:strCache>
                <c:ptCount val="1"/>
                <c:pt idx="0">
                  <c:v>大潟村介護サービス事業特別会計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0.47</c:v>
                </c:pt>
                <c:pt idx="2">
                  <c:v>#N/A</c:v>
                </c:pt>
                <c:pt idx="3">
                  <c:v>0.81</c:v>
                </c:pt>
                <c:pt idx="4">
                  <c:v>#N/A</c:v>
                </c:pt>
                <c:pt idx="5">
                  <c:v>0.32</c:v>
                </c:pt>
                <c:pt idx="6">
                  <c:v>#N/A</c:v>
                </c:pt>
                <c:pt idx="7">
                  <c:v>0.28999999999999998</c:v>
                </c:pt>
                <c:pt idx="8">
                  <c:v>#N/A</c:v>
                </c:pt>
                <c:pt idx="9">
                  <c:v>0.4</c:v>
                </c:pt>
              </c:numCache>
            </c:numRef>
          </c:val>
        </c:ser>
        <c:ser>
          <c:idx val="7"/>
          <c:order val="7"/>
          <c:tx>
            <c:strRef>
              <c:f>データシート!$A$34</c:f>
              <c:strCache>
                <c:ptCount val="1"/>
                <c:pt idx="0">
                  <c:v>大潟村介護保険事業特別会計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0.13</c:v>
                </c:pt>
                <c:pt idx="2">
                  <c:v>#N/A</c:v>
                </c:pt>
                <c:pt idx="3">
                  <c:v>0.94</c:v>
                </c:pt>
                <c:pt idx="4">
                  <c:v>#N/A</c:v>
                </c:pt>
                <c:pt idx="5">
                  <c:v>0.33</c:v>
                </c:pt>
                <c:pt idx="6">
                  <c:v>#N/A</c:v>
                </c:pt>
                <c:pt idx="7">
                  <c:v>0.42</c:v>
                </c:pt>
                <c:pt idx="8">
                  <c:v>#N/A</c:v>
                </c:pt>
                <c:pt idx="9">
                  <c:v>0.65</c:v>
                </c:pt>
              </c:numCache>
            </c:numRef>
          </c:val>
        </c:ser>
        <c:ser>
          <c:idx val="8"/>
          <c:order val="8"/>
          <c:tx>
            <c:strRef>
              <c:f>データシート!$A$35</c:f>
              <c:strCache>
                <c:ptCount val="1"/>
                <c:pt idx="0">
                  <c:v>大潟村国民健康保険事業特別会計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1.41</c:v>
                </c:pt>
                <c:pt idx="2">
                  <c:v>#N/A</c:v>
                </c:pt>
                <c:pt idx="3">
                  <c:v>1.84</c:v>
                </c:pt>
                <c:pt idx="4">
                  <c:v>#N/A</c:v>
                </c:pt>
                <c:pt idx="5">
                  <c:v>1.88</c:v>
                </c:pt>
                <c:pt idx="6">
                  <c:v>#N/A</c:v>
                </c:pt>
                <c:pt idx="7">
                  <c:v>1.05</c:v>
                </c:pt>
                <c:pt idx="8">
                  <c:v>#N/A</c:v>
                </c:pt>
                <c:pt idx="9">
                  <c:v>1.07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12.86</c:v>
                </c:pt>
                <c:pt idx="2">
                  <c:v>#N/A</c:v>
                </c:pt>
                <c:pt idx="3">
                  <c:v>14.08</c:v>
                </c:pt>
                <c:pt idx="4">
                  <c:v>#N/A</c:v>
                </c:pt>
                <c:pt idx="5">
                  <c:v>5.61</c:v>
                </c:pt>
                <c:pt idx="6">
                  <c:v>#N/A</c:v>
                </c:pt>
                <c:pt idx="7">
                  <c:v>6.79</c:v>
                </c:pt>
                <c:pt idx="8">
                  <c:v>#N/A</c:v>
                </c:pt>
                <c:pt idx="9">
                  <c:v>4.0999999999999996</c:v>
                </c:pt>
              </c:numCache>
            </c:numRef>
          </c:val>
        </c:ser>
        <c:dLbls>
          <c:showLegendKey val="0"/>
          <c:showVal val="0"/>
          <c:showCatName val="0"/>
          <c:showSerName val="0"/>
          <c:showPercent val="0"/>
          <c:showBubbleSize val="0"/>
        </c:dLbls>
        <c:gapWidth val="150"/>
        <c:overlap val="100"/>
        <c:axId val="113206400"/>
        <c:axId val="113207936"/>
      </c:barChart>
      <c:catAx>
        <c:axId val="11320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207936"/>
        <c:crosses val="autoZero"/>
        <c:auto val="1"/>
        <c:lblAlgn val="ctr"/>
        <c:lblOffset val="100"/>
        <c:tickLblSkip val="1"/>
        <c:tickMarkSkip val="1"/>
        <c:noMultiLvlLbl val="0"/>
      </c:catAx>
      <c:valAx>
        <c:axId val="113207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206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193</c:v>
                </c:pt>
                <c:pt idx="5">
                  <c:v>199</c:v>
                </c:pt>
                <c:pt idx="8">
                  <c:v>213</c:v>
                </c:pt>
                <c:pt idx="11">
                  <c:v>232</c:v>
                </c:pt>
                <c:pt idx="14">
                  <c:v>235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17</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11</c:v>
                </c:pt>
                <c:pt idx="3">
                  <c:v>17</c:v>
                </c:pt>
                <c:pt idx="6">
                  <c:v>17</c:v>
                </c:pt>
                <c:pt idx="9">
                  <c:v>17</c:v>
                </c:pt>
                <c:pt idx="12">
                  <c:v>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53</c:v>
                </c:pt>
                <c:pt idx="3">
                  <c:v>44</c:v>
                </c:pt>
                <c:pt idx="6">
                  <c:v>39</c:v>
                </c:pt>
                <c:pt idx="9">
                  <c:v>71</c:v>
                </c:pt>
                <c:pt idx="12">
                  <c:v>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274</c:v>
                </c:pt>
                <c:pt idx="3">
                  <c:v>290</c:v>
                </c:pt>
                <c:pt idx="6">
                  <c:v>246</c:v>
                </c:pt>
                <c:pt idx="9">
                  <c:v>247</c:v>
                </c:pt>
                <c:pt idx="12">
                  <c:v>259</c:v>
                </c:pt>
              </c:numCache>
            </c:numRef>
          </c:val>
        </c:ser>
        <c:dLbls>
          <c:showLegendKey val="0"/>
          <c:showVal val="0"/>
          <c:showCatName val="0"/>
          <c:showSerName val="0"/>
          <c:showPercent val="0"/>
          <c:showBubbleSize val="0"/>
        </c:dLbls>
        <c:gapWidth val="100"/>
        <c:overlap val="100"/>
        <c:axId val="112910720"/>
        <c:axId val="112912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162</c:v>
                </c:pt>
                <c:pt idx="2">
                  <c:v>#N/A</c:v>
                </c:pt>
                <c:pt idx="3">
                  <c:v>#N/A</c:v>
                </c:pt>
                <c:pt idx="4">
                  <c:v>152</c:v>
                </c:pt>
                <c:pt idx="5">
                  <c:v>#N/A</c:v>
                </c:pt>
                <c:pt idx="6">
                  <c:v>#N/A</c:v>
                </c:pt>
                <c:pt idx="7">
                  <c:v>89</c:v>
                </c:pt>
                <c:pt idx="8">
                  <c:v>#N/A</c:v>
                </c:pt>
                <c:pt idx="9">
                  <c:v>#N/A</c:v>
                </c:pt>
                <c:pt idx="10">
                  <c:v>103</c:v>
                </c:pt>
                <c:pt idx="11">
                  <c:v>#N/A</c:v>
                </c:pt>
                <c:pt idx="12">
                  <c:v>#N/A</c:v>
                </c:pt>
                <c:pt idx="13">
                  <c:v>83</c:v>
                </c:pt>
                <c:pt idx="14">
                  <c:v>#N/A</c:v>
                </c:pt>
              </c:numCache>
            </c:numRef>
          </c:val>
          <c:smooth val="0"/>
        </c:ser>
        <c:dLbls>
          <c:showLegendKey val="0"/>
          <c:showVal val="0"/>
          <c:showCatName val="0"/>
          <c:showSerName val="0"/>
          <c:showPercent val="0"/>
          <c:showBubbleSize val="0"/>
        </c:dLbls>
        <c:marker val="1"/>
        <c:smooth val="0"/>
        <c:axId val="112910720"/>
        <c:axId val="112912640"/>
      </c:lineChart>
      <c:catAx>
        <c:axId val="11291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912640"/>
        <c:crosses val="autoZero"/>
        <c:auto val="1"/>
        <c:lblAlgn val="ctr"/>
        <c:lblOffset val="100"/>
        <c:tickLblSkip val="1"/>
        <c:tickMarkSkip val="1"/>
        <c:noMultiLvlLbl val="0"/>
      </c:catAx>
      <c:valAx>
        <c:axId val="112912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910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2037</c:v>
                </c:pt>
                <c:pt idx="5">
                  <c:v>2214</c:v>
                </c:pt>
                <c:pt idx="8">
                  <c:v>2493</c:v>
                </c:pt>
                <c:pt idx="11">
                  <c:v>2552</c:v>
                </c:pt>
                <c:pt idx="14">
                  <c:v>2540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32</c:v>
                </c:pt>
                <c:pt idx="5">
                  <c:v>25</c:v>
                </c:pt>
                <c:pt idx="8">
                  <c:v>17</c:v>
                </c:pt>
                <c:pt idx="11">
                  <c:v>10</c:v>
                </c:pt>
                <c:pt idx="14">
                  <c:v>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1483</c:v>
                </c:pt>
                <c:pt idx="5">
                  <c:v>1032</c:v>
                </c:pt>
                <c:pt idx="8">
                  <c:v>1420</c:v>
                </c:pt>
                <c:pt idx="11">
                  <c:v>1150</c:v>
                </c:pt>
                <c:pt idx="14">
                  <c:v>1051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4</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568</c:v>
                </c:pt>
                <c:pt idx="3">
                  <c:v>517</c:v>
                </c:pt>
                <c:pt idx="6">
                  <c:v>524</c:v>
                </c:pt>
                <c:pt idx="9">
                  <c:v>487</c:v>
                </c:pt>
                <c:pt idx="12">
                  <c:v>429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180</c:v>
                </c:pt>
                <c:pt idx="3">
                  <c:v>165</c:v>
                </c:pt>
                <c:pt idx="6">
                  <c:v>151</c:v>
                </c:pt>
                <c:pt idx="9">
                  <c:v>153</c:v>
                </c:pt>
                <c:pt idx="12">
                  <c:v>171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452</c:v>
                </c:pt>
                <c:pt idx="3">
                  <c:v>375</c:v>
                </c:pt>
                <c:pt idx="6">
                  <c:v>334</c:v>
                </c:pt>
                <c:pt idx="9">
                  <c:v>377</c:v>
                </c:pt>
                <c:pt idx="12">
                  <c:v>339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c:v>
                </c:pt>
                <c:pt idx="3">
                  <c:v>0</c:v>
                </c:pt>
                <c:pt idx="6">
                  <c:v>0</c:v>
                </c:pt>
                <c:pt idx="9">
                  <c:v>2</c:v>
                </c:pt>
                <c:pt idx="12">
                  <c:v>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3331</c:v>
                </c:pt>
                <c:pt idx="3">
                  <c:v>3610</c:v>
                </c:pt>
                <c:pt idx="6">
                  <c:v>4204</c:v>
                </c:pt>
                <c:pt idx="9">
                  <c:v>3777</c:v>
                </c:pt>
                <c:pt idx="12">
                  <c:v>3996</c:v>
                </c:pt>
              </c:numCache>
            </c:numRef>
          </c:val>
        </c:ser>
        <c:dLbls>
          <c:showLegendKey val="0"/>
          <c:showVal val="0"/>
          <c:showCatName val="0"/>
          <c:showSerName val="0"/>
          <c:showPercent val="0"/>
          <c:showBubbleSize val="0"/>
        </c:dLbls>
        <c:gapWidth val="100"/>
        <c:overlap val="100"/>
        <c:axId val="115993984"/>
        <c:axId val="112202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986</c:v>
                </c:pt>
                <c:pt idx="2">
                  <c:v>#N/A</c:v>
                </c:pt>
                <c:pt idx="3">
                  <c:v>#N/A</c:v>
                </c:pt>
                <c:pt idx="4">
                  <c:v>1396</c:v>
                </c:pt>
                <c:pt idx="5">
                  <c:v>#N/A</c:v>
                </c:pt>
                <c:pt idx="6">
                  <c:v>#N/A</c:v>
                </c:pt>
                <c:pt idx="7">
                  <c:v>1283</c:v>
                </c:pt>
                <c:pt idx="8">
                  <c:v>#N/A</c:v>
                </c:pt>
                <c:pt idx="9">
                  <c:v>#N/A</c:v>
                </c:pt>
                <c:pt idx="10">
                  <c:v>1087</c:v>
                </c:pt>
                <c:pt idx="11">
                  <c:v>#N/A</c:v>
                </c:pt>
                <c:pt idx="12">
                  <c:v>#N/A</c:v>
                </c:pt>
                <c:pt idx="13">
                  <c:v>1343</c:v>
                </c:pt>
                <c:pt idx="14">
                  <c:v>#N/A</c:v>
                </c:pt>
              </c:numCache>
            </c:numRef>
          </c:val>
          <c:smooth val="0"/>
        </c:ser>
        <c:dLbls>
          <c:showLegendKey val="0"/>
          <c:showVal val="0"/>
          <c:showCatName val="0"/>
          <c:showSerName val="0"/>
          <c:showPercent val="0"/>
          <c:showBubbleSize val="0"/>
        </c:dLbls>
        <c:marker val="1"/>
        <c:smooth val="0"/>
        <c:axId val="115993984"/>
        <c:axId val="112202496"/>
      </c:lineChart>
      <c:catAx>
        <c:axId val="11599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202496"/>
        <c:crosses val="autoZero"/>
        <c:auto val="1"/>
        <c:lblAlgn val="ctr"/>
        <c:lblOffset val="100"/>
        <c:tickLblSkip val="1"/>
        <c:tickMarkSkip val="1"/>
        <c:noMultiLvlLbl val="0"/>
      </c:catAx>
      <c:valAx>
        <c:axId val="112202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9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秋田県大潟村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3,277
3,273
170.11
5,101,974
4,960,345
96,889
2,280,737
3,995,875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65.5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類似団体内順位では上位となっているが、年々数値が減少している。</a:t>
          </a:r>
          <a:endParaRPr lang="ja-JP" altLang="ja-JP" sz="1400">
            <a:effectLst/>
          </a:endParaRPr>
        </a:p>
        <a:p>
          <a:r>
            <a:rPr kumimoji="1" lang="ja-JP" altLang="ja-JP" sz="1100">
              <a:solidFill>
                <a:schemeClr val="dk1"/>
              </a:solidFill>
              <a:effectLst/>
              <a:latin typeface="+mn-lt"/>
              <a:ea typeface="+mn-ea"/>
              <a:cs typeface="+mn-cs"/>
            </a:rPr>
            <a:t>　村税の徴収率については例年９９％を超える高い率で推移しており、この水準を維持することを目指す。</a:t>
          </a:r>
          <a:endParaRPr lang="ja-JP" altLang="ja-JP" sz="1400">
            <a:effectLst/>
          </a:endParaRPr>
        </a:p>
        <a:p>
          <a:r>
            <a:rPr kumimoji="1" lang="ja-JP" altLang="ja-JP" sz="1100">
              <a:solidFill>
                <a:schemeClr val="dk1"/>
              </a:solidFill>
              <a:effectLst/>
              <a:latin typeface="+mn-lt"/>
              <a:ea typeface="+mn-ea"/>
              <a:cs typeface="+mn-cs"/>
            </a:rPr>
            <a:t>　今後より一層の行政の効率化に取り組み、歳出削減を図る。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59872</xdr:rowOff>
    </xdr:from>
    <xdr:to>
      <xdr:col>7</xdr:col>
      <xdr:colOff>152400</xdr:colOff>
      <xdr:row>42</xdr:row>
      <xdr:rowOff>77107</xdr:rowOff>
    </xdr:to>
    <xdr:cxnSp macro="">
      <xdr:nvCxnSpPr>
        <xdr:cNvPr id="68" name="直線コネクタ 67"/>
        <xdr:cNvCxnSpPr/>
      </xdr:nvCxnSpPr>
      <xdr:spPr>
        <a:xfrm>
          <a:off x="4114800" y="72607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69"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42635</xdr:rowOff>
    </xdr:from>
    <xdr:to>
      <xdr:col>6</xdr:col>
      <xdr:colOff>0</xdr:colOff>
      <xdr:row>42</xdr:row>
      <xdr:rowOff>59872</xdr:rowOff>
    </xdr:to>
    <xdr:cxnSp macro="">
      <xdr:nvCxnSpPr>
        <xdr:cNvPr id="71" name="直線コネクタ 70"/>
        <xdr:cNvCxnSpPr/>
      </xdr:nvCxnSpPr>
      <xdr:spPr>
        <a:xfrm>
          <a:off x="3225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3" name="テキスト ボックス 7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8165</xdr:rowOff>
    </xdr:from>
    <xdr:to>
      <xdr:col>4</xdr:col>
      <xdr:colOff>482600</xdr:colOff>
      <xdr:row>42</xdr:row>
      <xdr:rowOff>42635</xdr:rowOff>
    </xdr:to>
    <xdr:cxnSp macro="">
      <xdr:nvCxnSpPr>
        <xdr:cNvPr id="74" name="直線コネクタ 73"/>
        <xdr:cNvCxnSpPr/>
      </xdr:nvCxnSpPr>
      <xdr:spPr>
        <a:xfrm>
          <a:off x="2336800" y="72090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6" name="テキスト ボックス 75"/>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8165</xdr:rowOff>
    </xdr:from>
    <xdr:to>
      <xdr:col>3</xdr:col>
      <xdr:colOff>279400</xdr:colOff>
      <xdr:row>42</xdr:row>
      <xdr:rowOff>8165</xdr:rowOff>
    </xdr:to>
    <xdr:cxnSp macro="">
      <xdr:nvCxnSpPr>
        <xdr:cNvPr id="77" name="直線コネクタ 76"/>
        <xdr:cNvCxnSpPr/>
      </xdr:nvCxnSpPr>
      <xdr:spPr>
        <a:xfrm>
          <a:off x="1447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79" name="テキスト ボックス 78"/>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1" name="テキスト ボックス 80"/>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87" name="円/楕円 86"/>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42834</xdr:rowOff>
    </xdr:from>
    <xdr:ext cx="762000" cy="259045"/>
    <xdr:sp macro="" textlink="">
      <xdr:nvSpPr>
        <xdr:cNvPr id="88" name="財政力該当値テキスト"/>
        <xdr:cNvSpPr txBox="1"/>
      </xdr:nvSpPr>
      <xdr:spPr>
        <a:xfrm>
          <a:off x="50419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9072</xdr:rowOff>
    </xdr:from>
    <xdr:to>
      <xdr:col>6</xdr:col>
      <xdr:colOff>50800</xdr:colOff>
      <xdr:row>42</xdr:row>
      <xdr:rowOff>110672</xdr:rowOff>
    </xdr:to>
    <xdr:sp macro="" textlink="">
      <xdr:nvSpPr>
        <xdr:cNvPr id="89" name="円/楕円 88"/>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90" name="テキスト ボックス 89"/>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163285</xdr:rowOff>
    </xdr:from>
    <xdr:to>
      <xdr:col>4</xdr:col>
      <xdr:colOff>533400</xdr:colOff>
      <xdr:row>42</xdr:row>
      <xdr:rowOff>93435</xdr:rowOff>
    </xdr:to>
    <xdr:sp macro="" textlink="">
      <xdr:nvSpPr>
        <xdr:cNvPr id="91" name="円/楕円 90"/>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103612</xdr:rowOff>
    </xdr:from>
    <xdr:ext cx="762000" cy="259045"/>
    <xdr:sp macro="" textlink="">
      <xdr:nvSpPr>
        <xdr:cNvPr id="92" name="テキスト ボックス 91"/>
        <xdr:cNvSpPr txBox="1"/>
      </xdr:nvSpPr>
      <xdr:spPr>
        <a:xfrm>
          <a:off x="2844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128815</xdr:rowOff>
    </xdr:from>
    <xdr:to>
      <xdr:col>3</xdr:col>
      <xdr:colOff>330200</xdr:colOff>
      <xdr:row>42</xdr:row>
      <xdr:rowOff>58965</xdr:rowOff>
    </xdr:to>
    <xdr:sp macro="" textlink="">
      <xdr:nvSpPr>
        <xdr:cNvPr id="93" name="円/楕円 92"/>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94" name="テキスト ボックス 93"/>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95" name="円/楕円 94"/>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96" name="テキスト ボックス 95"/>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全国平均、秋田県平均と比較して低い比率となっている</a:t>
          </a:r>
          <a:r>
            <a:rPr kumimoji="1" lang="ja-JP" altLang="en-US" sz="1100">
              <a:solidFill>
                <a:schemeClr val="dk1"/>
              </a:solidFill>
              <a:effectLst/>
              <a:latin typeface="+mn-lt"/>
              <a:ea typeface="+mn-ea"/>
              <a:cs typeface="+mn-cs"/>
            </a:rPr>
            <a:t>が、前年度から数値が大幅に上昇している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比率の変動については本村では歳入に影響される部分が大きい。前年度に比べ経常収支比率が上昇した主な要因としては、普通交付税の算定方法の変更による減、天候不順や米価下落による村税の減などが挙げ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大規模な建設事業の財源として村債の借入が増えており、今後は公債費が増加することが見込まれる。</a:t>
          </a:r>
          <a:endParaRPr lang="ja-JP" altLang="ja-JP" sz="1400">
            <a:effectLst/>
          </a:endParaRPr>
        </a:p>
        <a:p>
          <a:r>
            <a:rPr kumimoji="1" lang="ja-JP" altLang="ja-JP" sz="1100">
              <a:solidFill>
                <a:schemeClr val="dk1"/>
              </a:solidFill>
              <a:effectLst/>
              <a:latin typeface="+mn-lt"/>
              <a:ea typeface="+mn-ea"/>
              <a:cs typeface="+mn-cs"/>
            </a:rPr>
            <a:t>　公債費については、今後も繰上償還の実施により利子償還金の抑制・縮減に努めるとともに、事務事業の見直しにより経常経費の削減を図る。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157299</xdr:rowOff>
    </xdr:from>
    <xdr:to>
      <xdr:col>7</xdr:col>
      <xdr:colOff>152400</xdr:colOff>
      <xdr:row>63</xdr:row>
      <xdr:rowOff>79828</xdr:rowOff>
    </xdr:to>
    <xdr:cxnSp macro="">
      <xdr:nvCxnSpPr>
        <xdr:cNvPr id="133" name="直線コネクタ 132"/>
        <xdr:cNvCxnSpPr/>
      </xdr:nvCxnSpPr>
      <xdr:spPr>
        <a:xfrm>
          <a:off x="4114800" y="10615749"/>
          <a:ext cx="8382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23965</xdr:rowOff>
    </xdr:from>
    <xdr:ext cx="762000" cy="259045"/>
    <xdr:sp macro="" textlink="">
      <xdr:nvSpPr>
        <xdr:cNvPr id="134" name="財政構造の弾力性平均値テキスト"/>
        <xdr:cNvSpPr txBox="1"/>
      </xdr:nvSpPr>
      <xdr:spPr>
        <a:xfrm>
          <a:off x="5041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5624</xdr:rowOff>
    </xdr:from>
    <xdr:to>
      <xdr:col>6</xdr:col>
      <xdr:colOff>0</xdr:colOff>
      <xdr:row>61</xdr:row>
      <xdr:rowOff>157299</xdr:rowOff>
    </xdr:to>
    <xdr:cxnSp macro="">
      <xdr:nvCxnSpPr>
        <xdr:cNvPr id="136" name="直線コネクタ 135"/>
        <xdr:cNvCxnSpPr/>
      </xdr:nvCxnSpPr>
      <xdr:spPr>
        <a:xfrm>
          <a:off x="3225800" y="10464074"/>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38" name="テキスト ボックス 137"/>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5624</xdr:rowOff>
    </xdr:from>
    <xdr:to>
      <xdr:col>4</xdr:col>
      <xdr:colOff>482600</xdr:colOff>
      <xdr:row>63</xdr:row>
      <xdr:rowOff>128088</xdr:rowOff>
    </xdr:to>
    <xdr:cxnSp macro="">
      <xdr:nvCxnSpPr>
        <xdr:cNvPr id="139" name="直線コネクタ 138"/>
        <xdr:cNvCxnSpPr/>
      </xdr:nvCxnSpPr>
      <xdr:spPr>
        <a:xfrm flipV="1">
          <a:off x="2336800" y="10464074"/>
          <a:ext cx="889000" cy="4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151510</xdr:rowOff>
    </xdr:from>
    <xdr:ext cx="762000" cy="259045"/>
    <xdr:sp macro="" textlink="">
      <xdr:nvSpPr>
        <xdr:cNvPr id="141" name="テキスト ボックス 140"/>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119380</xdr:rowOff>
    </xdr:from>
    <xdr:to>
      <xdr:col>3</xdr:col>
      <xdr:colOff>279400</xdr:colOff>
      <xdr:row>63</xdr:row>
      <xdr:rowOff>128088</xdr:rowOff>
    </xdr:to>
    <xdr:cxnSp macro="">
      <xdr:nvCxnSpPr>
        <xdr:cNvPr id="142" name="直線コネクタ 141"/>
        <xdr:cNvCxnSpPr/>
      </xdr:nvCxnSpPr>
      <xdr:spPr>
        <a:xfrm>
          <a:off x="1447800" y="10577830"/>
          <a:ext cx="889000" cy="35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145886</xdr:rowOff>
    </xdr:from>
    <xdr:ext cx="762000" cy="259045"/>
    <xdr:sp macro="" textlink="">
      <xdr:nvSpPr>
        <xdr:cNvPr id="146" name="テキスト ボックス 145"/>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29028</xdr:rowOff>
    </xdr:from>
    <xdr:to>
      <xdr:col>7</xdr:col>
      <xdr:colOff>203200</xdr:colOff>
      <xdr:row>63</xdr:row>
      <xdr:rowOff>130628</xdr:rowOff>
    </xdr:to>
    <xdr:sp macro="" textlink="">
      <xdr:nvSpPr>
        <xdr:cNvPr id="152" name="円/楕円 151"/>
        <xdr:cNvSpPr/>
      </xdr:nvSpPr>
      <xdr:spPr>
        <a:xfrm>
          <a:off x="49022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1105</xdr:rowOff>
    </xdr:from>
    <xdr:ext cx="762000" cy="259045"/>
    <xdr:sp macro="" textlink="">
      <xdr:nvSpPr>
        <xdr:cNvPr id="153" name="財政構造の弾力性該当値テキスト"/>
        <xdr:cNvSpPr txBox="1"/>
      </xdr:nvSpPr>
      <xdr:spPr>
        <a:xfrm>
          <a:off x="5041900" y="1080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106499</xdr:rowOff>
    </xdr:from>
    <xdr:to>
      <xdr:col>6</xdr:col>
      <xdr:colOff>50800</xdr:colOff>
      <xdr:row>62</xdr:row>
      <xdr:rowOff>36649</xdr:rowOff>
    </xdr:to>
    <xdr:sp macro="" textlink="">
      <xdr:nvSpPr>
        <xdr:cNvPr id="154" name="円/楕円 153"/>
        <xdr:cNvSpPr/>
      </xdr:nvSpPr>
      <xdr:spPr>
        <a:xfrm>
          <a:off x="4064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21426</xdr:rowOff>
    </xdr:from>
    <xdr:ext cx="736600" cy="259045"/>
    <xdr:sp macro="" textlink="">
      <xdr:nvSpPr>
        <xdr:cNvPr id="155" name="テキスト ボックス 154"/>
        <xdr:cNvSpPr txBox="1"/>
      </xdr:nvSpPr>
      <xdr:spPr>
        <a:xfrm>
          <a:off x="3733800" y="10651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126274</xdr:rowOff>
    </xdr:from>
    <xdr:to>
      <xdr:col>4</xdr:col>
      <xdr:colOff>533400</xdr:colOff>
      <xdr:row>61</xdr:row>
      <xdr:rowOff>56424</xdr:rowOff>
    </xdr:to>
    <xdr:sp macro="" textlink="">
      <xdr:nvSpPr>
        <xdr:cNvPr id="156" name="円/楕円 155"/>
        <xdr:cNvSpPr/>
      </xdr:nvSpPr>
      <xdr:spPr>
        <a:xfrm>
          <a:off x="3175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66601</xdr:rowOff>
    </xdr:from>
    <xdr:ext cx="762000" cy="259045"/>
    <xdr:sp macro="" textlink="">
      <xdr:nvSpPr>
        <xdr:cNvPr id="157" name="テキスト ボックス 156"/>
        <xdr:cNvSpPr txBox="1"/>
      </xdr:nvSpPr>
      <xdr:spPr>
        <a:xfrm>
          <a:off x="2844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77288</xdr:rowOff>
    </xdr:from>
    <xdr:to>
      <xdr:col>3</xdr:col>
      <xdr:colOff>330200</xdr:colOff>
      <xdr:row>64</xdr:row>
      <xdr:rowOff>7438</xdr:rowOff>
    </xdr:to>
    <xdr:sp macro="" textlink="">
      <xdr:nvSpPr>
        <xdr:cNvPr id="158" name="円/楕円 157"/>
        <xdr:cNvSpPr/>
      </xdr:nvSpPr>
      <xdr:spPr>
        <a:xfrm>
          <a:off x="2286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163665</xdr:rowOff>
    </xdr:from>
    <xdr:ext cx="762000" cy="259045"/>
    <xdr:sp macro="" textlink="">
      <xdr:nvSpPr>
        <xdr:cNvPr id="159" name="テキスト ボックス 158"/>
        <xdr:cNvSpPr txBox="1"/>
      </xdr:nvSpPr>
      <xdr:spPr>
        <a:xfrm>
          <a:off x="1955800" y="1096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68580</xdr:rowOff>
    </xdr:from>
    <xdr:to>
      <xdr:col>2</xdr:col>
      <xdr:colOff>127000</xdr:colOff>
      <xdr:row>61</xdr:row>
      <xdr:rowOff>170180</xdr:rowOff>
    </xdr:to>
    <xdr:sp macro="" textlink="">
      <xdr:nvSpPr>
        <xdr:cNvPr id="160" name="円/楕円 159"/>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154957</xdr:rowOff>
    </xdr:from>
    <xdr:ext cx="762000" cy="259045"/>
    <xdr:sp macro="" textlink="">
      <xdr:nvSpPr>
        <xdr:cNvPr id="161" name="テキスト ボックス 160"/>
        <xdr:cNvSpPr txBox="1"/>
      </xdr:nvSpPr>
      <xdr:spPr>
        <a:xfrm>
          <a:off x="1066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[447,138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146,410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全国平均、県平均、類似団体平均いずれと比較しても多額となっている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物件費が多額となっている背景としては、村営施設の多くを指定管理委託していることも要因となっている。</a:t>
          </a:r>
          <a:endParaRPr lang="ja-JP" altLang="ja-JP" sz="1400">
            <a:effectLst/>
          </a:endParaRPr>
        </a:p>
        <a:p>
          <a:r>
            <a:rPr kumimoji="1" lang="ja-JP" altLang="ja-JP" sz="1100">
              <a:solidFill>
                <a:schemeClr val="dk1"/>
              </a:solidFill>
              <a:effectLst/>
              <a:latin typeface="+mn-lt"/>
              <a:ea typeface="+mn-ea"/>
              <a:cs typeface="+mn-cs"/>
            </a:rPr>
            <a:t>　今後はより一層の行政の効率化に取り組み、歳出の削減を図る。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82009</xdr:rowOff>
    </xdr:from>
    <xdr:to>
      <xdr:col>7</xdr:col>
      <xdr:colOff>152400</xdr:colOff>
      <xdr:row>83</xdr:row>
      <xdr:rowOff>169731</xdr:rowOff>
    </xdr:to>
    <xdr:cxnSp macro="">
      <xdr:nvCxnSpPr>
        <xdr:cNvPr id="195" name="直線コネクタ 194"/>
        <xdr:cNvCxnSpPr/>
      </xdr:nvCxnSpPr>
      <xdr:spPr>
        <a:xfrm>
          <a:off x="4114800" y="14312359"/>
          <a:ext cx="838200" cy="8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46629</xdr:rowOff>
    </xdr:from>
    <xdr:ext cx="762000" cy="259045"/>
    <xdr:sp macro="" textlink="">
      <xdr:nvSpPr>
        <xdr:cNvPr id="196" name="人件費・物件費等の状況平均値テキスト"/>
        <xdr:cNvSpPr txBox="1"/>
      </xdr:nvSpPr>
      <xdr:spPr>
        <a:xfrm>
          <a:off x="5041900" y="14105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82009</xdr:rowOff>
    </xdr:from>
    <xdr:to>
      <xdr:col>6</xdr:col>
      <xdr:colOff>0</xdr:colOff>
      <xdr:row>83</xdr:row>
      <xdr:rowOff>151766</xdr:rowOff>
    </xdr:to>
    <xdr:cxnSp macro="">
      <xdr:nvCxnSpPr>
        <xdr:cNvPr id="198" name="直線コネクタ 197"/>
        <xdr:cNvCxnSpPr/>
      </xdr:nvCxnSpPr>
      <xdr:spPr>
        <a:xfrm flipV="1">
          <a:off x="3225800" y="14312359"/>
          <a:ext cx="889000" cy="6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107326</xdr:rowOff>
    </xdr:from>
    <xdr:ext cx="736600" cy="259045"/>
    <xdr:sp macro="" textlink="">
      <xdr:nvSpPr>
        <xdr:cNvPr id="200" name="テキスト ボックス 199"/>
        <xdr:cNvSpPr txBox="1"/>
      </xdr:nvSpPr>
      <xdr:spPr>
        <a:xfrm>
          <a:off x="3733800" y="1399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151766</xdr:rowOff>
    </xdr:from>
    <xdr:to>
      <xdr:col>4</xdr:col>
      <xdr:colOff>482600</xdr:colOff>
      <xdr:row>83</xdr:row>
      <xdr:rowOff>152588</xdr:rowOff>
    </xdr:to>
    <xdr:cxnSp macro="">
      <xdr:nvCxnSpPr>
        <xdr:cNvPr id="201" name="直線コネクタ 200"/>
        <xdr:cNvCxnSpPr/>
      </xdr:nvCxnSpPr>
      <xdr:spPr>
        <a:xfrm flipV="1">
          <a:off x="2336800" y="14382116"/>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113036</xdr:rowOff>
    </xdr:from>
    <xdr:ext cx="762000" cy="259045"/>
    <xdr:sp macro="" textlink="">
      <xdr:nvSpPr>
        <xdr:cNvPr id="203" name="テキスト ボックス 202"/>
        <xdr:cNvSpPr txBox="1"/>
      </xdr:nvSpPr>
      <xdr:spPr>
        <a:xfrm>
          <a:off x="2844800" y="1400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96408</xdr:rowOff>
    </xdr:from>
    <xdr:to>
      <xdr:col>3</xdr:col>
      <xdr:colOff>279400</xdr:colOff>
      <xdr:row>83</xdr:row>
      <xdr:rowOff>152588</xdr:rowOff>
    </xdr:to>
    <xdr:cxnSp macro="">
      <xdr:nvCxnSpPr>
        <xdr:cNvPr id="204" name="直線コネクタ 203"/>
        <xdr:cNvCxnSpPr/>
      </xdr:nvCxnSpPr>
      <xdr:spPr>
        <a:xfrm>
          <a:off x="1447800" y="14326758"/>
          <a:ext cx="889000" cy="5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86934</xdr:rowOff>
    </xdr:from>
    <xdr:ext cx="762000" cy="259045"/>
    <xdr:sp macro="" textlink="">
      <xdr:nvSpPr>
        <xdr:cNvPr id="206" name="テキスト ボックス 205"/>
        <xdr:cNvSpPr txBox="1"/>
      </xdr:nvSpPr>
      <xdr:spPr>
        <a:xfrm>
          <a:off x="1955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68122</xdr:rowOff>
    </xdr:from>
    <xdr:ext cx="762000" cy="259045"/>
    <xdr:sp macro="" textlink="">
      <xdr:nvSpPr>
        <xdr:cNvPr id="208" name="テキスト ボックス 207"/>
        <xdr:cNvSpPr txBox="1"/>
      </xdr:nvSpPr>
      <xdr:spPr>
        <a:xfrm>
          <a:off x="1066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118931</xdr:rowOff>
    </xdr:from>
    <xdr:to>
      <xdr:col>7</xdr:col>
      <xdr:colOff>203200</xdr:colOff>
      <xdr:row>84</xdr:row>
      <xdr:rowOff>49081</xdr:rowOff>
    </xdr:to>
    <xdr:sp macro="" textlink="">
      <xdr:nvSpPr>
        <xdr:cNvPr id="214" name="円/楕円 213"/>
        <xdr:cNvSpPr/>
      </xdr:nvSpPr>
      <xdr:spPr>
        <a:xfrm>
          <a:off x="4902200" y="1434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91008</xdr:rowOff>
    </xdr:from>
    <xdr:ext cx="762000" cy="259045"/>
    <xdr:sp macro="" textlink="">
      <xdr:nvSpPr>
        <xdr:cNvPr id="215" name="人件費・物件費等の状況該当値テキスト"/>
        <xdr:cNvSpPr txBox="1"/>
      </xdr:nvSpPr>
      <xdr:spPr>
        <a:xfrm>
          <a:off x="5041900" y="1432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447,138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31209</xdr:rowOff>
    </xdr:from>
    <xdr:to>
      <xdr:col>6</xdr:col>
      <xdr:colOff>50800</xdr:colOff>
      <xdr:row>83</xdr:row>
      <xdr:rowOff>132809</xdr:rowOff>
    </xdr:to>
    <xdr:sp macro="" textlink="">
      <xdr:nvSpPr>
        <xdr:cNvPr id="216" name="円/楕円 215"/>
        <xdr:cNvSpPr/>
      </xdr:nvSpPr>
      <xdr:spPr>
        <a:xfrm>
          <a:off x="4064000" y="1426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117586</xdr:rowOff>
    </xdr:from>
    <xdr:ext cx="736600" cy="259045"/>
    <xdr:sp macro="" textlink="">
      <xdr:nvSpPr>
        <xdr:cNvPr id="217" name="テキスト ボックス 216"/>
        <xdr:cNvSpPr txBox="1"/>
      </xdr:nvSpPr>
      <xdr:spPr>
        <a:xfrm>
          <a:off x="3733800" y="1434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381,702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100966</xdr:rowOff>
    </xdr:from>
    <xdr:to>
      <xdr:col>4</xdr:col>
      <xdr:colOff>533400</xdr:colOff>
      <xdr:row>84</xdr:row>
      <xdr:rowOff>31116</xdr:rowOff>
    </xdr:to>
    <xdr:sp macro="" textlink="">
      <xdr:nvSpPr>
        <xdr:cNvPr id="218" name="円/楕円 217"/>
        <xdr:cNvSpPr/>
      </xdr:nvSpPr>
      <xdr:spPr>
        <a:xfrm>
          <a:off x="3175000" y="1433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15893</xdr:rowOff>
    </xdr:from>
    <xdr:ext cx="762000" cy="259045"/>
    <xdr:sp macro="" textlink="">
      <xdr:nvSpPr>
        <xdr:cNvPr id="219" name="テキスト ボックス 218"/>
        <xdr:cNvSpPr txBox="1"/>
      </xdr:nvSpPr>
      <xdr:spPr>
        <a:xfrm>
          <a:off x="2844800" y="1441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433,737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101788</xdr:rowOff>
    </xdr:from>
    <xdr:to>
      <xdr:col>3</xdr:col>
      <xdr:colOff>330200</xdr:colOff>
      <xdr:row>84</xdr:row>
      <xdr:rowOff>31938</xdr:rowOff>
    </xdr:to>
    <xdr:sp macro="" textlink="">
      <xdr:nvSpPr>
        <xdr:cNvPr id="220" name="円/楕円 219"/>
        <xdr:cNvSpPr/>
      </xdr:nvSpPr>
      <xdr:spPr>
        <a:xfrm>
          <a:off x="2286000" y="143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16715</xdr:rowOff>
    </xdr:from>
    <xdr:ext cx="762000" cy="259045"/>
    <xdr:sp macro="" textlink="">
      <xdr:nvSpPr>
        <xdr:cNvPr id="221" name="テキスト ボックス 220"/>
        <xdr:cNvSpPr txBox="1"/>
      </xdr:nvSpPr>
      <xdr:spPr>
        <a:xfrm>
          <a:off x="1955800" y="144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434,350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45608</xdr:rowOff>
    </xdr:from>
    <xdr:to>
      <xdr:col>2</xdr:col>
      <xdr:colOff>127000</xdr:colOff>
      <xdr:row>83</xdr:row>
      <xdr:rowOff>147208</xdr:rowOff>
    </xdr:to>
    <xdr:sp macro="" textlink="">
      <xdr:nvSpPr>
        <xdr:cNvPr id="222" name="円/楕円 221"/>
        <xdr:cNvSpPr/>
      </xdr:nvSpPr>
      <xdr:spPr>
        <a:xfrm>
          <a:off x="1397000" y="142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131985</xdr:rowOff>
    </xdr:from>
    <xdr:ext cx="762000" cy="259045"/>
    <xdr:sp macro="" textlink="">
      <xdr:nvSpPr>
        <xdr:cNvPr id="223" name="テキスト ボックス 222"/>
        <xdr:cNvSpPr txBox="1"/>
      </xdr:nvSpPr>
      <xdr:spPr>
        <a:xfrm>
          <a:off x="1066800" y="1436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392,443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全国町村平均、類似団体平均のいずれと比較しても下回っている。</a:t>
          </a:r>
          <a:endParaRPr lang="ja-JP" altLang="ja-JP" sz="1400">
            <a:effectLst/>
          </a:endParaRPr>
        </a:p>
        <a:p>
          <a:r>
            <a:rPr kumimoji="1" lang="ja-JP" altLang="ja-JP" sz="1100">
              <a:solidFill>
                <a:schemeClr val="dk1"/>
              </a:solidFill>
              <a:effectLst/>
              <a:latin typeface="+mn-lt"/>
              <a:ea typeface="+mn-ea"/>
              <a:cs typeface="+mn-cs"/>
            </a:rPr>
            <a:t>　国家公務員と給与の開きが大きい中堅層以上の職員構成が少なく、若年層職員が多いこと等によるものである。</a:t>
          </a:r>
          <a:endParaRPr lang="ja-JP" altLang="ja-JP" sz="1400">
            <a:effectLst/>
          </a:endParaRPr>
        </a:p>
        <a:p>
          <a:r>
            <a:rPr kumimoji="1" lang="ja-JP" altLang="ja-JP" sz="1100">
              <a:solidFill>
                <a:schemeClr val="dk1"/>
              </a:solidFill>
              <a:effectLst/>
              <a:latin typeface="+mn-lt"/>
              <a:ea typeface="+mn-ea"/>
              <a:cs typeface="+mn-cs"/>
            </a:rPr>
            <a:t>　地域の民間企業の平均給与の状況等を踏まえ、今後も給与の適正化に努める。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160443</xdr:rowOff>
    </xdr:from>
    <xdr:to>
      <xdr:col>24</xdr:col>
      <xdr:colOff>558800</xdr:colOff>
      <xdr:row>86</xdr:row>
      <xdr:rowOff>17145</xdr:rowOff>
    </xdr:to>
    <xdr:cxnSp macro="">
      <xdr:nvCxnSpPr>
        <xdr:cNvPr id="257" name="直線コネクタ 256"/>
        <xdr:cNvCxnSpPr/>
      </xdr:nvCxnSpPr>
      <xdr:spPr>
        <a:xfrm flipV="1">
          <a:off x="16179800" y="14733693"/>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154111</xdr:rowOff>
    </xdr:from>
    <xdr:ext cx="762000" cy="259045"/>
    <xdr:sp macro="" textlink="">
      <xdr:nvSpPr>
        <xdr:cNvPr id="258"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17145</xdr:rowOff>
    </xdr:from>
    <xdr:to>
      <xdr:col>23</xdr:col>
      <xdr:colOff>406400</xdr:colOff>
      <xdr:row>87</xdr:row>
      <xdr:rowOff>131234</xdr:rowOff>
    </xdr:to>
    <xdr:cxnSp macro="">
      <xdr:nvCxnSpPr>
        <xdr:cNvPr id="260" name="直線コネクタ 259"/>
        <xdr:cNvCxnSpPr/>
      </xdr:nvCxnSpPr>
      <xdr:spPr>
        <a:xfrm flipV="1">
          <a:off x="15290800" y="14761845"/>
          <a:ext cx="889000" cy="28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62" name="テキスト ボックス 261"/>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119168</xdr:rowOff>
    </xdr:from>
    <xdr:to>
      <xdr:col>22</xdr:col>
      <xdr:colOff>203200</xdr:colOff>
      <xdr:row>87</xdr:row>
      <xdr:rowOff>131234</xdr:rowOff>
    </xdr:to>
    <xdr:cxnSp macro="">
      <xdr:nvCxnSpPr>
        <xdr:cNvPr id="263" name="直線コネクタ 262"/>
        <xdr:cNvCxnSpPr/>
      </xdr:nvCxnSpPr>
      <xdr:spPr>
        <a:xfrm>
          <a:off x="14401800" y="15035318"/>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65" name="テキスト ボックス 264"/>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45296</xdr:rowOff>
    </xdr:from>
    <xdr:to>
      <xdr:col>21</xdr:col>
      <xdr:colOff>0</xdr:colOff>
      <xdr:row>87</xdr:row>
      <xdr:rowOff>119168</xdr:rowOff>
    </xdr:to>
    <xdr:cxnSp macro="">
      <xdr:nvCxnSpPr>
        <xdr:cNvPr id="266" name="直線コネクタ 265"/>
        <xdr:cNvCxnSpPr/>
      </xdr:nvCxnSpPr>
      <xdr:spPr>
        <a:xfrm>
          <a:off x="13512800" y="14789996"/>
          <a:ext cx="889000" cy="24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39598</xdr:rowOff>
    </xdr:from>
    <xdr:ext cx="762000" cy="259045"/>
    <xdr:sp macro="" textlink="">
      <xdr:nvSpPr>
        <xdr:cNvPr id="268" name="テキスト ボックス 267"/>
        <xdr:cNvSpPr txBox="1"/>
      </xdr:nvSpPr>
      <xdr:spPr>
        <a:xfrm>
          <a:off x="14020800" y="15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78122</xdr:rowOff>
    </xdr:from>
    <xdr:ext cx="762000" cy="259045"/>
    <xdr:sp macro="" textlink="">
      <xdr:nvSpPr>
        <xdr:cNvPr id="270" name="テキスト ボックス 269"/>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109643</xdr:rowOff>
    </xdr:from>
    <xdr:to>
      <xdr:col>24</xdr:col>
      <xdr:colOff>609600</xdr:colOff>
      <xdr:row>86</xdr:row>
      <xdr:rowOff>39793</xdr:rowOff>
    </xdr:to>
    <xdr:sp macro="" textlink="">
      <xdr:nvSpPr>
        <xdr:cNvPr id="276" name="円/楕円 275"/>
        <xdr:cNvSpPr/>
      </xdr:nvSpPr>
      <xdr:spPr>
        <a:xfrm>
          <a:off x="169672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126170</xdr:rowOff>
    </xdr:from>
    <xdr:ext cx="762000" cy="259045"/>
    <xdr:sp macro="" textlink="">
      <xdr:nvSpPr>
        <xdr:cNvPr id="277" name="給与水準   （国との比較）該当値テキスト"/>
        <xdr:cNvSpPr txBox="1"/>
      </xdr:nvSpPr>
      <xdr:spPr>
        <a:xfrm>
          <a:off x="17106900" y="1452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137795</xdr:rowOff>
    </xdr:from>
    <xdr:to>
      <xdr:col>23</xdr:col>
      <xdr:colOff>457200</xdr:colOff>
      <xdr:row>86</xdr:row>
      <xdr:rowOff>67945</xdr:rowOff>
    </xdr:to>
    <xdr:sp macro="" textlink="">
      <xdr:nvSpPr>
        <xdr:cNvPr id="278" name="円/楕円 277"/>
        <xdr:cNvSpPr/>
      </xdr:nvSpPr>
      <xdr:spPr>
        <a:xfrm>
          <a:off x="161290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78122</xdr:rowOff>
    </xdr:from>
    <xdr:ext cx="736600" cy="259045"/>
    <xdr:sp macro="" textlink="">
      <xdr:nvSpPr>
        <xdr:cNvPr id="279" name="テキスト ボックス 278"/>
        <xdr:cNvSpPr txBox="1"/>
      </xdr:nvSpPr>
      <xdr:spPr>
        <a:xfrm>
          <a:off x="15798800" y="1447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80434</xdr:rowOff>
    </xdr:from>
    <xdr:to>
      <xdr:col>22</xdr:col>
      <xdr:colOff>254000</xdr:colOff>
      <xdr:row>88</xdr:row>
      <xdr:rowOff>10584</xdr:rowOff>
    </xdr:to>
    <xdr:sp macro="" textlink="">
      <xdr:nvSpPr>
        <xdr:cNvPr id="280" name="円/楕円 279"/>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20761</xdr:rowOff>
    </xdr:from>
    <xdr:ext cx="762000" cy="259045"/>
    <xdr:sp macro="" textlink="">
      <xdr:nvSpPr>
        <xdr:cNvPr id="281" name="テキスト ボックス 280"/>
        <xdr:cNvSpPr txBox="1"/>
      </xdr:nvSpPr>
      <xdr:spPr>
        <a:xfrm>
          <a:off x="14909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68368</xdr:rowOff>
    </xdr:from>
    <xdr:to>
      <xdr:col>21</xdr:col>
      <xdr:colOff>50800</xdr:colOff>
      <xdr:row>87</xdr:row>
      <xdr:rowOff>169968</xdr:rowOff>
    </xdr:to>
    <xdr:sp macro="" textlink="">
      <xdr:nvSpPr>
        <xdr:cNvPr id="282" name="円/楕円 281"/>
        <xdr:cNvSpPr/>
      </xdr:nvSpPr>
      <xdr:spPr>
        <a:xfrm>
          <a:off x="14351000" y="149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8695</xdr:rowOff>
    </xdr:from>
    <xdr:ext cx="762000" cy="259045"/>
    <xdr:sp macro="" textlink="">
      <xdr:nvSpPr>
        <xdr:cNvPr id="283" name="テキスト ボックス 282"/>
        <xdr:cNvSpPr txBox="1"/>
      </xdr:nvSpPr>
      <xdr:spPr>
        <a:xfrm>
          <a:off x="14020800" y="1475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165946</xdr:rowOff>
    </xdr:from>
    <xdr:to>
      <xdr:col>19</xdr:col>
      <xdr:colOff>533400</xdr:colOff>
      <xdr:row>86</xdr:row>
      <xdr:rowOff>96096</xdr:rowOff>
    </xdr:to>
    <xdr:sp macro="" textlink="">
      <xdr:nvSpPr>
        <xdr:cNvPr id="284" name="円/楕円 283"/>
        <xdr:cNvSpPr/>
      </xdr:nvSpPr>
      <xdr:spPr>
        <a:xfrm>
          <a:off x="13462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80873</xdr:rowOff>
    </xdr:from>
    <xdr:ext cx="762000" cy="259045"/>
    <xdr:sp macro="" textlink="">
      <xdr:nvSpPr>
        <xdr:cNvPr id="285" name="テキスト ボックス 284"/>
        <xdr:cNvSpPr txBox="1"/>
      </xdr:nvSpPr>
      <xdr:spPr>
        <a:xfrm>
          <a:off x="13131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a:t>
          </a:r>
          <a:endParaRPr lang="ja-JP" altLang="ja-JP" sz="1400">
            <a:effectLst/>
          </a:endParaRPr>
        </a:p>
        <a:p>
          <a:r>
            <a:rPr kumimoji="1" lang="ja-JP" altLang="ja-JP" sz="1100">
              <a:solidFill>
                <a:schemeClr val="dk1"/>
              </a:solidFill>
              <a:effectLst/>
              <a:latin typeface="+mn-lt"/>
              <a:ea typeface="+mn-ea"/>
              <a:cs typeface="+mn-cs"/>
            </a:rPr>
            <a:t>　居住区が村の中心にコンパクトに集約されている</a:t>
          </a:r>
          <a:r>
            <a:rPr kumimoji="1" lang="ja-JP" altLang="en-US" sz="1100">
              <a:solidFill>
                <a:schemeClr val="dk1"/>
              </a:solidFill>
              <a:effectLst/>
              <a:latin typeface="+mn-lt"/>
              <a:ea typeface="+mn-ea"/>
              <a:cs typeface="+mn-cs"/>
            </a:rPr>
            <a:t>ことが</a:t>
          </a:r>
          <a:r>
            <a:rPr kumimoji="1" lang="ja-JP" altLang="ja-JP" sz="1100">
              <a:solidFill>
                <a:schemeClr val="dk1"/>
              </a:solidFill>
              <a:effectLst/>
              <a:latin typeface="+mn-lt"/>
              <a:ea typeface="+mn-ea"/>
              <a:cs typeface="+mn-cs"/>
            </a:rPr>
            <a:t>、住民が点在しているような団体と比べると、人口千人当たり職員数が少なくてすむということの要因となっている。</a:t>
          </a:r>
          <a:endParaRPr lang="ja-JP" altLang="ja-JP" sz="1400">
            <a:effectLst/>
          </a:endParaRPr>
        </a:p>
        <a:p>
          <a:r>
            <a:rPr kumimoji="1" lang="ja-JP" altLang="ja-JP" sz="1100">
              <a:solidFill>
                <a:schemeClr val="dk1"/>
              </a:solidFill>
              <a:effectLst/>
              <a:latin typeface="+mn-lt"/>
              <a:ea typeface="+mn-ea"/>
              <a:cs typeface="+mn-cs"/>
            </a:rPr>
            <a:t>　また、庁内の組織改編を行い、少ない職員数でも効率的な事務執行を行うように努めており、住民サービスの向上も勘案しながら今後もより適切な定員管理に努める。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23584</xdr:rowOff>
    </xdr:from>
    <xdr:to>
      <xdr:col>24</xdr:col>
      <xdr:colOff>558800</xdr:colOff>
      <xdr:row>61</xdr:row>
      <xdr:rowOff>25032</xdr:rowOff>
    </xdr:to>
    <xdr:cxnSp macro="">
      <xdr:nvCxnSpPr>
        <xdr:cNvPr id="317" name="直線コネクタ 316"/>
        <xdr:cNvCxnSpPr/>
      </xdr:nvCxnSpPr>
      <xdr:spPr>
        <a:xfrm>
          <a:off x="16179800" y="10482034"/>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43070</xdr:rowOff>
    </xdr:from>
    <xdr:ext cx="762000" cy="259045"/>
    <xdr:sp macro="" textlink="">
      <xdr:nvSpPr>
        <xdr:cNvPr id="318" name="定員管理の状況平均値テキスト"/>
        <xdr:cNvSpPr txBox="1"/>
      </xdr:nvSpPr>
      <xdr:spPr>
        <a:xfrm>
          <a:off x="17106900" y="1050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14415</xdr:rowOff>
    </xdr:from>
    <xdr:to>
      <xdr:col>23</xdr:col>
      <xdr:colOff>406400</xdr:colOff>
      <xdr:row>61</xdr:row>
      <xdr:rowOff>23584</xdr:rowOff>
    </xdr:to>
    <xdr:cxnSp macro="">
      <xdr:nvCxnSpPr>
        <xdr:cNvPr id="320" name="直線コネクタ 319"/>
        <xdr:cNvCxnSpPr/>
      </xdr:nvCxnSpPr>
      <xdr:spPr>
        <a:xfrm>
          <a:off x="15290800" y="10472865"/>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145546</xdr:rowOff>
    </xdr:from>
    <xdr:ext cx="736600" cy="259045"/>
    <xdr:sp macro="" textlink="">
      <xdr:nvSpPr>
        <xdr:cNvPr id="322" name="テキスト ボックス 321"/>
        <xdr:cNvSpPr txBox="1"/>
      </xdr:nvSpPr>
      <xdr:spPr>
        <a:xfrm>
          <a:off x="15798800" y="1060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162699</xdr:rowOff>
    </xdr:from>
    <xdr:to>
      <xdr:col>22</xdr:col>
      <xdr:colOff>203200</xdr:colOff>
      <xdr:row>61</xdr:row>
      <xdr:rowOff>14415</xdr:rowOff>
    </xdr:to>
    <xdr:cxnSp macro="">
      <xdr:nvCxnSpPr>
        <xdr:cNvPr id="323" name="直線コネクタ 322"/>
        <xdr:cNvCxnSpPr/>
      </xdr:nvCxnSpPr>
      <xdr:spPr>
        <a:xfrm>
          <a:off x="14401800" y="10449699"/>
          <a:ext cx="889000" cy="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129138</xdr:rowOff>
    </xdr:from>
    <xdr:ext cx="762000" cy="259045"/>
    <xdr:sp macro="" textlink="">
      <xdr:nvSpPr>
        <xdr:cNvPr id="325" name="テキスト ボックス 324"/>
        <xdr:cNvSpPr txBox="1"/>
      </xdr:nvSpPr>
      <xdr:spPr>
        <a:xfrm>
          <a:off x="14909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155702</xdr:rowOff>
    </xdr:from>
    <xdr:to>
      <xdr:col>21</xdr:col>
      <xdr:colOff>0</xdr:colOff>
      <xdr:row>60</xdr:row>
      <xdr:rowOff>162699</xdr:rowOff>
    </xdr:to>
    <xdr:cxnSp macro="">
      <xdr:nvCxnSpPr>
        <xdr:cNvPr id="326" name="直線コネクタ 325"/>
        <xdr:cNvCxnSpPr/>
      </xdr:nvCxnSpPr>
      <xdr:spPr>
        <a:xfrm>
          <a:off x="13512800" y="10442702"/>
          <a:ext cx="889000" cy="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122382</xdr:rowOff>
    </xdr:from>
    <xdr:ext cx="762000" cy="259045"/>
    <xdr:sp macro="" textlink="">
      <xdr:nvSpPr>
        <xdr:cNvPr id="328" name="テキスト ボックス 327"/>
        <xdr:cNvSpPr txBox="1"/>
      </xdr:nvSpPr>
      <xdr:spPr>
        <a:xfrm>
          <a:off x="14020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121899</xdr:rowOff>
    </xdr:from>
    <xdr:ext cx="762000" cy="259045"/>
    <xdr:sp macro="" textlink="">
      <xdr:nvSpPr>
        <xdr:cNvPr id="330" name="テキスト ボックス 329"/>
        <xdr:cNvSpPr txBox="1"/>
      </xdr:nvSpPr>
      <xdr:spPr>
        <a:xfrm>
          <a:off x="13131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145682</xdr:rowOff>
    </xdr:from>
    <xdr:to>
      <xdr:col>24</xdr:col>
      <xdr:colOff>609600</xdr:colOff>
      <xdr:row>61</xdr:row>
      <xdr:rowOff>75832</xdr:rowOff>
    </xdr:to>
    <xdr:sp macro="" textlink="">
      <xdr:nvSpPr>
        <xdr:cNvPr id="336" name="円/楕円 335"/>
        <xdr:cNvSpPr/>
      </xdr:nvSpPr>
      <xdr:spPr>
        <a:xfrm>
          <a:off x="16967200" y="1043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162209</xdr:rowOff>
    </xdr:from>
    <xdr:ext cx="762000" cy="259045"/>
    <xdr:sp macro="" textlink="">
      <xdr:nvSpPr>
        <xdr:cNvPr id="337" name="定員管理の状況該当値テキスト"/>
        <xdr:cNvSpPr txBox="1"/>
      </xdr:nvSpPr>
      <xdr:spPr>
        <a:xfrm>
          <a:off x="17106900" y="1027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144234</xdr:rowOff>
    </xdr:from>
    <xdr:to>
      <xdr:col>23</xdr:col>
      <xdr:colOff>457200</xdr:colOff>
      <xdr:row>61</xdr:row>
      <xdr:rowOff>74384</xdr:rowOff>
    </xdr:to>
    <xdr:sp macro="" textlink="">
      <xdr:nvSpPr>
        <xdr:cNvPr id="338" name="円/楕円 337"/>
        <xdr:cNvSpPr/>
      </xdr:nvSpPr>
      <xdr:spPr>
        <a:xfrm>
          <a:off x="16129000" y="1043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84561</xdr:rowOff>
    </xdr:from>
    <xdr:ext cx="736600" cy="259045"/>
    <xdr:sp macro="" textlink="">
      <xdr:nvSpPr>
        <xdr:cNvPr id="339" name="テキスト ボックス 338"/>
        <xdr:cNvSpPr txBox="1"/>
      </xdr:nvSpPr>
      <xdr:spPr>
        <a:xfrm>
          <a:off x="15798800" y="1020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135065</xdr:rowOff>
    </xdr:from>
    <xdr:to>
      <xdr:col>22</xdr:col>
      <xdr:colOff>254000</xdr:colOff>
      <xdr:row>61</xdr:row>
      <xdr:rowOff>65215</xdr:rowOff>
    </xdr:to>
    <xdr:sp macro="" textlink="">
      <xdr:nvSpPr>
        <xdr:cNvPr id="340" name="円/楕円 339"/>
        <xdr:cNvSpPr/>
      </xdr:nvSpPr>
      <xdr:spPr>
        <a:xfrm>
          <a:off x="15240000" y="104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75392</xdr:rowOff>
    </xdr:from>
    <xdr:ext cx="762000" cy="259045"/>
    <xdr:sp macro="" textlink="">
      <xdr:nvSpPr>
        <xdr:cNvPr id="341" name="テキスト ボックス 340"/>
        <xdr:cNvSpPr txBox="1"/>
      </xdr:nvSpPr>
      <xdr:spPr>
        <a:xfrm>
          <a:off x="14909800" y="1019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111899</xdr:rowOff>
    </xdr:from>
    <xdr:to>
      <xdr:col>21</xdr:col>
      <xdr:colOff>50800</xdr:colOff>
      <xdr:row>61</xdr:row>
      <xdr:rowOff>42049</xdr:rowOff>
    </xdr:to>
    <xdr:sp macro="" textlink="">
      <xdr:nvSpPr>
        <xdr:cNvPr id="342" name="円/楕円 341"/>
        <xdr:cNvSpPr/>
      </xdr:nvSpPr>
      <xdr:spPr>
        <a:xfrm>
          <a:off x="14351000" y="1039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52226</xdr:rowOff>
    </xdr:from>
    <xdr:ext cx="762000" cy="259045"/>
    <xdr:sp macro="" textlink="">
      <xdr:nvSpPr>
        <xdr:cNvPr id="343" name="テキスト ボックス 342"/>
        <xdr:cNvSpPr txBox="1"/>
      </xdr:nvSpPr>
      <xdr:spPr>
        <a:xfrm>
          <a:off x="14020800" y="10167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104902</xdr:rowOff>
    </xdr:from>
    <xdr:to>
      <xdr:col>19</xdr:col>
      <xdr:colOff>533400</xdr:colOff>
      <xdr:row>61</xdr:row>
      <xdr:rowOff>35052</xdr:rowOff>
    </xdr:to>
    <xdr:sp macro="" textlink="">
      <xdr:nvSpPr>
        <xdr:cNvPr id="344" name="円/楕円 343"/>
        <xdr:cNvSpPr/>
      </xdr:nvSpPr>
      <xdr:spPr>
        <a:xfrm>
          <a:off x="13462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45229</xdr:rowOff>
    </xdr:from>
    <xdr:ext cx="762000" cy="259045"/>
    <xdr:sp macro="" textlink="">
      <xdr:nvSpPr>
        <xdr:cNvPr id="345" name="テキスト ボックス 344"/>
        <xdr:cNvSpPr txBox="1"/>
      </xdr:nvSpPr>
      <xdr:spPr>
        <a:xfrm>
          <a:off x="13131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全国平均、県平均、類似団体平均のいずれと比較しても良好な比率となっている。</a:t>
          </a:r>
          <a:endParaRPr lang="ja-JP" altLang="ja-JP" sz="1400">
            <a:effectLst/>
          </a:endParaRPr>
        </a:p>
        <a:p>
          <a:r>
            <a:rPr kumimoji="1" lang="ja-JP" altLang="ja-JP" sz="1100">
              <a:solidFill>
                <a:schemeClr val="dk1"/>
              </a:solidFill>
              <a:effectLst/>
              <a:latin typeface="+mn-lt"/>
              <a:ea typeface="+mn-ea"/>
              <a:cs typeface="+mn-cs"/>
            </a:rPr>
            <a:t>　しかしながら、大規模な建設事業が増えているため村債の借入が増加しており、償還のピークである平成２８～３０年度までは、比率が上昇していくことが見込まれる。</a:t>
          </a:r>
          <a:endParaRPr lang="ja-JP" altLang="ja-JP" sz="1400">
            <a:effectLst/>
          </a:endParaRPr>
        </a:p>
        <a:p>
          <a:r>
            <a:rPr kumimoji="1" lang="ja-JP" altLang="ja-JP" sz="1100">
              <a:solidFill>
                <a:schemeClr val="dk1"/>
              </a:solidFill>
              <a:effectLst/>
              <a:latin typeface="+mn-lt"/>
              <a:ea typeface="+mn-ea"/>
              <a:cs typeface="+mn-cs"/>
            </a:rPr>
            <a:t>　今後は起債に大きく依存することのない財政運営に努めるとともに、繰上償還の実施などに努め、より一層の財政健全化を図る。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93218</xdr:rowOff>
    </xdr:from>
    <xdr:to>
      <xdr:col>24</xdr:col>
      <xdr:colOff>558800</xdr:colOff>
      <xdr:row>40</xdr:row>
      <xdr:rowOff>141478</xdr:rowOff>
    </xdr:to>
    <xdr:cxnSp macro="">
      <xdr:nvCxnSpPr>
        <xdr:cNvPr id="376" name="直線コネクタ 375"/>
        <xdr:cNvCxnSpPr/>
      </xdr:nvCxnSpPr>
      <xdr:spPr>
        <a:xfrm flipV="1">
          <a:off x="16179800" y="695121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141478</xdr:rowOff>
    </xdr:from>
    <xdr:to>
      <xdr:col>23</xdr:col>
      <xdr:colOff>406400</xdr:colOff>
      <xdr:row>41</xdr:row>
      <xdr:rowOff>23114</xdr:rowOff>
    </xdr:to>
    <xdr:cxnSp macro="">
      <xdr:nvCxnSpPr>
        <xdr:cNvPr id="379" name="直線コネクタ 378"/>
        <xdr:cNvCxnSpPr/>
      </xdr:nvCxnSpPr>
      <xdr:spPr>
        <a:xfrm flipV="1">
          <a:off x="15290800" y="699947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23114</xdr:rowOff>
    </xdr:from>
    <xdr:to>
      <xdr:col>22</xdr:col>
      <xdr:colOff>203200</xdr:colOff>
      <xdr:row>41</xdr:row>
      <xdr:rowOff>71374</xdr:rowOff>
    </xdr:to>
    <xdr:cxnSp macro="">
      <xdr:nvCxnSpPr>
        <xdr:cNvPr id="382" name="直線コネクタ 381"/>
        <xdr:cNvCxnSpPr/>
      </xdr:nvCxnSpPr>
      <xdr:spPr>
        <a:xfrm flipV="1">
          <a:off x="14401800" y="70525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384" name="テキスト ボックス 38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56896</xdr:rowOff>
    </xdr:from>
    <xdr:to>
      <xdr:col>21</xdr:col>
      <xdr:colOff>0</xdr:colOff>
      <xdr:row>41</xdr:row>
      <xdr:rowOff>71374</xdr:rowOff>
    </xdr:to>
    <xdr:cxnSp macro="">
      <xdr:nvCxnSpPr>
        <xdr:cNvPr id="385" name="直線コネクタ 384"/>
        <xdr:cNvCxnSpPr/>
      </xdr:nvCxnSpPr>
      <xdr:spPr>
        <a:xfrm>
          <a:off x="13512800" y="708634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87" name="テキスト ボックス 38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389" name="テキスト ボックス 388"/>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42418</xdr:rowOff>
    </xdr:from>
    <xdr:to>
      <xdr:col>24</xdr:col>
      <xdr:colOff>609600</xdr:colOff>
      <xdr:row>40</xdr:row>
      <xdr:rowOff>144018</xdr:rowOff>
    </xdr:to>
    <xdr:sp macro="" textlink="">
      <xdr:nvSpPr>
        <xdr:cNvPr id="395" name="円/楕円 394"/>
        <xdr:cNvSpPr/>
      </xdr:nvSpPr>
      <xdr:spPr>
        <a:xfrm>
          <a:off x="169672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58945</xdr:rowOff>
    </xdr:from>
    <xdr:ext cx="762000" cy="259045"/>
    <xdr:sp macro="" textlink="">
      <xdr:nvSpPr>
        <xdr:cNvPr id="396" name="公債費負担の状況該当値テキスト"/>
        <xdr:cNvSpPr txBox="1"/>
      </xdr:nvSpPr>
      <xdr:spPr>
        <a:xfrm>
          <a:off x="171069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90678</xdr:rowOff>
    </xdr:from>
    <xdr:to>
      <xdr:col>23</xdr:col>
      <xdr:colOff>457200</xdr:colOff>
      <xdr:row>41</xdr:row>
      <xdr:rowOff>20828</xdr:rowOff>
    </xdr:to>
    <xdr:sp macro="" textlink="">
      <xdr:nvSpPr>
        <xdr:cNvPr id="397" name="円/楕円 396"/>
        <xdr:cNvSpPr/>
      </xdr:nvSpPr>
      <xdr:spPr>
        <a:xfrm>
          <a:off x="16129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31005</xdr:rowOff>
    </xdr:from>
    <xdr:ext cx="736600" cy="259045"/>
    <xdr:sp macro="" textlink="">
      <xdr:nvSpPr>
        <xdr:cNvPr id="398" name="テキスト ボックス 397"/>
        <xdr:cNvSpPr txBox="1"/>
      </xdr:nvSpPr>
      <xdr:spPr>
        <a:xfrm>
          <a:off x="15798800" y="671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143764</xdr:rowOff>
    </xdr:from>
    <xdr:to>
      <xdr:col>22</xdr:col>
      <xdr:colOff>254000</xdr:colOff>
      <xdr:row>41</xdr:row>
      <xdr:rowOff>73914</xdr:rowOff>
    </xdr:to>
    <xdr:sp macro="" textlink="">
      <xdr:nvSpPr>
        <xdr:cNvPr id="399" name="円/楕円 398"/>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84091</xdr:rowOff>
    </xdr:from>
    <xdr:ext cx="762000" cy="259045"/>
    <xdr:sp macro="" textlink="">
      <xdr:nvSpPr>
        <xdr:cNvPr id="400" name="テキスト ボックス 399"/>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20574</xdr:rowOff>
    </xdr:from>
    <xdr:to>
      <xdr:col>21</xdr:col>
      <xdr:colOff>50800</xdr:colOff>
      <xdr:row>41</xdr:row>
      <xdr:rowOff>122174</xdr:rowOff>
    </xdr:to>
    <xdr:sp macro="" textlink="">
      <xdr:nvSpPr>
        <xdr:cNvPr id="401" name="円/楕円 400"/>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132351</xdr:rowOff>
    </xdr:from>
    <xdr:ext cx="762000" cy="259045"/>
    <xdr:sp macro="" textlink="">
      <xdr:nvSpPr>
        <xdr:cNvPr id="402" name="テキスト ボックス 401"/>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6096</xdr:rowOff>
    </xdr:from>
    <xdr:to>
      <xdr:col>19</xdr:col>
      <xdr:colOff>533400</xdr:colOff>
      <xdr:row>41</xdr:row>
      <xdr:rowOff>107696</xdr:rowOff>
    </xdr:to>
    <xdr:sp macro="" textlink="">
      <xdr:nvSpPr>
        <xdr:cNvPr id="403" name="円/楕円 402"/>
        <xdr:cNvSpPr/>
      </xdr:nvSpPr>
      <xdr:spPr>
        <a:xfrm>
          <a:off x="13462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117873</xdr:rowOff>
    </xdr:from>
    <xdr:ext cx="762000" cy="259045"/>
    <xdr:sp macro="" textlink="">
      <xdr:nvSpPr>
        <xdr:cNvPr id="404" name="テキスト ボックス 403"/>
        <xdr:cNvSpPr txBox="1"/>
      </xdr:nvSpPr>
      <xdr:spPr>
        <a:xfrm>
          <a:off x="13131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県平均と比べると良好だが、</a:t>
          </a:r>
          <a:r>
            <a:rPr kumimoji="1" lang="ja-JP" altLang="en-US" sz="1100">
              <a:solidFill>
                <a:schemeClr val="dk1"/>
              </a:solidFill>
              <a:effectLst/>
              <a:latin typeface="+mn-lt"/>
              <a:ea typeface="+mn-ea"/>
              <a:cs typeface="+mn-cs"/>
            </a:rPr>
            <a:t>全国平均、</a:t>
          </a:r>
          <a:r>
            <a:rPr kumimoji="1" lang="ja-JP" altLang="ja-JP" sz="1100">
              <a:solidFill>
                <a:schemeClr val="dk1"/>
              </a:solidFill>
              <a:effectLst/>
              <a:latin typeface="+mn-lt"/>
              <a:ea typeface="+mn-ea"/>
              <a:cs typeface="+mn-cs"/>
            </a:rPr>
            <a:t>類似団体平均との比較では高い水準となっている。</a:t>
          </a:r>
          <a:endParaRPr lang="ja-JP" altLang="ja-JP" sz="1400">
            <a:effectLst/>
          </a:endParaRPr>
        </a:p>
        <a:p>
          <a:r>
            <a:rPr kumimoji="1" lang="ja-JP" altLang="ja-JP" sz="1100">
              <a:solidFill>
                <a:schemeClr val="dk1"/>
              </a:solidFill>
              <a:effectLst/>
              <a:latin typeface="+mn-lt"/>
              <a:ea typeface="+mn-ea"/>
              <a:cs typeface="+mn-cs"/>
            </a:rPr>
            <a:t>　大規模な建設事業の財源として村債の借入が増加して</a:t>
          </a:r>
          <a:r>
            <a:rPr kumimoji="1" lang="ja-JP" altLang="en-US" sz="1100">
              <a:solidFill>
                <a:schemeClr val="dk1"/>
              </a:solidFill>
              <a:effectLst/>
              <a:latin typeface="+mn-lt"/>
              <a:ea typeface="+mn-ea"/>
              <a:cs typeface="+mn-cs"/>
            </a:rPr>
            <a:t>おり、前年より数値が上昇している。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繰上償還や計画的な基金の積み増しなどを行い比率の抑制に努める。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112889</xdr:rowOff>
    </xdr:from>
    <xdr:to>
      <xdr:col>24</xdr:col>
      <xdr:colOff>558800</xdr:colOff>
      <xdr:row>18</xdr:row>
      <xdr:rowOff>162631</xdr:rowOff>
    </xdr:to>
    <xdr:cxnSp macro="">
      <xdr:nvCxnSpPr>
        <xdr:cNvPr id="438" name="直線コネクタ 437"/>
        <xdr:cNvCxnSpPr/>
      </xdr:nvCxnSpPr>
      <xdr:spPr>
        <a:xfrm>
          <a:off x="16179800" y="3027539"/>
          <a:ext cx="8382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112889</xdr:rowOff>
    </xdr:from>
    <xdr:to>
      <xdr:col>23</xdr:col>
      <xdr:colOff>406400</xdr:colOff>
      <xdr:row>18</xdr:row>
      <xdr:rowOff>51365</xdr:rowOff>
    </xdr:to>
    <xdr:cxnSp macro="">
      <xdr:nvCxnSpPr>
        <xdr:cNvPr id="441" name="直線コネクタ 440"/>
        <xdr:cNvCxnSpPr/>
      </xdr:nvCxnSpPr>
      <xdr:spPr>
        <a:xfrm flipV="1">
          <a:off x="15290800" y="3027539"/>
          <a:ext cx="889000" cy="10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2" name="フローチャート :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51365</xdr:rowOff>
    </xdr:from>
    <xdr:to>
      <xdr:col>22</xdr:col>
      <xdr:colOff>203200</xdr:colOff>
      <xdr:row>19</xdr:row>
      <xdr:rowOff>55527</xdr:rowOff>
    </xdr:to>
    <xdr:cxnSp macro="">
      <xdr:nvCxnSpPr>
        <xdr:cNvPr id="444" name="直線コネクタ 443"/>
        <xdr:cNvCxnSpPr/>
      </xdr:nvCxnSpPr>
      <xdr:spPr>
        <a:xfrm flipV="1">
          <a:off x="14401800" y="3137465"/>
          <a:ext cx="889000" cy="17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5" name="フローチャート :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106186</xdr:rowOff>
    </xdr:from>
    <xdr:to>
      <xdr:col>21</xdr:col>
      <xdr:colOff>0</xdr:colOff>
      <xdr:row>19</xdr:row>
      <xdr:rowOff>55527</xdr:rowOff>
    </xdr:to>
    <xdr:cxnSp macro="">
      <xdr:nvCxnSpPr>
        <xdr:cNvPr id="447" name="直線コネクタ 446"/>
        <xdr:cNvCxnSpPr/>
      </xdr:nvCxnSpPr>
      <xdr:spPr>
        <a:xfrm>
          <a:off x="13512800" y="3020836"/>
          <a:ext cx="889000" cy="29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8" name="フローチャート :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0" name="フローチャート :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111831</xdr:rowOff>
    </xdr:from>
    <xdr:to>
      <xdr:col>24</xdr:col>
      <xdr:colOff>609600</xdr:colOff>
      <xdr:row>19</xdr:row>
      <xdr:rowOff>41980</xdr:rowOff>
    </xdr:to>
    <xdr:sp macro="" textlink="">
      <xdr:nvSpPr>
        <xdr:cNvPr id="457" name="円/楕円 456"/>
        <xdr:cNvSpPr/>
      </xdr:nvSpPr>
      <xdr:spPr>
        <a:xfrm>
          <a:off x="16967200" y="31979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83908</xdr:rowOff>
    </xdr:from>
    <xdr:ext cx="762000" cy="259045"/>
    <xdr:sp macro="" textlink="">
      <xdr:nvSpPr>
        <xdr:cNvPr id="458" name="将来負担の状況該当値テキスト"/>
        <xdr:cNvSpPr txBox="1"/>
      </xdr:nvSpPr>
      <xdr:spPr>
        <a:xfrm>
          <a:off x="17106900" y="317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62089</xdr:rowOff>
    </xdr:from>
    <xdr:to>
      <xdr:col>23</xdr:col>
      <xdr:colOff>457200</xdr:colOff>
      <xdr:row>17</xdr:row>
      <xdr:rowOff>163689</xdr:rowOff>
    </xdr:to>
    <xdr:sp macro="" textlink="">
      <xdr:nvSpPr>
        <xdr:cNvPr id="459" name="円/楕円 458"/>
        <xdr:cNvSpPr/>
      </xdr:nvSpPr>
      <xdr:spPr>
        <a:xfrm>
          <a:off x="16129000" y="297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148466</xdr:rowOff>
    </xdr:from>
    <xdr:ext cx="736600" cy="259045"/>
    <xdr:sp macro="" textlink="">
      <xdr:nvSpPr>
        <xdr:cNvPr id="460" name="テキスト ボックス 459"/>
        <xdr:cNvSpPr txBox="1"/>
      </xdr:nvSpPr>
      <xdr:spPr>
        <a:xfrm>
          <a:off x="15798800" y="306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565</xdr:rowOff>
    </xdr:from>
    <xdr:to>
      <xdr:col>22</xdr:col>
      <xdr:colOff>254000</xdr:colOff>
      <xdr:row>18</xdr:row>
      <xdr:rowOff>102165</xdr:rowOff>
    </xdr:to>
    <xdr:sp macro="" textlink="">
      <xdr:nvSpPr>
        <xdr:cNvPr id="461" name="円/楕円 460"/>
        <xdr:cNvSpPr/>
      </xdr:nvSpPr>
      <xdr:spPr>
        <a:xfrm>
          <a:off x="15240000" y="30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86942</xdr:rowOff>
    </xdr:from>
    <xdr:ext cx="762000" cy="259045"/>
    <xdr:sp macro="" textlink="">
      <xdr:nvSpPr>
        <xdr:cNvPr id="462" name="テキスト ボックス 461"/>
        <xdr:cNvSpPr txBox="1"/>
      </xdr:nvSpPr>
      <xdr:spPr>
        <a:xfrm>
          <a:off x="14909800" y="317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4727</xdr:rowOff>
    </xdr:from>
    <xdr:to>
      <xdr:col>21</xdr:col>
      <xdr:colOff>50800</xdr:colOff>
      <xdr:row>19</xdr:row>
      <xdr:rowOff>106327</xdr:rowOff>
    </xdr:to>
    <xdr:sp macro="" textlink="">
      <xdr:nvSpPr>
        <xdr:cNvPr id="463" name="円/楕円 462"/>
        <xdr:cNvSpPr/>
      </xdr:nvSpPr>
      <xdr:spPr>
        <a:xfrm>
          <a:off x="14351000" y="32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91104</xdr:rowOff>
    </xdr:from>
    <xdr:ext cx="762000" cy="259045"/>
    <xdr:sp macro="" textlink="">
      <xdr:nvSpPr>
        <xdr:cNvPr id="464" name="テキスト ボックス 463"/>
        <xdr:cNvSpPr txBox="1"/>
      </xdr:nvSpPr>
      <xdr:spPr>
        <a:xfrm>
          <a:off x="14020800" y="33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55386</xdr:rowOff>
    </xdr:from>
    <xdr:to>
      <xdr:col>19</xdr:col>
      <xdr:colOff>533400</xdr:colOff>
      <xdr:row>17</xdr:row>
      <xdr:rowOff>156986</xdr:rowOff>
    </xdr:to>
    <xdr:sp macro="" textlink="">
      <xdr:nvSpPr>
        <xdr:cNvPr id="465" name="円/楕円 464"/>
        <xdr:cNvSpPr/>
      </xdr:nvSpPr>
      <xdr:spPr>
        <a:xfrm>
          <a:off x="13462000" y="297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141763</xdr:rowOff>
    </xdr:from>
    <xdr:ext cx="762000" cy="259045"/>
    <xdr:sp macro="" textlink="">
      <xdr:nvSpPr>
        <xdr:cNvPr id="466" name="テキスト ボックス 465"/>
        <xdr:cNvSpPr txBox="1"/>
      </xdr:nvSpPr>
      <xdr:spPr>
        <a:xfrm>
          <a:off x="13131800" y="305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秋田県大潟村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3,277
3,273
170.11
5,101,974
4,960,345
96,889
2,280,737
3,995,875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65.5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全国平均、県平均、類似団体平均のいずれと比較しても</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水準である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職員の雇用形態の見直しにより、前年度まで賃金で雇用していた臨時職員を、非常勤職員として雇用することとし、賃金ではなく報酬での支払とすることとしたため、前年度から数値が上昇している。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これにより、物件費（賃金）は減少し人件費（報酬）は増加することとなったが、非常勤職員に係る経費の総額としては大きな増減はない。</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住民サービスを低下させることなく、効率的な行政運営を行っていく。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165100</xdr:rowOff>
    </xdr:from>
    <xdr:to>
      <xdr:col>7</xdr:col>
      <xdr:colOff>15875</xdr:colOff>
      <xdr:row>36</xdr:row>
      <xdr:rowOff>43180</xdr:rowOff>
    </xdr:to>
    <xdr:cxnSp macro="">
      <xdr:nvCxnSpPr>
        <xdr:cNvPr id="64" name="直線コネクタ 63"/>
        <xdr:cNvCxnSpPr/>
      </xdr:nvCxnSpPr>
      <xdr:spPr>
        <a:xfrm>
          <a:off x="3987800" y="599440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119380</xdr:rowOff>
    </xdr:from>
    <xdr:to>
      <xdr:col>5</xdr:col>
      <xdr:colOff>549275</xdr:colOff>
      <xdr:row>34</xdr:row>
      <xdr:rowOff>165100</xdr:rowOff>
    </xdr:to>
    <xdr:cxnSp macro="">
      <xdr:nvCxnSpPr>
        <xdr:cNvPr id="67" name="直線コネクタ 66"/>
        <xdr:cNvCxnSpPr/>
      </xdr:nvCxnSpPr>
      <xdr:spPr>
        <a:xfrm>
          <a:off x="3098800" y="594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166387</xdr:rowOff>
    </xdr:from>
    <xdr:ext cx="736600" cy="259045"/>
    <xdr:sp macro="" textlink="">
      <xdr:nvSpPr>
        <xdr:cNvPr id="69" name="テキスト ボックス 68"/>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119380</xdr:rowOff>
    </xdr:from>
    <xdr:to>
      <xdr:col>4</xdr:col>
      <xdr:colOff>346075</xdr:colOff>
      <xdr:row>35</xdr:row>
      <xdr:rowOff>58420</xdr:rowOff>
    </xdr:to>
    <xdr:cxnSp macro="">
      <xdr:nvCxnSpPr>
        <xdr:cNvPr id="70" name="直線コネクタ 69"/>
        <xdr:cNvCxnSpPr/>
      </xdr:nvCxnSpPr>
      <xdr:spPr>
        <a:xfrm flipV="1">
          <a:off x="2209800" y="59486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10177</xdr:rowOff>
    </xdr:from>
    <xdr:ext cx="762000" cy="259045"/>
    <xdr:sp macro="" textlink="">
      <xdr:nvSpPr>
        <xdr:cNvPr id="72" name="テキスト ボックス 71"/>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168910</xdr:rowOff>
    </xdr:from>
    <xdr:to>
      <xdr:col>3</xdr:col>
      <xdr:colOff>142875</xdr:colOff>
      <xdr:row>35</xdr:row>
      <xdr:rowOff>58420</xdr:rowOff>
    </xdr:to>
    <xdr:cxnSp macro="">
      <xdr:nvCxnSpPr>
        <xdr:cNvPr id="73" name="直線コネクタ 72"/>
        <xdr:cNvCxnSpPr/>
      </xdr:nvCxnSpPr>
      <xdr:spPr>
        <a:xfrm>
          <a:off x="1320800" y="59982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75" name="テキスト ボックス 74"/>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139717</xdr:rowOff>
    </xdr:from>
    <xdr:ext cx="762000" cy="259045"/>
    <xdr:sp macro="" textlink="">
      <xdr:nvSpPr>
        <xdr:cNvPr id="77" name="テキスト ボックス 76"/>
        <xdr:cNvSpPr txBox="1"/>
      </xdr:nvSpPr>
      <xdr:spPr>
        <a:xfrm>
          <a:off x="939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83" name="円/楕円 82"/>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135907</xdr:rowOff>
    </xdr:from>
    <xdr:ext cx="762000" cy="259045"/>
    <xdr:sp macro="" textlink="">
      <xdr:nvSpPr>
        <xdr:cNvPr id="84" name="人件費該当値テキスト"/>
        <xdr:cNvSpPr txBox="1"/>
      </xdr:nvSpPr>
      <xdr:spPr>
        <a:xfrm>
          <a:off x="49149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114300</xdr:rowOff>
    </xdr:from>
    <xdr:to>
      <xdr:col>5</xdr:col>
      <xdr:colOff>600075</xdr:colOff>
      <xdr:row>35</xdr:row>
      <xdr:rowOff>44450</xdr:rowOff>
    </xdr:to>
    <xdr:sp macro="" textlink="">
      <xdr:nvSpPr>
        <xdr:cNvPr id="85" name="円/楕円 84"/>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54627</xdr:rowOff>
    </xdr:from>
    <xdr:ext cx="736600" cy="259045"/>
    <xdr:sp macro="" textlink="">
      <xdr:nvSpPr>
        <xdr:cNvPr id="86" name="テキスト ボックス 85"/>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68580</xdr:rowOff>
    </xdr:from>
    <xdr:to>
      <xdr:col>4</xdr:col>
      <xdr:colOff>396875</xdr:colOff>
      <xdr:row>34</xdr:row>
      <xdr:rowOff>170180</xdr:rowOff>
    </xdr:to>
    <xdr:sp macro="" textlink="">
      <xdr:nvSpPr>
        <xdr:cNvPr id="87" name="円/楕円 86"/>
        <xdr:cNvSpPr/>
      </xdr:nvSpPr>
      <xdr:spPr>
        <a:xfrm>
          <a:off x="3048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8907</xdr:rowOff>
    </xdr:from>
    <xdr:ext cx="762000" cy="259045"/>
    <xdr:sp macro="" textlink="">
      <xdr:nvSpPr>
        <xdr:cNvPr id="88" name="テキスト ボックス 87"/>
        <xdr:cNvSpPr txBox="1"/>
      </xdr:nvSpPr>
      <xdr:spPr>
        <a:xfrm>
          <a:off x="2717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7620</xdr:rowOff>
    </xdr:from>
    <xdr:to>
      <xdr:col>3</xdr:col>
      <xdr:colOff>193675</xdr:colOff>
      <xdr:row>35</xdr:row>
      <xdr:rowOff>109220</xdr:rowOff>
    </xdr:to>
    <xdr:sp macro="" textlink="">
      <xdr:nvSpPr>
        <xdr:cNvPr id="89" name="円/楕円 88"/>
        <xdr:cNvSpPr/>
      </xdr:nvSpPr>
      <xdr:spPr>
        <a:xfrm>
          <a:off x="2159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119397</xdr:rowOff>
    </xdr:from>
    <xdr:ext cx="762000" cy="259045"/>
    <xdr:sp macro="" textlink="">
      <xdr:nvSpPr>
        <xdr:cNvPr id="90" name="テキスト ボックス 89"/>
        <xdr:cNvSpPr txBox="1"/>
      </xdr:nvSpPr>
      <xdr:spPr>
        <a:xfrm>
          <a:off x="1828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118110</xdr:rowOff>
    </xdr:from>
    <xdr:to>
      <xdr:col>1</xdr:col>
      <xdr:colOff>676275</xdr:colOff>
      <xdr:row>35</xdr:row>
      <xdr:rowOff>48260</xdr:rowOff>
    </xdr:to>
    <xdr:sp macro="" textlink="">
      <xdr:nvSpPr>
        <xdr:cNvPr id="91" name="円/楕円 90"/>
        <xdr:cNvSpPr/>
      </xdr:nvSpPr>
      <xdr:spPr>
        <a:xfrm>
          <a:off x="12700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58437</xdr:rowOff>
    </xdr:from>
    <xdr:ext cx="762000" cy="259045"/>
    <xdr:sp macro="" textlink="">
      <xdr:nvSpPr>
        <xdr:cNvPr id="92" name="テキスト ボックス 91"/>
        <xdr:cNvSpPr txBox="1"/>
      </xdr:nvSpPr>
      <xdr:spPr>
        <a:xfrm>
          <a:off x="939800" y="571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類似団体平均と比べ物件費の比率が高くなっている。</a:t>
          </a:r>
          <a:endParaRPr lang="ja-JP" altLang="ja-JP" sz="1400">
            <a:effectLst/>
          </a:endParaRPr>
        </a:p>
        <a:p>
          <a:r>
            <a:rPr kumimoji="1" lang="ja-JP" altLang="ja-JP" sz="1100">
              <a:solidFill>
                <a:schemeClr val="dk1"/>
              </a:solidFill>
              <a:effectLst/>
              <a:latin typeface="+mn-lt"/>
              <a:ea typeface="+mn-ea"/>
              <a:cs typeface="+mn-cs"/>
            </a:rPr>
            <a:t>　村営施設の多くを指定管理しているため、委託料が多額となっているが、その一方で人件費の割合は低く抑えられている側面がある。</a:t>
          </a:r>
          <a:endParaRPr lang="ja-JP" altLang="ja-JP" sz="1400">
            <a:effectLst/>
          </a:endParaRPr>
        </a:p>
        <a:p>
          <a:r>
            <a:rPr kumimoji="1" lang="ja-JP" altLang="ja-JP" sz="1100">
              <a:solidFill>
                <a:schemeClr val="dk1"/>
              </a:solidFill>
              <a:effectLst/>
              <a:latin typeface="+mn-lt"/>
              <a:ea typeface="+mn-ea"/>
              <a:cs typeface="+mn-cs"/>
            </a:rPr>
            <a:t>　今後は、事務内容の見直しを行うとともに、引き続き指定管理制度を有効活用し経費節減に努める。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85090</xdr:rowOff>
    </xdr:from>
    <xdr:to>
      <xdr:col>24</xdr:col>
      <xdr:colOff>31750</xdr:colOff>
      <xdr:row>19</xdr:row>
      <xdr:rowOff>161290</xdr:rowOff>
    </xdr:to>
    <xdr:cxnSp macro="">
      <xdr:nvCxnSpPr>
        <xdr:cNvPr id="125" name="直線コネクタ 124"/>
        <xdr:cNvCxnSpPr/>
      </xdr:nvCxnSpPr>
      <xdr:spPr>
        <a:xfrm flipV="1">
          <a:off x="15671800" y="33426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115570</xdr:rowOff>
    </xdr:from>
    <xdr:to>
      <xdr:col>22</xdr:col>
      <xdr:colOff>565150</xdr:colOff>
      <xdr:row>19</xdr:row>
      <xdr:rowOff>161290</xdr:rowOff>
    </xdr:to>
    <xdr:cxnSp macro="">
      <xdr:nvCxnSpPr>
        <xdr:cNvPr id="128" name="直線コネクタ 127"/>
        <xdr:cNvCxnSpPr/>
      </xdr:nvCxnSpPr>
      <xdr:spPr>
        <a:xfrm>
          <a:off x="14782800" y="3373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115570</xdr:rowOff>
    </xdr:from>
    <xdr:to>
      <xdr:col>21</xdr:col>
      <xdr:colOff>361950</xdr:colOff>
      <xdr:row>21</xdr:row>
      <xdr:rowOff>16510</xdr:rowOff>
    </xdr:to>
    <xdr:cxnSp macro="">
      <xdr:nvCxnSpPr>
        <xdr:cNvPr id="131" name="直線コネクタ 130"/>
        <xdr:cNvCxnSpPr/>
      </xdr:nvCxnSpPr>
      <xdr:spPr>
        <a:xfrm flipV="1">
          <a:off x="13893800" y="337312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81280</xdr:rowOff>
    </xdr:from>
    <xdr:to>
      <xdr:col>20</xdr:col>
      <xdr:colOff>158750</xdr:colOff>
      <xdr:row>21</xdr:row>
      <xdr:rowOff>16510</xdr:rowOff>
    </xdr:to>
    <xdr:cxnSp macro="">
      <xdr:nvCxnSpPr>
        <xdr:cNvPr id="134" name="直線コネクタ 133"/>
        <xdr:cNvCxnSpPr/>
      </xdr:nvCxnSpPr>
      <xdr:spPr>
        <a:xfrm>
          <a:off x="13004800" y="35102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34290</xdr:rowOff>
    </xdr:from>
    <xdr:to>
      <xdr:col>24</xdr:col>
      <xdr:colOff>82550</xdr:colOff>
      <xdr:row>19</xdr:row>
      <xdr:rowOff>135890</xdr:rowOff>
    </xdr:to>
    <xdr:sp macro="" textlink="">
      <xdr:nvSpPr>
        <xdr:cNvPr id="144" name="円/楕円 143"/>
        <xdr:cNvSpPr/>
      </xdr:nvSpPr>
      <xdr:spPr>
        <a:xfrm>
          <a:off x="164592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6367</xdr:rowOff>
    </xdr:from>
    <xdr:ext cx="762000" cy="259045"/>
    <xdr:sp macro="" textlink="">
      <xdr:nvSpPr>
        <xdr:cNvPr id="145" name="物件費該当値テキスト"/>
        <xdr:cNvSpPr txBox="1"/>
      </xdr:nvSpPr>
      <xdr:spPr>
        <a:xfrm>
          <a:off x="165989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110490</xdr:rowOff>
    </xdr:from>
    <xdr:to>
      <xdr:col>22</xdr:col>
      <xdr:colOff>615950</xdr:colOff>
      <xdr:row>20</xdr:row>
      <xdr:rowOff>40640</xdr:rowOff>
    </xdr:to>
    <xdr:sp macro="" textlink="">
      <xdr:nvSpPr>
        <xdr:cNvPr id="146" name="円/楕円 145"/>
        <xdr:cNvSpPr/>
      </xdr:nvSpPr>
      <xdr:spPr>
        <a:xfrm>
          <a:off x="15621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25417</xdr:rowOff>
    </xdr:from>
    <xdr:ext cx="736600" cy="259045"/>
    <xdr:sp macro="" textlink="">
      <xdr:nvSpPr>
        <xdr:cNvPr id="147" name="テキスト ボックス 146"/>
        <xdr:cNvSpPr txBox="1"/>
      </xdr:nvSpPr>
      <xdr:spPr>
        <a:xfrm>
          <a:off x="15290800" y="345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64770</xdr:rowOff>
    </xdr:from>
    <xdr:to>
      <xdr:col>21</xdr:col>
      <xdr:colOff>412750</xdr:colOff>
      <xdr:row>19</xdr:row>
      <xdr:rowOff>166370</xdr:rowOff>
    </xdr:to>
    <xdr:sp macro="" textlink="">
      <xdr:nvSpPr>
        <xdr:cNvPr id="148" name="円/楕円 147"/>
        <xdr:cNvSpPr/>
      </xdr:nvSpPr>
      <xdr:spPr>
        <a:xfrm>
          <a:off x="14732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151147</xdr:rowOff>
    </xdr:from>
    <xdr:ext cx="762000" cy="259045"/>
    <xdr:sp macro="" textlink="">
      <xdr:nvSpPr>
        <xdr:cNvPr id="149" name="テキスト ボックス 148"/>
        <xdr:cNvSpPr txBox="1"/>
      </xdr:nvSpPr>
      <xdr:spPr>
        <a:xfrm>
          <a:off x="144018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137160</xdr:rowOff>
    </xdr:from>
    <xdr:to>
      <xdr:col>20</xdr:col>
      <xdr:colOff>209550</xdr:colOff>
      <xdr:row>21</xdr:row>
      <xdr:rowOff>67310</xdr:rowOff>
    </xdr:to>
    <xdr:sp macro="" textlink="">
      <xdr:nvSpPr>
        <xdr:cNvPr id="150" name="円/楕円 149"/>
        <xdr:cNvSpPr/>
      </xdr:nvSpPr>
      <xdr:spPr>
        <a:xfrm>
          <a:off x="13843000" y="35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52087</xdr:rowOff>
    </xdr:from>
    <xdr:ext cx="762000" cy="259045"/>
    <xdr:sp macro="" textlink="">
      <xdr:nvSpPr>
        <xdr:cNvPr id="151" name="テキスト ボックス 150"/>
        <xdr:cNvSpPr txBox="1"/>
      </xdr:nvSpPr>
      <xdr:spPr>
        <a:xfrm>
          <a:off x="13512800" y="365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30480</xdr:rowOff>
    </xdr:from>
    <xdr:to>
      <xdr:col>19</xdr:col>
      <xdr:colOff>6350</xdr:colOff>
      <xdr:row>20</xdr:row>
      <xdr:rowOff>132080</xdr:rowOff>
    </xdr:to>
    <xdr:sp macro="" textlink="">
      <xdr:nvSpPr>
        <xdr:cNvPr id="152" name="円/楕円 151"/>
        <xdr:cNvSpPr/>
      </xdr:nvSpPr>
      <xdr:spPr>
        <a:xfrm>
          <a:off x="12954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116857</xdr:rowOff>
    </xdr:from>
    <xdr:ext cx="762000" cy="259045"/>
    <xdr:sp macro="" textlink="">
      <xdr:nvSpPr>
        <xdr:cNvPr id="153" name="テキスト ボックス 152"/>
        <xdr:cNvSpPr txBox="1"/>
      </xdr:nvSpPr>
      <xdr:spPr>
        <a:xfrm>
          <a:off x="12623800" y="354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全国平均、県平均、類似団体平均のいずれと比較しても低い水準である。</a:t>
          </a:r>
          <a:endParaRPr lang="ja-JP" altLang="ja-JP" sz="1400">
            <a:effectLst/>
          </a:endParaRPr>
        </a:p>
        <a:p>
          <a:r>
            <a:rPr kumimoji="1" lang="ja-JP" altLang="ja-JP" sz="1100">
              <a:solidFill>
                <a:schemeClr val="dk1"/>
              </a:solidFill>
              <a:effectLst/>
              <a:latin typeface="+mn-lt"/>
              <a:ea typeface="+mn-ea"/>
              <a:cs typeface="+mn-cs"/>
            </a:rPr>
            <a:t>　生活保護費がないことや、高齢化率が低いために高齢者に対する扶助費や医療扶助費等が低く抑えられている傾向にある。</a:t>
          </a:r>
          <a:endParaRPr lang="ja-JP" altLang="ja-JP" sz="1400">
            <a:effectLst/>
          </a:endParaRPr>
        </a:p>
        <a:p>
          <a:r>
            <a:rPr kumimoji="1" lang="ja-JP" altLang="ja-JP" sz="1100">
              <a:solidFill>
                <a:schemeClr val="dk1"/>
              </a:solidFill>
              <a:effectLst/>
              <a:latin typeface="+mn-lt"/>
              <a:ea typeface="+mn-ea"/>
              <a:cs typeface="+mn-cs"/>
            </a:rPr>
            <a:t>　高齢化率の上昇に伴い扶助費も増加してくることが見込まれるため、今後も保険事業や予防事業を実施し、扶助費の抑制に努める。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159657</xdr:rowOff>
    </xdr:to>
    <xdr:cxnSp macro="">
      <xdr:nvCxnSpPr>
        <xdr:cNvPr id="187" name="直線コネクタ 186"/>
        <xdr:cNvCxnSpPr/>
      </xdr:nvCxnSpPr>
      <xdr:spPr>
        <a:xfrm>
          <a:off x="3987800" y="9385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54</xdr:row>
      <xdr:rowOff>127000</xdr:rowOff>
    </xdr:to>
    <xdr:cxnSp macro="">
      <xdr:nvCxnSpPr>
        <xdr:cNvPr id="190" name="直線コネクタ 189"/>
        <xdr:cNvCxnSpPr/>
      </xdr:nvCxnSpPr>
      <xdr:spPr>
        <a:xfrm>
          <a:off x="3098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54</xdr:row>
      <xdr:rowOff>110672</xdr:rowOff>
    </xdr:to>
    <xdr:cxnSp macro="">
      <xdr:nvCxnSpPr>
        <xdr:cNvPr id="193" name="直線コネクタ 192"/>
        <xdr:cNvCxnSpPr/>
      </xdr:nvCxnSpPr>
      <xdr:spPr>
        <a:xfrm>
          <a:off x="2209800" y="9368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110672</xdr:rowOff>
    </xdr:to>
    <xdr:cxnSp macro="">
      <xdr:nvCxnSpPr>
        <xdr:cNvPr id="196" name="直線コネクタ 195"/>
        <xdr:cNvCxnSpPr/>
      </xdr:nvCxnSpPr>
      <xdr:spPr>
        <a:xfrm>
          <a:off x="1320800" y="92873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6" name="円/楕円 205"/>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07"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8" name="円/楕円 207"/>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9" name="テキスト ボックス 208"/>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0" name="円/楕円 209"/>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1" name="テキスト ボックス 210"/>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2" name="円/楕円 211"/>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3" name="テキスト ボックス 212"/>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4" name="円/楕円 213"/>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15" name="テキスト ボックス 214"/>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全国平均、県平均との比較では低い水準である。</a:t>
          </a:r>
          <a:endParaRPr lang="ja-JP" altLang="ja-JP" sz="1400">
            <a:effectLst/>
          </a:endParaRPr>
        </a:p>
        <a:p>
          <a:r>
            <a:rPr kumimoji="1" lang="ja-JP" altLang="ja-JP" sz="1100">
              <a:solidFill>
                <a:schemeClr val="dk1"/>
              </a:solidFill>
              <a:effectLst/>
              <a:latin typeface="+mn-lt"/>
              <a:ea typeface="+mn-ea"/>
              <a:cs typeface="+mn-cs"/>
            </a:rPr>
            <a:t>　その他は主に特別会計への繰出金であるが、いずれの会計とも比較的良好な経営状況であるために、繰出金の割合は低く抑えられている。</a:t>
          </a:r>
          <a:endParaRPr lang="ja-JP" altLang="ja-JP" sz="1400">
            <a:effectLst/>
          </a:endParaRPr>
        </a:p>
        <a:p>
          <a:r>
            <a:rPr kumimoji="1" lang="ja-JP" altLang="ja-JP" sz="1100">
              <a:solidFill>
                <a:schemeClr val="dk1"/>
              </a:solidFill>
              <a:effectLst/>
              <a:latin typeface="+mn-lt"/>
              <a:ea typeface="+mn-ea"/>
              <a:cs typeface="+mn-cs"/>
            </a:rPr>
            <a:t>　今後も一般会計同様特別会計についても健全な運営を行い、繰出金が多額にならないように努める。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58420</xdr:rowOff>
    </xdr:from>
    <xdr:to>
      <xdr:col>24</xdr:col>
      <xdr:colOff>31750</xdr:colOff>
      <xdr:row>56</xdr:row>
      <xdr:rowOff>76708</xdr:rowOff>
    </xdr:to>
    <xdr:cxnSp macro="">
      <xdr:nvCxnSpPr>
        <xdr:cNvPr id="245" name="直線コネクタ 244"/>
        <xdr:cNvCxnSpPr/>
      </xdr:nvCxnSpPr>
      <xdr:spPr>
        <a:xfrm>
          <a:off x="15671800" y="96596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74422</xdr:rowOff>
    </xdr:from>
    <xdr:to>
      <xdr:col>22</xdr:col>
      <xdr:colOff>565150</xdr:colOff>
      <xdr:row>56</xdr:row>
      <xdr:rowOff>58420</xdr:rowOff>
    </xdr:to>
    <xdr:cxnSp macro="">
      <xdr:nvCxnSpPr>
        <xdr:cNvPr id="248" name="直線コネクタ 247"/>
        <xdr:cNvCxnSpPr/>
      </xdr:nvCxnSpPr>
      <xdr:spPr>
        <a:xfrm>
          <a:off x="14782800" y="950417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74422</xdr:rowOff>
    </xdr:from>
    <xdr:to>
      <xdr:col>21</xdr:col>
      <xdr:colOff>361950</xdr:colOff>
      <xdr:row>56</xdr:row>
      <xdr:rowOff>85852</xdr:rowOff>
    </xdr:to>
    <xdr:cxnSp macro="">
      <xdr:nvCxnSpPr>
        <xdr:cNvPr id="251" name="直線コネクタ 250"/>
        <xdr:cNvCxnSpPr/>
      </xdr:nvCxnSpPr>
      <xdr:spPr>
        <a:xfrm flipV="1">
          <a:off x="13893800" y="950417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147574</xdr:rowOff>
    </xdr:from>
    <xdr:to>
      <xdr:col>20</xdr:col>
      <xdr:colOff>158750</xdr:colOff>
      <xdr:row>56</xdr:row>
      <xdr:rowOff>85852</xdr:rowOff>
    </xdr:to>
    <xdr:cxnSp macro="">
      <xdr:nvCxnSpPr>
        <xdr:cNvPr id="254" name="直線コネクタ 253"/>
        <xdr:cNvCxnSpPr/>
      </xdr:nvCxnSpPr>
      <xdr:spPr>
        <a:xfrm>
          <a:off x="13004800" y="95773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56" name="テキスト ボックス 25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29989</xdr:rowOff>
    </xdr:from>
    <xdr:ext cx="762000" cy="259045"/>
    <xdr:sp macro="" textlink="">
      <xdr:nvSpPr>
        <xdr:cNvPr id="258" name="テキスト ボックス 257"/>
        <xdr:cNvSpPr txBox="1"/>
      </xdr:nvSpPr>
      <xdr:spPr>
        <a:xfrm>
          <a:off x="12623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25908</xdr:rowOff>
    </xdr:from>
    <xdr:to>
      <xdr:col>24</xdr:col>
      <xdr:colOff>82550</xdr:colOff>
      <xdr:row>56</xdr:row>
      <xdr:rowOff>127508</xdr:rowOff>
    </xdr:to>
    <xdr:sp macro="" textlink="">
      <xdr:nvSpPr>
        <xdr:cNvPr id="264" name="円/楕円 263"/>
        <xdr:cNvSpPr/>
      </xdr:nvSpPr>
      <xdr:spPr>
        <a:xfrm>
          <a:off x="164592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169435</xdr:rowOff>
    </xdr:from>
    <xdr:ext cx="762000" cy="259045"/>
    <xdr:sp macro="" textlink="">
      <xdr:nvSpPr>
        <xdr:cNvPr id="265" name="その他該当値テキスト"/>
        <xdr:cNvSpPr txBox="1"/>
      </xdr:nvSpPr>
      <xdr:spPr>
        <a:xfrm>
          <a:off x="16598900" y="959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xdr:rowOff>
    </xdr:from>
    <xdr:to>
      <xdr:col>22</xdr:col>
      <xdr:colOff>615950</xdr:colOff>
      <xdr:row>56</xdr:row>
      <xdr:rowOff>109220</xdr:rowOff>
    </xdr:to>
    <xdr:sp macro="" textlink="">
      <xdr:nvSpPr>
        <xdr:cNvPr id="266" name="円/楕円 265"/>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93997</xdr:rowOff>
    </xdr:from>
    <xdr:ext cx="736600" cy="259045"/>
    <xdr:sp macro="" textlink="">
      <xdr:nvSpPr>
        <xdr:cNvPr id="267" name="テキスト ボックス 266"/>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23622</xdr:rowOff>
    </xdr:from>
    <xdr:to>
      <xdr:col>21</xdr:col>
      <xdr:colOff>412750</xdr:colOff>
      <xdr:row>55</xdr:row>
      <xdr:rowOff>125222</xdr:rowOff>
    </xdr:to>
    <xdr:sp macro="" textlink="">
      <xdr:nvSpPr>
        <xdr:cNvPr id="268" name="円/楕円 267"/>
        <xdr:cNvSpPr/>
      </xdr:nvSpPr>
      <xdr:spPr>
        <a:xfrm>
          <a:off x="14732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135399</xdr:rowOff>
    </xdr:from>
    <xdr:ext cx="762000" cy="259045"/>
    <xdr:sp macro="" textlink="">
      <xdr:nvSpPr>
        <xdr:cNvPr id="269" name="テキスト ボックス 268"/>
        <xdr:cNvSpPr txBox="1"/>
      </xdr:nvSpPr>
      <xdr:spPr>
        <a:xfrm>
          <a:off x="14401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35052</xdr:rowOff>
    </xdr:from>
    <xdr:to>
      <xdr:col>20</xdr:col>
      <xdr:colOff>209550</xdr:colOff>
      <xdr:row>56</xdr:row>
      <xdr:rowOff>136652</xdr:rowOff>
    </xdr:to>
    <xdr:sp macro="" textlink="">
      <xdr:nvSpPr>
        <xdr:cNvPr id="270" name="円/楕円 269"/>
        <xdr:cNvSpPr/>
      </xdr:nvSpPr>
      <xdr:spPr>
        <a:xfrm>
          <a:off x="13843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121429</xdr:rowOff>
    </xdr:from>
    <xdr:ext cx="762000" cy="259045"/>
    <xdr:sp macro="" textlink="">
      <xdr:nvSpPr>
        <xdr:cNvPr id="271" name="テキスト ボックス 270"/>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96774</xdr:rowOff>
    </xdr:from>
    <xdr:to>
      <xdr:col>19</xdr:col>
      <xdr:colOff>6350</xdr:colOff>
      <xdr:row>56</xdr:row>
      <xdr:rowOff>26924</xdr:rowOff>
    </xdr:to>
    <xdr:sp macro="" textlink="">
      <xdr:nvSpPr>
        <xdr:cNvPr id="272" name="円/楕円 271"/>
        <xdr:cNvSpPr/>
      </xdr:nvSpPr>
      <xdr:spPr>
        <a:xfrm>
          <a:off x="12954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37101</xdr:rowOff>
    </xdr:from>
    <xdr:ext cx="762000" cy="259045"/>
    <xdr:sp macro="" textlink="">
      <xdr:nvSpPr>
        <xdr:cNvPr id="273" name="テキスト ボックス 272"/>
        <xdr:cNvSpPr txBox="1"/>
      </xdr:nvSpPr>
      <xdr:spPr>
        <a:xfrm>
          <a:off x="12623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全国平均、県平均、類似団体平均のいずれと比較しても高い水準である。</a:t>
          </a:r>
          <a:endParaRPr lang="ja-JP" altLang="ja-JP" sz="1400">
            <a:effectLst/>
          </a:endParaRPr>
        </a:p>
        <a:p>
          <a:r>
            <a:rPr kumimoji="1" lang="ja-JP" altLang="ja-JP" sz="1100">
              <a:solidFill>
                <a:schemeClr val="dk1"/>
              </a:solidFill>
              <a:effectLst/>
              <a:latin typeface="+mn-lt"/>
              <a:ea typeface="+mn-ea"/>
              <a:cs typeface="+mn-cs"/>
            </a:rPr>
            <a:t>　本村の基幹産業である農業分野への補助金が多額であることが一因となっている。</a:t>
          </a:r>
          <a:endParaRPr lang="ja-JP" altLang="ja-JP" sz="1400">
            <a:effectLst/>
          </a:endParaRPr>
        </a:p>
        <a:p>
          <a:r>
            <a:rPr kumimoji="1" lang="ja-JP" altLang="ja-JP" sz="1100">
              <a:solidFill>
                <a:schemeClr val="dk1"/>
              </a:solidFill>
              <a:effectLst/>
              <a:latin typeface="+mn-lt"/>
              <a:ea typeface="+mn-ea"/>
              <a:cs typeface="+mn-cs"/>
            </a:rPr>
            <a:t>　今後は事業内容等を精査するなど補助の見直しを行っていく。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8128</xdr:rowOff>
    </xdr:from>
    <xdr:to>
      <xdr:col>24</xdr:col>
      <xdr:colOff>31750</xdr:colOff>
      <xdr:row>38</xdr:row>
      <xdr:rowOff>40132</xdr:rowOff>
    </xdr:to>
    <xdr:cxnSp macro="">
      <xdr:nvCxnSpPr>
        <xdr:cNvPr id="303" name="直線コネクタ 302"/>
        <xdr:cNvCxnSpPr/>
      </xdr:nvCxnSpPr>
      <xdr:spPr>
        <a:xfrm>
          <a:off x="15671800" y="65232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8128</xdr:rowOff>
    </xdr:from>
    <xdr:to>
      <xdr:col>22</xdr:col>
      <xdr:colOff>565150</xdr:colOff>
      <xdr:row>38</xdr:row>
      <xdr:rowOff>58420</xdr:rowOff>
    </xdr:to>
    <xdr:cxnSp macro="">
      <xdr:nvCxnSpPr>
        <xdr:cNvPr id="306" name="直線コネクタ 305"/>
        <xdr:cNvCxnSpPr/>
      </xdr:nvCxnSpPr>
      <xdr:spPr>
        <a:xfrm flipV="1">
          <a:off x="14782800" y="65232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35560</xdr:rowOff>
    </xdr:from>
    <xdr:to>
      <xdr:col>21</xdr:col>
      <xdr:colOff>361950</xdr:colOff>
      <xdr:row>38</xdr:row>
      <xdr:rowOff>58420</xdr:rowOff>
    </xdr:to>
    <xdr:cxnSp macro="">
      <xdr:nvCxnSpPr>
        <xdr:cNvPr id="309" name="直線コネクタ 308"/>
        <xdr:cNvCxnSpPr/>
      </xdr:nvCxnSpPr>
      <xdr:spPr>
        <a:xfrm>
          <a:off x="13893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92710</xdr:rowOff>
    </xdr:from>
    <xdr:to>
      <xdr:col>20</xdr:col>
      <xdr:colOff>158750</xdr:colOff>
      <xdr:row>38</xdr:row>
      <xdr:rowOff>35560</xdr:rowOff>
    </xdr:to>
    <xdr:cxnSp macro="">
      <xdr:nvCxnSpPr>
        <xdr:cNvPr id="312" name="直線コネクタ 311"/>
        <xdr:cNvCxnSpPr/>
      </xdr:nvCxnSpPr>
      <xdr:spPr>
        <a:xfrm>
          <a:off x="13004800" y="64363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14" name="テキスト ボックス 313"/>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16" name="テキスト ボックス 31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160782</xdr:rowOff>
    </xdr:from>
    <xdr:to>
      <xdr:col>24</xdr:col>
      <xdr:colOff>82550</xdr:colOff>
      <xdr:row>38</xdr:row>
      <xdr:rowOff>90932</xdr:rowOff>
    </xdr:to>
    <xdr:sp macro="" textlink="">
      <xdr:nvSpPr>
        <xdr:cNvPr id="322" name="円/楕円 321"/>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132859</xdr:rowOff>
    </xdr:from>
    <xdr:ext cx="762000" cy="259045"/>
    <xdr:sp macro="" textlink="">
      <xdr:nvSpPr>
        <xdr:cNvPr id="323" name="補助費等該当値テキスト"/>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128778</xdr:rowOff>
    </xdr:from>
    <xdr:to>
      <xdr:col>22</xdr:col>
      <xdr:colOff>615950</xdr:colOff>
      <xdr:row>38</xdr:row>
      <xdr:rowOff>58928</xdr:rowOff>
    </xdr:to>
    <xdr:sp macro="" textlink="">
      <xdr:nvSpPr>
        <xdr:cNvPr id="324" name="円/楕円 323"/>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43705</xdr:rowOff>
    </xdr:from>
    <xdr:ext cx="736600" cy="259045"/>
    <xdr:sp macro="" textlink="">
      <xdr:nvSpPr>
        <xdr:cNvPr id="325" name="テキスト ボックス 324"/>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xdr:rowOff>
    </xdr:from>
    <xdr:to>
      <xdr:col>21</xdr:col>
      <xdr:colOff>412750</xdr:colOff>
      <xdr:row>38</xdr:row>
      <xdr:rowOff>109220</xdr:rowOff>
    </xdr:to>
    <xdr:sp macro="" textlink="">
      <xdr:nvSpPr>
        <xdr:cNvPr id="326" name="円/楕円 325"/>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93997</xdr:rowOff>
    </xdr:from>
    <xdr:ext cx="762000" cy="259045"/>
    <xdr:sp macro="" textlink="">
      <xdr:nvSpPr>
        <xdr:cNvPr id="327" name="テキスト ボックス 326"/>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156210</xdr:rowOff>
    </xdr:from>
    <xdr:to>
      <xdr:col>20</xdr:col>
      <xdr:colOff>209550</xdr:colOff>
      <xdr:row>38</xdr:row>
      <xdr:rowOff>86360</xdr:rowOff>
    </xdr:to>
    <xdr:sp macro="" textlink="">
      <xdr:nvSpPr>
        <xdr:cNvPr id="328" name="円/楕円 327"/>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71137</xdr:rowOff>
    </xdr:from>
    <xdr:ext cx="762000" cy="259045"/>
    <xdr:sp macro="" textlink="">
      <xdr:nvSpPr>
        <xdr:cNvPr id="329" name="テキスト ボックス 328"/>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30" name="円/楕円 329"/>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31" name="テキスト ボックス 330"/>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全国平均、県平均、類似団体平均のいずれと比較しても低い水準である。</a:t>
          </a:r>
          <a:endParaRPr lang="ja-JP" altLang="ja-JP" sz="1400">
            <a:effectLst/>
          </a:endParaRPr>
        </a:p>
        <a:p>
          <a:r>
            <a:rPr kumimoji="1" lang="ja-JP" altLang="ja-JP" sz="1100">
              <a:solidFill>
                <a:schemeClr val="dk1"/>
              </a:solidFill>
              <a:effectLst/>
              <a:latin typeface="+mn-lt"/>
              <a:ea typeface="+mn-ea"/>
              <a:cs typeface="+mn-cs"/>
            </a:rPr>
            <a:t>　現状では計画的な繰上償還を実施しているため公債費は低く抑えられているが、大規模建設事業等の増加により村債の借入が多額となっている。</a:t>
          </a:r>
          <a:endParaRPr lang="ja-JP" altLang="ja-JP" sz="1400">
            <a:effectLst/>
          </a:endParaRPr>
        </a:p>
        <a:p>
          <a:r>
            <a:rPr kumimoji="1" lang="ja-JP" altLang="ja-JP" sz="1100">
              <a:solidFill>
                <a:schemeClr val="dk1"/>
              </a:solidFill>
              <a:effectLst/>
              <a:latin typeface="+mn-lt"/>
              <a:ea typeface="+mn-ea"/>
              <a:cs typeface="+mn-cs"/>
            </a:rPr>
            <a:t>　今後は新規建設事業に係る村債の発行は慎重に行い、現在の水準を維持できるように努める。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12700</xdr:rowOff>
    </xdr:from>
    <xdr:to>
      <xdr:col>7</xdr:col>
      <xdr:colOff>15875</xdr:colOff>
      <xdr:row>75</xdr:row>
      <xdr:rowOff>73660</xdr:rowOff>
    </xdr:to>
    <xdr:cxnSp macro="">
      <xdr:nvCxnSpPr>
        <xdr:cNvPr id="363" name="直線コネクタ 362"/>
        <xdr:cNvCxnSpPr/>
      </xdr:nvCxnSpPr>
      <xdr:spPr>
        <a:xfrm>
          <a:off x="3987800" y="1287145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5080</xdr:rowOff>
    </xdr:from>
    <xdr:to>
      <xdr:col>5</xdr:col>
      <xdr:colOff>549275</xdr:colOff>
      <xdr:row>75</xdr:row>
      <xdr:rowOff>12700</xdr:rowOff>
    </xdr:to>
    <xdr:cxnSp macro="">
      <xdr:nvCxnSpPr>
        <xdr:cNvPr id="366" name="直線コネクタ 365"/>
        <xdr:cNvCxnSpPr/>
      </xdr:nvCxnSpPr>
      <xdr:spPr>
        <a:xfrm>
          <a:off x="3098800" y="12863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5080</xdr:rowOff>
    </xdr:from>
    <xdr:to>
      <xdr:col>4</xdr:col>
      <xdr:colOff>346075</xdr:colOff>
      <xdr:row>75</xdr:row>
      <xdr:rowOff>153670</xdr:rowOff>
    </xdr:to>
    <xdr:cxnSp macro="">
      <xdr:nvCxnSpPr>
        <xdr:cNvPr id="369" name="直線コネクタ 368"/>
        <xdr:cNvCxnSpPr/>
      </xdr:nvCxnSpPr>
      <xdr:spPr>
        <a:xfrm flipV="1">
          <a:off x="2209800" y="1286383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85090</xdr:rowOff>
    </xdr:from>
    <xdr:to>
      <xdr:col>3</xdr:col>
      <xdr:colOff>142875</xdr:colOff>
      <xdr:row>75</xdr:row>
      <xdr:rowOff>153670</xdr:rowOff>
    </xdr:to>
    <xdr:cxnSp macro="">
      <xdr:nvCxnSpPr>
        <xdr:cNvPr id="372" name="直線コネクタ 371"/>
        <xdr:cNvCxnSpPr/>
      </xdr:nvCxnSpPr>
      <xdr:spPr>
        <a:xfrm>
          <a:off x="1320800" y="12943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74" name="テキスト ボックス 37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76" name="テキスト ボックス 375"/>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22860</xdr:rowOff>
    </xdr:from>
    <xdr:to>
      <xdr:col>7</xdr:col>
      <xdr:colOff>66675</xdr:colOff>
      <xdr:row>75</xdr:row>
      <xdr:rowOff>124460</xdr:rowOff>
    </xdr:to>
    <xdr:sp macro="" textlink="">
      <xdr:nvSpPr>
        <xdr:cNvPr id="382" name="円/楕円 381"/>
        <xdr:cNvSpPr/>
      </xdr:nvSpPr>
      <xdr:spPr>
        <a:xfrm>
          <a:off x="4775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39387</xdr:rowOff>
    </xdr:from>
    <xdr:ext cx="762000" cy="259045"/>
    <xdr:sp macro="" textlink="">
      <xdr:nvSpPr>
        <xdr:cNvPr id="383" name="公債費該当値テキスト"/>
        <xdr:cNvSpPr txBox="1"/>
      </xdr:nvSpPr>
      <xdr:spPr>
        <a:xfrm>
          <a:off x="49149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133350</xdr:rowOff>
    </xdr:from>
    <xdr:to>
      <xdr:col>5</xdr:col>
      <xdr:colOff>600075</xdr:colOff>
      <xdr:row>75</xdr:row>
      <xdr:rowOff>63500</xdr:rowOff>
    </xdr:to>
    <xdr:sp macro="" textlink="">
      <xdr:nvSpPr>
        <xdr:cNvPr id="384" name="円/楕円 383"/>
        <xdr:cNvSpPr/>
      </xdr:nvSpPr>
      <xdr:spPr>
        <a:xfrm>
          <a:off x="3937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73677</xdr:rowOff>
    </xdr:from>
    <xdr:ext cx="736600" cy="259045"/>
    <xdr:sp macro="" textlink="">
      <xdr:nvSpPr>
        <xdr:cNvPr id="385" name="テキスト ボックス 384"/>
        <xdr:cNvSpPr txBox="1"/>
      </xdr:nvSpPr>
      <xdr:spPr>
        <a:xfrm>
          <a:off x="3606800" y="1258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125730</xdr:rowOff>
    </xdr:from>
    <xdr:to>
      <xdr:col>4</xdr:col>
      <xdr:colOff>396875</xdr:colOff>
      <xdr:row>75</xdr:row>
      <xdr:rowOff>55880</xdr:rowOff>
    </xdr:to>
    <xdr:sp macro="" textlink="">
      <xdr:nvSpPr>
        <xdr:cNvPr id="386" name="円/楕円 385"/>
        <xdr:cNvSpPr/>
      </xdr:nvSpPr>
      <xdr:spPr>
        <a:xfrm>
          <a:off x="3048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66057</xdr:rowOff>
    </xdr:from>
    <xdr:ext cx="762000" cy="259045"/>
    <xdr:sp macro="" textlink="">
      <xdr:nvSpPr>
        <xdr:cNvPr id="387" name="テキスト ボックス 386"/>
        <xdr:cNvSpPr txBox="1"/>
      </xdr:nvSpPr>
      <xdr:spPr>
        <a:xfrm>
          <a:off x="2717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102870</xdr:rowOff>
    </xdr:from>
    <xdr:to>
      <xdr:col>3</xdr:col>
      <xdr:colOff>193675</xdr:colOff>
      <xdr:row>76</xdr:row>
      <xdr:rowOff>33020</xdr:rowOff>
    </xdr:to>
    <xdr:sp macro="" textlink="">
      <xdr:nvSpPr>
        <xdr:cNvPr id="388" name="円/楕円 387"/>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43197</xdr:rowOff>
    </xdr:from>
    <xdr:ext cx="762000" cy="259045"/>
    <xdr:sp macro="" textlink="">
      <xdr:nvSpPr>
        <xdr:cNvPr id="389" name="テキスト ボックス 388"/>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34290</xdr:rowOff>
    </xdr:from>
    <xdr:to>
      <xdr:col>1</xdr:col>
      <xdr:colOff>676275</xdr:colOff>
      <xdr:row>75</xdr:row>
      <xdr:rowOff>135890</xdr:rowOff>
    </xdr:to>
    <xdr:sp macro="" textlink="">
      <xdr:nvSpPr>
        <xdr:cNvPr id="390" name="円/楕円 389"/>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146067</xdr:rowOff>
    </xdr:from>
    <xdr:ext cx="762000" cy="259045"/>
    <xdr:sp macro="" textlink="">
      <xdr:nvSpPr>
        <xdr:cNvPr id="391" name="テキスト ボックス 390"/>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類似団体平均との比較では全体に占める公債費以外の割合が高くなっている。</a:t>
          </a:r>
          <a:endParaRPr lang="ja-JP" altLang="ja-JP" sz="1400">
            <a:effectLst/>
          </a:endParaRPr>
        </a:p>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要因としては、例年補助費等の支出が大きいこと、平成２６年度においては雇用形態の見直しにより人件費が増加したこと、などが挙げられる。</a:t>
          </a:r>
          <a:endParaRPr lang="ja-JP" altLang="ja-JP" sz="1400">
            <a:effectLst/>
          </a:endParaRPr>
        </a:p>
        <a:p>
          <a:r>
            <a:rPr kumimoji="1" lang="ja-JP" altLang="ja-JP" sz="1100">
              <a:solidFill>
                <a:schemeClr val="dk1"/>
              </a:solidFill>
              <a:effectLst/>
              <a:latin typeface="+mn-lt"/>
              <a:ea typeface="+mn-ea"/>
              <a:cs typeface="+mn-cs"/>
            </a:rPr>
            <a:t>　今後とも財政の効率化を図り、より一層の経費節減に努める。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71482</xdr:rowOff>
    </xdr:from>
    <xdr:to>
      <xdr:col>24</xdr:col>
      <xdr:colOff>31750</xdr:colOff>
      <xdr:row>79</xdr:row>
      <xdr:rowOff>99242</xdr:rowOff>
    </xdr:to>
    <xdr:cxnSp macro="">
      <xdr:nvCxnSpPr>
        <xdr:cNvPr id="426" name="直線コネクタ 425"/>
        <xdr:cNvCxnSpPr/>
      </xdr:nvCxnSpPr>
      <xdr:spPr>
        <a:xfrm>
          <a:off x="15671800" y="13444582"/>
          <a:ext cx="838200" cy="19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144978</xdr:rowOff>
    </xdr:from>
    <xdr:ext cx="762000" cy="259045"/>
    <xdr:sp macro="" textlink="">
      <xdr:nvSpPr>
        <xdr:cNvPr id="427"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105773</xdr:rowOff>
    </xdr:from>
    <xdr:to>
      <xdr:col>22</xdr:col>
      <xdr:colOff>565150</xdr:colOff>
      <xdr:row>78</xdr:row>
      <xdr:rowOff>71482</xdr:rowOff>
    </xdr:to>
    <xdr:cxnSp macro="">
      <xdr:nvCxnSpPr>
        <xdr:cNvPr id="429" name="直線コネクタ 428"/>
        <xdr:cNvCxnSpPr/>
      </xdr:nvCxnSpPr>
      <xdr:spPr>
        <a:xfrm>
          <a:off x="14782800" y="13307423"/>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31" name="テキスト ボックス 430"/>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105773</xdr:rowOff>
    </xdr:from>
    <xdr:to>
      <xdr:col>21</xdr:col>
      <xdr:colOff>361950</xdr:colOff>
      <xdr:row>79</xdr:row>
      <xdr:rowOff>76381</xdr:rowOff>
    </xdr:to>
    <xdr:cxnSp macro="">
      <xdr:nvCxnSpPr>
        <xdr:cNvPr id="432" name="直線コネクタ 431"/>
        <xdr:cNvCxnSpPr/>
      </xdr:nvCxnSpPr>
      <xdr:spPr>
        <a:xfrm flipV="1">
          <a:off x="13893800" y="13307423"/>
          <a:ext cx="889000" cy="3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135726</xdr:rowOff>
    </xdr:from>
    <xdr:ext cx="762000" cy="259045"/>
    <xdr:sp macro="" textlink="">
      <xdr:nvSpPr>
        <xdr:cNvPr id="434" name="テキスト ボックス 433"/>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144962</xdr:rowOff>
    </xdr:from>
    <xdr:to>
      <xdr:col>20</xdr:col>
      <xdr:colOff>158750</xdr:colOff>
      <xdr:row>79</xdr:row>
      <xdr:rowOff>76381</xdr:rowOff>
    </xdr:to>
    <xdr:cxnSp macro="">
      <xdr:nvCxnSpPr>
        <xdr:cNvPr id="435" name="直線コネクタ 434"/>
        <xdr:cNvCxnSpPr/>
      </xdr:nvCxnSpPr>
      <xdr:spPr>
        <a:xfrm>
          <a:off x="13004800" y="13346612"/>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31223</xdr:rowOff>
    </xdr:from>
    <xdr:ext cx="762000" cy="259045"/>
    <xdr:sp macro="" textlink="">
      <xdr:nvSpPr>
        <xdr:cNvPr id="439" name="テキスト ボックス 438"/>
        <xdr:cNvSpPr txBox="1"/>
      </xdr:nvSpPr>
      <xdr:spPr>
        <a:xfrm>
          <a:off x="12623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48442</xdr:rowOff>
    </xdr:from>
    <xdr:to>
      <xdr:col>24</xdr:col>
      <xdr:colOff>82550</xdr:colOff>
      <xdr:row>79</xdr:row>
      <xdr:rowOff>150042</xdr:rowOff>
    </xdr:to>
    <xdr:sp macro="" textlink="">
      <xdr:nvSpPr>
        <xdr:cNvPr id="445" name="円/楕円 444"/>
        <xdr:cNvSpPr/>
      </xdr:nvSpPr>
      <xdr:spPr>
        <a:xfrm>
          <a:off x="16459200" y="135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20519</xdr:rowOff>
    </xdr:from>
    <xdr:ext cx="762000" cy="259045"/>
    <xdr:sp macro="" textlink="">
      <xdr:nvSpPr>
        <xdr:cNvPr id="446" name="公債費以外該当値テキスト"/>
        <xdr:cNvSpPr txBox="1"/>
      </xdr:nvSpPr>
      <xdr:spPr>
        <a:xfrm>
          <a:off x="16598900" y="1356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20682</xdr:rowOff>
    </xdr:from>
    <xdr:to>
      <xdr:col>22</xdr:col>
      <xdr:colOff>615950</xdr:colOff>
      <xdr:row>78</xdr:row>
      <xdr:rowOff>122282</xdr:rowOff>
    </xdr:to>
    <xdr:sp macro="" textlink="">
      <xdr:nvSpPr>
        <xdr:cNvPr id="447" name="円/楕円 446"/>
        <xdr:cNvSpPr/>
      </xdr:nvSpPr>
      <xdr:spPr>
        <a:xfrm>
          <a:off x="15621000" y="133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107059</xdr:rowOff>
    </xdr:from>
    <xdr:ext cx="736600" cy="259045"/>
    <xdr:sp macro="" textlink="">
      <xdr:nvSpPr>
        <xdr:cNvPr id="448" name="テキスト ボックス 447"/>
        <xdr:cNvSpPr txBox="1"/>
      </xdr:nvSpPr>
      <xdr:spPr>
        <a:xfrm>
          <a:off x="15290800" y="1348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54973</xdr:rowOff>
    </xdr:from>
    <xdr:to>
      <xdr:col>21</xdr:col>
      <xdr:colOff>412750</xdr:colOff>
      <xdr:row>77</xdr:row>
      <xdr:rowOff>156573</xdr:rowOff>
    </xdr:to>
    <xdr:sp macro="" textlink="">
      <xdr:nvSpPr>
        <xdr:cNvPr id="449" name="円/楕円 448"/>
        <xdr:cNvSpPr/>
      </xdr:nvSpPr>
      <xdr:spPr>
        <a:xfrm>
          <a:off x="14732000" y="132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141350</xdr:rowOff>
    </xdr:from>
    <xdr:ext cx="762000" cy="259045"/>
    <xdr:sp macro="" textlink="">
      <xdr:nvSpPr>
        <xdr:cNvPr id="450" name="テキスト ボックス 449"/>
        <xdr:cNvSpPr txBox="1"/>
      </xdr:nvSpPr>
      <xdr:spPr>
        <a:xfrm>
          <a:off x="14401800" y="1334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25581</xdr:rowOff>
    </xdr:from>
    <xdr:to>
      <xdr:col>20</xdr:col>
      <xdr:colOff>209550</xdr:colOff>
      <xdr:row>79</xdr:row>
      <xdr:rowOff>127181</xdr:rowOff>
    </xdr:to>
    <xdr:sp macro="" textlink="">
      <xdr:nvSpPr>
        <xdr:cNvPr id="451" name="円/楕円 450"/>
        <xdr:cNvSpPr/>
      </xdr:nvSpPr>
      <xdr:spPr>
        <a:xfrm>
          <a:off x="13843000" y="1357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111958</xdr:rowOff>
    </xdr:from>
    <xdr:ext cx="762000" cy="259045"/>
    <xdr:sp macro="" textlink="">
      <xdr:nvSpPr>
        <xdr:cNvPr id="452" name="テキスト ボックス 451"/>
        <xdr:cNvSpPr txBox="1"/>
      </xdr:nvSpPr>
      <xdr:spPr>
        <a:xfrm>
          <a:off x="13512800" y="13656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94162</xdr:rowOff>
    </xdr:from>
    <xdr:to>
      <xdr:col>19</xdr:col>
      <xdr:colOff>6350</xdr:colOff>
      <xdr:row>78</xdr:row>
      <xdr:rowOff>24312</xdr:rowOff>
    </xdr:to>
    <xdr:sp macro="" textlink="">
      <xdr:nvSpPr>
        <xdr:cNvPr id="453" name="円/楕円 452"/>
        <xdr:cNvSpPr/>
      </xdr:nvSpPr>
      <xdr:spPr>
        <a:xfrm>
          <a:off x="129540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9089</xdr:rowOff>
    </xdr:from>
    <xdr:ext cx="762000" cy="259045"/>
    <xdr:sp macro="" textlink="">
      <xdr:nvSpPr>
        <xdr:cNvPr id="454" name="テキスト ボックス 453"/>
        <xdr:cNvSpPr txBox="1"/>
      </xdr:nvSpPr>
      <xdr:spPr>
        <a:xfrm>
          <a:off x="12623800" y="1338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秋田県大潟村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503</xdr:rowOff>
    </xdr:from>
    <xdr:to>
      <xdr:col>4</xdr:col>
      <xdr:colOff>1117600</xdr:colOff>
      <xdr:row>17</xdr:row>
      <xdr:rowOff>13967</xdr:rowOff>
    </xdr:to>
    <xdr:cxnSp macro="">
      <xdr:nvCxnSpPr>
        <xdr:cNvPr id="47" name="直線コネクタ 46"/>
        <xdr:cNvCxnSpPr/>
      </xdr:nvCxnSpPr>
      <xdr:spPr bwMode="auto">
        <a:xfrm flipV="1">
          <a:off x="5003800" y="2962778"/>
          <a:ext cx="647700" cy="13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124364</xdr:rowOff>
    </xdr:from>
    <xdr:ext cx="762000" cy="259045"/>
    <xdr:sp macro="" textlink="">
      <xdr:nvSpPr>
        <xdr:cNvPr id="48" name="人口1人当たり決算額の推移平均値テキスト130"/>
        <xdr:cNvSpPr txBox="1"/>
      </xdr:nvSpPr>
      <xdr:spPr>
        <a:xfrm>
          <a:off x="5740400" y="274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13967</xdr:rowOff>
    </xdr:from>
    <xdr:to>
      <xdr:col>4</xdr:col>
      <xdr:colOff>469900</xdr:colOff>
      <xdr:row>17</xdr:row>
      <xdr:rowOff>14276</xdr:rowOff>
    </xdr:to>
    <xdr:cxnSp macro="">
      <xdr:nvCxnSpPr>
        <xdr:cNvPr id="50" name="直線コネクタ 49"/>
        <xdr:cNvCxnSpPr/>
      </xdr:nvCxnSpPr>
      <xdr:spPr bwMode="auto">
        <a:xfrm flipV="1">
          <a:off x="4305300" y="2976242"/>
          <a:ext cx="698500" cy="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70779</xdr:rowOff>
    </xdr:from>
    <xdr:ext cx="736600" cy="259045"/>
    <xdr:sp macro="" textlink="">
      <xdr:nvSpPr>
        <xdr:cNvPr id="52" name="テキスト ボックス 51"/>
        <xdr:cNvSpPr txBox="1"/>
      </xdr:nvSpPr>
      <xdr:spPr>
        <a:xfrm>
          <a:off x="4622800" y="269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6449</xdr:rowOff>
    </xdr:from>
    <xdr:to>
      <xdr:col>3</xdr:col>
      <xdr:colOff>904875</xdr:colOff>
      <xdr:row>17</xdr:row>
      <xdr:rowOff>14276</xdr:rowOff>
    </xdr:to>
    <xdr:cxnSp macro="">
      <xdr:nvCxnSpPr>
        <xdr:cNvPr id="53" name="直線コネクタ 52"/>
        <xdr:cNvCxnSpPr/>
      </xdr:nvCxnSpPr>
      <xdr:spPr bwMode="auto">
        <a:xfrm>
          <a:off x="3606800" y="2968724"/>
          <a:ext cx="698500" cy="7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6449</xdr:rowOff>
    </xdr:from>
    <xdr:to>
      <xdr:col>3</xdr:col>
      <xdr:colOff>206375</xdr:colOff>
      <xdr:row>17</xdr:row>
      <xdr:rowOff>18343</xdr:rowOff>
    </xdr:to>
    <xdr:cxnSp macro="">
      <xdr:nvCxnSpPr>
        <xdr:cNvPr id="56" name="直線コネクタ 55"/>
        <xdr:cNvCxnSpPr/>
      </xdr:nvCxnSpPr>
      <xdr:spPr bwMode="auto">
        <a:xfrm flipV="1">
          <a:off x="2908300" y="2968724"/>
          <a:ext cx="698500" cy="11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57884</xdr:rowOff>
    </xdr:from>
    <xdr:ext cx="762000" cy="259045"/>
    <xdr:sp macro="" textlink="">
      <xdr:nvSpPr>
        <xdr:cNvPr id="60" name="テキスト ボックス 59"/>
        <xdr:cNvSpPr txBox="1"/>
      </xdr:nvSpPr>
      <xdr:spPr>
        <a:xfrm>
          <a:off x="2527300" y="30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121153</xdr:rowOff>
    </xdr:from>
    <xdr:to>
      <xdr:col>5</xdr:col>
      <xdr:colOff>34925</xdr:colOff>
      <xdr:row>17</xdr:row>
      <xdr:rowOff>51303</xdr:rowOff>
    </xdr:to>
    <xdr:sp macro="" textlink="">
      <xdr:nvSpPr>
        <xdr:cNvPr id="66" name="円/楕円 65"/>
        <xdr:cNvSpPr/>
      </xdr:nvSpPr>
      <xdr:spPr bwMode="auto">
        <a:xfrm>
          <a:off x="5600700" y="2911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93230</xdr:rowOff>
    </xdr:from>
    <xdr:ext cx="762000" cy="259045"/>
    <xdr:sp macro="" textlink="">
      <xdr:nvSpPr>
        <xdr:cNvPr id="67" name="人口1人当たり決算額の推移該当値テキスト130"/>
        <xdr:cNvSpPr txBox="1"/>
      </xdr:nvSpPr>
      <xdr:spPr>
        <a:xfrm>
          <a:off x="5740400" y="288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226,169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134617</xdr:rowOff>
    </xdr:from>
    <xdr:to>
      <xdr:col>4</xdr:col>
      <xdr:colOff>520700</xdr:colOff>
      <xdr:row>17</xdr:row>
      <xdr:rowOff>64767</xdr:rowOff>
    </xdr:to>
    <xdr:sp macro="" textlink="">
      <xdr:nvSpPr>
        <xdr:cNvPr id="68" name="円/楕円 67"/>
        <xdr:cNvSpPr/>
      </xdr:nvSpPr>
      <xdr:spPr bwMode="auto">
        <a:xfrm>
          <a:off x="4953000" y="2925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49544</xdr:rowOff>
    </xdr:from>
    <xdr:ext cx="736600" cy="259045"/>
    <xdr:sp macro="" textlink="">
      <xdr:nvSpPr>
        <xdr:cNvPr id="69" name="テキスト ボックス 68"/>
        <xdr:cNvSpPr txBox="1"/>
      </xdr:nvSpPr>
      <xdr:spPr>
        <a:xfrm>
          <a:off x="4622800" y="3011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220,279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134926</xdr:rowOff>
    </xdr:from>
    <xdr:to>
      <xdr:col>3</xdr:col>
      <xdr:colOff>955675</xdr:colOff>
      <xdr:row>17</xdr:row>
      <xdr:rowOff>65076</xdr:rowOff>
    </xdr:to>
    <xdr:sp macro="" textlink="">
      <xdr:nvSpPr>
        <xdr:cNvPr id="70" name="円/楕円 69"/>
        <xdr:cNvSpPr/>
      </xdr:nvSpPr>
      <xdr:spPr bwMode="auto">
        <a:xfrm>
          <a:off x="4254500" y="2925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75253</xdr:rowOff>
    </xdr:from>
    <xdr:ext cx="762000" cy="259045"/>
    <xdr:sp macro="" textlink="">
      <xdr:nvSpPr>
        <xdr:cNvPr id="71" name="テキスト ボックス 70"/>
        <xdr:cNvSpPr txBox="1"/>
      </xdr:nvSpPr>
      <xdr:spPr>
        <a:xfrm>
          <a:off x="3924300" y="269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220,144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127099</xdr:rowOff>
    </xdr:from>
    <xdr:to>
      <xdr:col>3</xdr:col>
      <xdr:colOff>257175</xdr:colOff>
      <xdr:row>17</xdr:row>
      <xdr:rowOff>57249</xdr:rowOff>
    </xdr:to>
    <xdr:sp macro="" textlink="">
      <xdr:nvSpPr>
        <xdr:cNvPr id="72" name="円/楕円 71"/>
        <xdr:cNvSpPr/>
      </xdr:nvSpPr>
      <xdr:spPr bwMode="auto">
        <a:xfrm>
          <a:off x="3556000" y="2917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67426</xdr:rowOff>
    </xdr:from>
    <xdr:ext cx="762000" cy="259045"/>
    <xdr:sp macro="" textlink="">
      <xdr:nvSpPr>
        <xdr:cNvPr id="73" name="テキスト ボックス 72"/>
        <xdr:cNvSpPr txBox="1"/>
      </xdr:nvSpPr>
      <xdr:spPr>
        <a:xfrm>
          <a:off x="3225800" y="26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223,568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138993</xdr:rowOff>
    </xdr:from>
    <xdr:to>
      <xdr:col>2</xdr:col>
      <xdr:colOff>692150</xdr:colOff>
      <xdr:row>17</xdr:row>
      <xdr:rowOff>69143</xdr:rowOff>
    </xdr:to>
    <xdr:sp macro="" textlink="">
      <xdr:nvSpPr>
        <xdr:cNvPr id="74" name="円/楕円 73"/>
        <xdr:cNvSpPr/>
      </xdr:nvSpPr>
      <xdr:spPr bwMode="auto">
        <a:xfrm>
          <a:off x="2857500" y="2929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79320</xdr:rowOff>
    </xdr:from>
    <xdr:ext cx="762000" cy="259045"/>
    <xdr:sp macro="" textlink="">
      <xdr:nvSpPr>
        <xdr:cNvPr id="75" name="テキスト ボックス 74"/>
        <xdr:cNvSpPr txBox="1"/>
      </xdr:nvSpPr>
      <xdr:spPr>
        <a:xfrm>
          <a:off x="2527300" y="2698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218,365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328671</xdr:rowOff>
    </xdr:from>
    <xdr:to>
      <xdr:col>4</xdr:col>
      <xdr:colOff>1117600</xdr:colOff>
      <xdr:row>36</xdr:row>
      <xdr:rowOff>31460</xdr:rowOff>
    </xdr:to>
    <xdr:cxnSp macro="">
      <xdr:nvCxnSpPr>
        <xdr:cNvPr id="108" name="直線コネクタ 107"/>
        <xdr:cNvCxnSpPr/>
      </xdr:nvCxnSpPr>
      <xdr:spPr bwMode="auto">
        <a:xfrm>
          <a:off x="5003800" y="6939021"/>
          <a:ext cx="647700" cy="45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328671</xdr:rowOff>
    </xdr:from>
    <xdr:to>
      <xdr:col>4</xdr:col>
      <xdr:colOff>469900</xdr:colOff>
      <xdr:row>36</xdr:row>
      <xdr:rowOff>13333</xdr:rowOff>
    </xdr:to>
    <xdr:cxnSp macro="">
      <xdr:nvCxnSpPr>
        <xdr:cNvPr id="111" name="直線コネクタ 110"/>
        <xdr:cNvCxnSpPr/>
      </xdr:nvCxnSpPr>
      <xdr:spPr bwMode="auto">
        <a:xfrm flipV="1">
          <a:off x="4305300" y="6939021"/>
          <a:ext cx="698500" cy="27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209319</xdr:rowOff>
    </xdr:from>
    <xdr:to>
      <xdr:col>3</xdr:col>
      <xdr:colOff>904875</xdr:colOff>
      <xdr:row>36</xdr:row>
      <xdr:rowOff>13333</xdr:rowOff>
    </xdr:to>
    <xdr:cxnSp macro="">
      <xdr:nvCxnSpPr>
        <xdr:cNvPr id="114" name="直線コネクタ 113"/>
        <xdr:cNvCxnSpPr/>
      </xdr:nvCxnSpPr>
      <xdr:spPr bwMode="auto">
        <a:xfrm>
          <a:off x="3606800" y="6819669"/>
          <a:ext cx="698500" cy="146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194932</xdr:rowOff>
    </xdr:from>
    <xdr:to>
      <xdr:col>3</xdr:col>
      <xdr:colOff>206375</xdr:colOff>
      <xdr:row>35</xdr:row>
      <xdr:rowOff>209319</xdr:rowOff>
    </xdr:to>
    <xdr:cxnSp macro="">
      <xdr:nvCxnSpPr>
        <xdr:cNvPr id="117" name="直線コネクタ 116"/>
        <xdr:cNvCxnSpPr/>
      </xdr:nvCxnSpPr>
      <xdr:spPr bwMode="auto">
        <a:xfrm>
          <a:off x="2908300" y="6805282"/>
          <a:ext cx="698500" cy="14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174909</xdr:rowOff>
    </xdr:from>
    <xdr:ext cx="762000" cy="259045"/>
    <xdr:sp macro="" textlink="">
      <xdr:nvSpPr>
        <xdr:cNvPr id="119" name="テキスト ボックス 118"/>
        <xdr:cNvSpPr txBox="1"/>
      </xdr:nvSpPr>
      <xdr:spPr>
        <a:xfrm>
          <a:off x="32258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130934</xdr:rowOff>
    </xdr:from>
    <xdr:ext cx="762000" cy="259045"/>
    <xdr:sp macro="" textlink="">
      <xdr:nvSpPr>
        <xdr:cNvPr id="121" name="テキスト ボックス 120"/>
        <xdr:cNvSpPr txBox="1"/>
      </xdr:nvSpPr>
      <xdr:spPr>
        <a:xfrm>
          <a:off x="2527300" y="639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323560</xdr:rowOff>
    </xdr:from>
    <xdr:to>
      <xdr:col>5</xdr:col>
      <xdr:colOff>34925</xdr:colOff>
      <xdr:row>36</xdr:row>
      <xdr:rowOff>82260</xdr:rowOff>
    </xdr:to>
    <xdr:sp macro="" textlink="">
      <xdr:nvSpPr>
        <xdr:cNvPr id="127" name="円/楕円 126"/>
        <xdr:cNvSpPr/>
      </xdr:nvSpPr>
      <xdr:spPr bwMode="auto">
        <a:xfrm>
          <a:off x="5600700" y="6933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295637</xdr:rowOff>
    </xdr:from>
    <xdr:ext cx="762000" cy="259045"/>
    <xdr:sp macro="" textlink="">
      <xdr:nvSpPr>
        <xdr:cNvPr id="128" name="人口1人当たり決算額の推移該当値テキスト445"/>
        <xdr:cNvSpPr txBox="1"/>
      </xdr:nvSpPr>
      <xdr:spPr>
        <a:xfrm>
          <a:off x="5740400" y="6905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25,038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277871</xdr:rowOff>
    </xdr:from>
    <xdr:to>
      <xdr:col>4</xdr:col>
      <xdr:colOff>520700</xdr:colOff>
      <xdr:row>36</xdr:row>
      <xdr:rowOff>36571</xdr:rowOff>
    </xdr:to>
    <xdr:sp macro="" textlink="">
      <xdr:nvSpPr>
        <xdr:cNvPr id="129" name="円/楕円 128"/>
        <xdr:cNvSpPr/>
      </xdr:nvSpPr>
      <xdr:spPr bwMode="auto">
        <a:xfrm>
          <a:off x="4953000" y="6888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21348</xdr:rowOff>
    </xdr:from>
    <xdr:ext cx="736600" cy="259045"/>
    <xdr:sp macro="" textlink="">
      <xdr:nvSpPr>
        <xdr:cNvPr id="130" name="テキスト ボックス 129"/>
        <xdr:cNvSpPr txBox="1"/>
      </xdr:nvSpPr>
      <xdr:spPr>
        <a:xfrm>
          <a:off x="4622800" y="697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31,034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305433</xdr:rowOff>
    </xdr:from>
    <xdr:to>
      <xdr:col>3</xdr:col>
      <xdr:colOff>955675</xdr:colOff>
      <xdr:row>36</xdr:row>
      <xdr:rowOff>64133</xdr:rowOff>
    </xdr:to>
    <xdr:sp macro="" textlink="">
      <xdr:nvSpPr>
        <xdr:cNvPr id="131" name="円/楕円 130"/>
        <xdr:cNvSpPr/>
      </xdr:nvSpPr>
      <xdr:spPr bwMode="auto">
        <a:xfrm>
          <a:off x="4254500" y="6915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48910</xdr:rowOff>
    </xdr:from>
    <xdr:ext cx="762000" cy="259045"/>
    <xdr:sp macro="" textlink="">
      <xdr:nvSpPr>
        <xdr:cNvPr id="132" name="テキスト ボックス 131"/>
        <xdr:cNvSpPr txBox="1"/>
      </xdr:nvSpPr>
      <xdr:spPr>
        <a:xfrm>
          <a:off x="3924300" y="700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27,417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158519</xdr:rowOff>
    </xdr:from>
    <xdr:to>
      <xdr:col>3</xdr:col>
      <xdr:colOff>257175</xdr:colOff>
      <xdr:row>35</xdr:row>
      <xdr:rowOff>260119</xdr:rowOff>
    </xdr:to>
    <xdr:sp macro="" textlink="">
      <xdr:nvSpPr>
        <xdr:cNvPr id="133" name="円/楕円 132"/>
        <xdr:cNvSpPr/>
      </xdr:nvSpPr>
      <xdr:spPr bwMode="auto">
        <a:xfrm>
          <a:off x="3556000" y="6768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244896</xdr:rowOff>
    </xdr:from>
    <xdr:ext cx="762000" cy="259045"/>
    <xdr:sp macro="" textlink="">
      <xdr:nvSpPr>
        <xdr:cNvPr id="134" name="テキスト ボックス 133"/>
        <xdr:cNvSpPr txBox="1"/>
      </xdr:nvSpPr>
      <xdr:spPr>
        <a:xfrm>
          <a:off x="3225800" y="685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46,697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144132</xdr:rowOff>
    </xdr:from>
    <xdr:to>
      <xdr:col>2</xdr:col>
      <xdr:colOff>692150</xdr:colOff>
      <xdr:row>35</xdr:row>
      <xdr:rowOff>245732</xdr:rowOff>
    </xdr:to>
    <xdr:sp macro="" textlink="">
      <xdr:nvSpPr>
        <xdr:cNvPr id="135" name="円/楕円 134"/>
        <xdr:cNvSpPr/>
      </xdr:nvSpPr>
      <xdr:spPr bwMode="auto">
        <a:xfrm>
          <a:off x="2857500" y="6754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230509</xdr:rowOff>
    </xdr:from>
    <xdr:ext cx="762000" cy="259045"/>
    <xdr:sp macro="" textlink="">
      <xdr:nvSpPr>
        <xdr:cNvPr id="136" name="テキスト ボックス 135"/>
        <xdr:cNvSpPr txBox="1"/>
      </xdr:nvSpPr>
      <xdr:spPr>
        <a:xfrm>
          <a:off x="2527300" y="684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財政調整基金残高、実質収支額、実質単年度収支ともに前年度と比較して</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これは、普通交付税額の大幅な減少、及びそれに伴う、財政調整基金の積立金の減少と、取崩し額の増加が、主な要因である。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今後は計画的に積立てを行い、基金の積み増しを行っていく。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一般会計で</a:t>
          </a:r>
          <a:r>
            <a:rPr kumimoji="1" lang="ja-JP" altLang="ja-JP" sz="1100">
              <a:solidFill>
                <a:schemeClr val="dk1"/>
              </a:solidFill>
              <a:effectLst/>
              <a:latin typeface="+mn-lt"/>
              <a:ea typeface="+mn-ea"/>
              <a:cs typeface="+mn-cs"/>
            </a:rPr>
            <a:t>前年度と比較して黒字額の標準財政規模比が大幅に</a:t>
          </a:r>
          <a:r>
            <a:rPr kumimoji="1" lang="ja-JP" altLang="en-US" sz="1100">
              <a:solidFill>
                <a:schemeClr val="dk1"/>
              </a:solidFill>
              <a:effectLst/>
              <a:latin typeface="+mn-lt"/>
              <a:ea typeface="+mn-ea"/>
              <a:cs typeface="+mn-cs"/>
            </a:rPr>
            <a:t>減となっている。</a:t>
          </a:r>
          <a:r>
            <a:rPr kumimoji="1" lang="ja-JP" altLang="ja-JP" sz="1100">
              <a:solidFill>
                <a:schemeClr val="dk1"/>
              </a:solidFill>
              <a:effectLst/>
              <a:latin typeface="+mn-lt"/>
              <a:ea typeface="+mn-ea"/>
              <a:cs typeface="+mn-cs"/>
            </a:rPr>
            <a:t>普通</a:t>
          </a:r>
          <a:r>
            <a:rPr kumimoji="1" lang="ja-JP" altLang="en-US" sz="1100">
              <a:solidFill>
                <a:schemeClr val="dk1"/>
              </a:solidFill>
              <a:effectLst/>
              <a:latin typeface="+mn-lt"/>
              <a:ea typeface="+mn-ea"/>
              <a:cs typeface="+mn-cs"/>
            </a:rPr>
            <a:t>交付税が前年度と比べて大幅に減となっていることが主な理由である。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　前年度と比較して黒字額の標準財政規模比が大幅に</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となった会計は、</a:t>
          </a:r>
          <a:r>
            <a:rPr kumimoji="1" lang="ja-JP" altLang="en-US" sz="1100">
              <a:solidFill>
                <a:schemeClr val="dk1"/>
              </a:solidFill>
              <a:effectLst/>
              <a:latin typeface="+mn-lt"/>
              <a:ea typeface="+mn-ea"/>
              <a:cs typeface="+mn-cs"/>
            </a:rPr>
            <a:t>介護保険事業、介護サービス事業の各会計</a:t>
          </a:r>
          <a:r>
            <a:rPr kumimoji="1" lang="ja-JP" altLang="ja-JP" sz="1100">
              <a:solidFill>
                <a:schemeClr val="dk1"/>
              </a:solidFill>
              <a:effectLst/>
              <a:latin typeface="+mn-lt"/>
              <a:ea typeface="+mn-ea"/>
              <a:cs typeface="+mn-cs"/>
            </a:rPr>
            <a:t>である。</a:t>
          </a:r>
          <a:r>
            <a:rPr kumimoji="1" lang="ja-JP" altLang="en-US" sz="1100">
              <a:solidFill>
                <a:schemeClr val="dk1"/>
              </a:solidFill>
              <a:effectLst/>
              <a:latin typeface="+mn-lt"/>
              <a:ea typeface="+mn-ea"/>
              <a:cs typeface="+mn-cs"/>
            </a:rPr>
            <a:t>給付費等</a:t>
          </a:r>
          <a:r>
            <a:rPr kumimoji="1" lang="ja-JP" altLang="ja-JP" sz="1100">
              <a:solidFill>
                <a:schemeClr val="dk1"/>
              </a:solidFill>
              <a:effectLst/>
              <a:latin typeface="+mn-lt"/>
              <a:ea typeface="+mn-ea"/>
              <a:cs typeface="+mn-cs"/>
            </a:rPr>
            <a:t>の実績が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となったこと等が理由である。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　診療所各特別会計では、</a:t>
          </a:r>
          <a:r>
            <a:rPr kumimoji="1" lang="ja-JP" altLang="en-US" sz="1100">
              <a:solidFill>
                <a:schemeClr val="dk1"/>
              </a:solidFill>
              <a:effectLst/>
              <a:latin typeface="+mn-lt"/>
              <a:ea typeface="+mn-ea"/>
              <a:cs typeface="+mn-cs"/>
            </a:rPr>
            <a:t>診療収入の実績減等により</a:t>
          </a:r>
          <a:r>
            <a:rPr kumimoji="1" lang="ja-JP" altLang="ja-JP" sz="1100">
              <a:solidFill>
                <a:schemeClr val="dk1"/>
              </a:solidFill>
              <a:effectLst/>
              <a:latin typeface="+mn-lt"/>
              <a:ea typeface="+mn-ea"/>
              <a:cs typeface="+mn-cs"/>
            </a:rPr>
            <a:t>黒字額の標準財政規模比は</a:t>
          </a:r>
          <a:r>
            <a:rPr kumimoji="1" lang="ja-JP" altLang="en-US" sz="1100">
              <a:solidFill>
                <a:schemeClr val="dk1"/>
              </a:solidFill>
              <a:effectLst/>
              <a:latin typeface="+mn-lt"/>
              <a:ea typeface="+mn-ea"/>
              <a:cs typeface="+mn-cs"/>
            </a:rPr>
            <a:t>減となっている。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いずれの会計でも赤字はなく、おおむね良好な運営である。</a:t>
          </a:r>
          <a:endParaRPr lang="ja-JP" altLang="ja-JP" sz="1400">
            <a:effectLst/>
          </a:endParaRPr>
        </a:p>
        <a:p>
          <a:r>
            <a:rPr kumimoji="1" lang="ja-JP" altLang="ja-JP" sz="1100">
              <a:solidFill>
                <a:schemeClr val="dk1"/>
              </a:solidFill>
              <a:effectLst/>
              <a:latin typeface="+mn-lt"/>
              <a:ea typeface="+mn-ea"/>
              <a:cs typeface="+mn-cs"/>
            </a:rPr>
            <a:t>　今後も各会計ともに収入の確保、経費の縮減を図り、健全な運営に努める。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元利償還金等：</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元利償還金については、過去５年度では平成２３年度が最大となっている。</a:t>
          </a:r>
          <a:endParaRPr lang="ja-JP" altLang="ja-JP" sz="1400">
            <a:effectLst/>
          </a:endParaRPr>
        </a:p>
        <a:p>
          <a:r>
            <a:rPr kumimoji="1" lang="ja-JP" altLang="ja-JP" sz="1100">
              <a:solidFill>
                <a:schemeClr val="dk1"/>
              </a:solidFill>
              <a:effectLst/>
              <a:latin typeface="+mn-lt"/>
              <a:ea typeface="+mn-ea"/>
              <a:cs typeface="+mn-cs"/>
            </a:rPr>
            <a:t>　大規模建設事業の財源としての村債の借入増により、償還のピークは平成２８年度～３０年度であると見込まれる。</a:t>
          </a:r>
          <a:endParaRPr lang="ja-JP" altLang="ja-JP" sz="1400">
            <a:effectLst/>
          </a:endParaRPr>
        </a:p>
        <a:p>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算入公債費等：</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増加傾向となっている。</a:t>
          </a:r>
          <a:endParaRPr lang="ja-JP" altLang="ja-JP" sz="1400">
            <a:effectLst/>
          </a:endParaRPr>
        </a:p>
        <a:p>
          <a:r>
            <a:rPr kumimoji="1" lang="ja-JP" altLang="ja-JP" sz="1100">
              <a:solidFill>
                <a:schemeClr val="dk1"/>
              </a:solidFill>
              <a:effectLst/>
              <a:latin typeface="+mn-lt"/>
              <a:ea typeface="+mn-ea"/>
              <a:cs typeface="+mn-cs"/>
            </a:rPr>
            <a:t>　実質公債費比率についてはかなり低い数値を維持できているが、今後も繰上償還の実施等により、元利償還金の抑制に努める。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一般会計等に係る地方債の現在高が大きな割合を占めており、将来負担額は平成２４年度が過去最大となっている。</a:t>
          </a:r>
          <a:endParaRPr lang="ja-JP" altLang="ja-JP" sz="1400">
            <a:effectLst/>
          </a:endParaRPr>
        </a:p>
        <a:p>
          <a:r>
            <a:rPr kumimoji="1" lang="ja-JP" altLang="ja-JP" sz="1100">
              <a:solidFill>
                <a:schemeClr val="dk1"/>
              </a:solidFill>
              <a:effectLst/>
              <a:latin typeface="+mn-lt"/>
              <a:ea typeface="+mn-ea"/>
              <a:cs typeface="+mn-cs"/>
            </a:rPr>
            <a:t>　大規模建設事業の財源として村債の借入も増えてきており、今後も橋りょう改修事業や防災行政無線更新事業への借入が予定されている。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　充当可能財源等：</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平成２５</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残高が減少傾向となっている。</a:t>
          </a:r>
          <a:endParaRPr lang="ja-JP" altLang="ja-JP" sz="1400">
            <a:effectLst/>
          </a:endParaRPr>
        </a:p>
        <a:p>
          <a:r>
            <a:rPr kumimoji="1" lang="ja-JP" altLang="ja-JP" sz="1100">
              <a:solidFill>
                <a:schemeClr val="dk1"/>
              </a:solidFill>
              <a:effectLst/>
              <a:latin typeface="+mn-lt"/>
              <a:ea typeface="+mn-ea"/>
              <a:cs typeface="+mn-cs"/>
            </a:rPr>
            <a:t>　将来負担比率についてはおおむね良好な水準を維持できているが、今後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計画的な基金の積み増しを行い、充当可能財源の確保に努める。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5101974</v>
      </c>
      <c r="BO4" s="379"/>
      <c r="BP4" s="379"/>
      <c r="BQ4" s="379"/>
      <c r="BR4" s="379"/>
      <c r="BS4" s="379"/>
      <c r="BT4" s="379"/>
      <c r="BU4" s="380"/>
      <c r="BV4" s="378">
        <v>6252396</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4.2</v>
      </c>
      <c r="CU4" s="556"/>
      <c r="CV4" s="556"/>
      <c r="CW4" s="556"/>
      <c r="CX4" s="556"/>
      <c r="CY4" s="556"/>
      <c r="CZ4" s="556"/>
      <c r="DA4" s="557"/>
      <c r="DB4" s="555">
        <v>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4960345</v>
      </c>
      <c r="BO5" s="384"/>
      <c r="BP5" s="384"/>
      <c r="BQ5" s="384"/>
      <c r="BR5" s="384"/>
      <c r="BS5" s="384"/>
      <c r="BT5" s="384"/>
      <c r="BU5" s="385"/>
      <c r="BV5" s="383">
        <v>6071949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87.5</v>
      </c>
      <c r="CU5" s="354"/>
      <c r="CV5" s="354"/>
      <c r="CW5" s="354"/>
      <c r="CX5" s="354"/>
      <c r="CY5" s="354"/>
      <c r="CZ5" s="354"/>
      <c r="DA5" s="355"/>
      <c r="DB5" s="353">
        <v>79.8</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141629</v>
      </c>
      <c r="BO6" s="384"/>
      <c r="BP6" s="384"/>
      <c r="BQ6" s="384"/>
      <c r="BR6" s="384"/>
      <c r="BS6" s="384"/>
      <c r="BT6" s="384"/>
      <c r="BU6" s="385"/>
      <c r="BV6" s="383">
        <v>180447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93</v>
      </c>
      <c r="CU6" s="530"/>
      <c r="CV6" s="530"/>
      <c r="CW6" s="530"/>
      <c r="CX6" s="530"/>
      <c r="CY6" s="530"/>
      <c r="CZ6" s="530"/>
      <c r="DA6" s="531"/>
      <c r="DB6" s="529">
        <v>85.2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44740</v>
      </c>
      <c r="BO7" s="384"/>
      <c r="BP7" s="384"/>
      <c r="BQ7" s="384"/>
      <c r="BR7" s="384"/>
      <c r="BS7" s="384"/>
      <c r="BT7" s="384"/>
      <c r="BU7" s="385"/>
      <c r="BV7" s="383">
        <v>8944</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2280737</v>
      </c>
      <c r="CU7" s="384"/>
      <c r="CV7" s="384"/>
      <c r="CW7" s="384"/>
      <c r="CX7" s="384"/>
      <c r="CY7" s="384"/>
      <c r="CZ7" s="384"/>
      <c r="DA7" s="385"/>
      <c r="DB7" s="383">
        <v>2443927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96889</v>
      </c>
      <c r="BO8" s="384"/>
      <c r="BP8" s="384"/>
      <c r="BQ8" s="384"/>
      <c r="BR8" s="384"/>
      <c r="BS8" s="384"/>
      <c r="BT8" s="384"/>
      <c r="BU8" s="385"/>
      <c r="BV8" s="383">
        <v>171503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0.33</v>
      </c>
      <c r="CU8" s="493"/>
      <c r="CV8" s="493"/>
      <c r="CW8" s="493"/>
      <c r="CX8" s="493"/>
      <c r="CY8" s="493"/>
      <c r="CZ8" s="493"/>
      <c r="DA8" s="494"/>
      <c r="DB8" s="492">
        <v>0.34</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3218</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-74614</v>
      </c>
      <c r="BO9" s="384"/>
      <c r="BP9" s="384"/>
      <c r="BQ9" s="384"/>
      <c r="BR9" s="384"/>
      <c r="BS9" s="384"/>
      <c r="BT9" s="384"/>
      <c r="BU9" s="385"/>
      <c r="BV9" s="383">
        <v>28121</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9.3000000000000007</v>
      </c>
      <c r="CU9" s="354"/>
      <c r="CV9" s="354"/>
      <c r="CW9" s="354"/>
      <c r="CX9" s="354"/>
      <c r="CY9" s="354"/>
      <c r="CZ9" s="354"/>
      <c r="DA9" s="355"/>
      <c r="DB9" s="353">
        <v>25.3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3256</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24000</v>
      </c>
      <c r="BO10" s="384"/>
      <c r="BP10" s="384"/>
      <c r="BQ10" s="384"/>
      <c r="BR10" s="384"/>
      <c r="BS10" s="384"/>
      <c r="BT10" s="384"/>
      <c r="BU10" s="385"/>
      <c r="BV10" s="383">
        <v>191000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v>610420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3277</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129000</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3273</v>
      </c>
      <c r="S13" s="485"/>
      <c r="T13" s="485"/>
      <c r="U13" s="485"/>
      <c r="V13" s="486"/>
      <c r="W13" s="472" t="s">
        <v>122</v>
      </c>
      <c r="X13" s="396"/>
      <c r="Y13" s="396"/>
      <c r="Z13" s="396"/>
      <c r="AA13" s="396"/>
      <c r="AB13" s="397"/>
      <c r="AC13" s="359">
        <v>1554</v>
      </c>
      <c r="AD13" s="360"/>
      <c r="AE13" s="360"/>
      <c r="AF13" s="360"/>
      <c r="AG13" s="361"/>
      <c r="AH13" s="359">
        <v>1612</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-179614</v>
      </c>
      <c r="BO13" s="384"/>
      <c r="BP13" s="384"/>
      <c r="BQ13" s="384"/>
      <c r="BR13" s="384"/>
      <c r="BS13" s="384"/>
      <c r="BT13" s="384"/>
      <c r="BU13" s="385"/>
      <c r="BV13" s="383">
        <v>829541</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4.3</v>
      </c>
      <c r="CU13" s="354"/>
      <c r="CV13" s="354"/>
      <c r="CW13" s="354"/>
      <c r="CX13" s="354"/>
      <c r="CY13" s="354"/>
      <c r="CZ13" s="354"/>
      <c r="DA13" s="355"/>
      <c r="DB13" s="353">
        <v>5.3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3288</v>
      </c>
      <c r="S14" s="485"/>
      <c r="T14" s="485"/>
      <c r="U14" s="485"/>
      <c r="V14" s="486"/>
      <c r="W14" s="487"/>
      <c r="X14" s="399"/>
      <c r="Y14" s="399"/>
      <c r="Z14" s="399"/>
      <c r="AA14" s="399"/>
      <c r="AB14" s="400"/>
      <c r="AC14" s="477">
        <v>75.099999999999994</v>
      </c>
      <c r="AD14" s="478"/>
      <c r="AE14" s="478"/>
      <c r="AF14" s="478"/>
      <c r="AG14" s="479"/>
      <c r="AH14" s="477">
        <v>77.900000000000006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65.5</v>
      </c>
      <c r="CU14" s="456"/>
      <c r="CV14" s="456"/>
      <c r="CW14" s="456"/>
      <c r="CX14" s="456"/>
      <c r="CY14" s="456"/>
      <c r="CZ14" s="456"/>
      <c r="DA14" s="457"/>
      <c r="DB14" s="488">
        <v>49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3284</v>
      </c>
      <c r="S15" s="485"/>
      <c r="T15" s="485"/>
      <c r="U15" s="485"/>
      <c r="V15" s="486"/>
      <c r="W15" s="472" t="s">
        <v>129</v>
      </c>
      <c r="X15" s="396"/>
      <c r="Y15" s="396"/>
      <c r="Z15" s="396"/>
      <c r="AA15" s="396"/>
      <c r="AB15" s="397"/>
      <c r="AC15" s="359">
        <v>30</v>
      </c>
      <c r="AD15" s="360"/>
      <c r="AE15" s="360"/>
      <c r="AF15" s="360"/>
      <c r="AG15" s="361"/>
      <c r="AH15" s="359">
        <v>26</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708682</v>
      </c>
      <c r="BO15" s="379"/>
      <c r="BP15" s="379"/>
      <c r="BQ15" s="379"/>
      <c r="BR15" s="379"/>
      <c r="BS15" s="379"/>
      <c r="BT15" s="379"/>
      <c r="BU15" s="380"/>
      <c r="BV15" s="378">
        <v>673843</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1.5</v>
      </c>
      <c r="AD16" s="478"/>
      <c r="AE16" s="478"/>
      <c r="AF16" s="478"/>
      <c r="AG16" s="479"/>
      <c r="AH16" s="477">
        <v>1.3</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1944625</v>
      </c>
      <c r="BO16" s="384"/>
      <c r="BP16" s="384"/>
      <c r="BQ16" s="384"/>
      <c r="BR16" s="384"/>
      <c r="BS16" s="384"/>
      <c r="BT16" s="384"/>
      <c r="BU16" s="385"/>
      <c r="BV16" s="383">
        <v>2083170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484</v>
      </c>
      <c r="AD17" s="360"/>
      <c r="AE17" s="360"/>
      <c r="AF17" s="360"/>
      <c r="AG17" s="361"/>
      <c r="AH17" s="359">
        <v>424</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909345</v>
      </c>
      <c r="BO17" s="384"/>
      <c r="BP17" s="384"/>
      <c r="BQ17" s="384"/>
      <c r="BR17" s="384"/>
      <c r="BS17" s="384"/>
      <c r="BT17" s="384"/>
      <c r="BU17" s="385"/>
      <c r="BV17" s="383">
        <v>877092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170.11</v>
      </c>
      <c r="M18" s="448"/>
      <c r="N18" s="448"/>
      <c r="O18" s="448"/>
      <c r="P18" s="448"/>
      <c r="Q18" s="448"/>
      <c r="R18" s="449"/>
      <c r="S18" s="449"/>
      <c r="T18" s="449"/>
      <c r="U18" s="449"/>
      <c r="V18" s="450"/>
      <c r="W18" s="464"/>
      <c r="X18" s="465"/>
      <c r="Y18" s="465"/>
      <c r="Z18" s="465"/>
      <c r="AA18" s="465"/>
      <c r="AB18" s="473"/>
      <c r="AC18" s="347">
        <v>23.4</v>
      </c>
      <c r="AD18" s="348"/>
      <c r="AE18" s="348"/>
      <c r="AF18" s="348"/>
      <c r="AG18" s="451"/>
      <c r="AH18" s="347">
        <v>20.5</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1990687</v>
      </c>
      <c r="BO18" s="384"/>
      <c r="BP18" s="384"/>
      <c r="BQ18" s="384"/>
      <c r="BR18" s="384"/>
      <c r="BS18" s="384"/>
      <c r="BT18" s="384"/>
      <c r="BU18" s="385"/>
      <c r="BV18" s="383">
        <v>2021450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19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2708983</v>
      </c>
      <c r="BO19" s="384"/>
      <c r="BP19" s="384"/>
      <c r="BQ19" s="384"/>
      <c r="BR19" s="384"/>
      <c r="BS19" s="384"/>
      <c r="BT19" s="384"/>
      <c r="BU19" s="385"/>
      <c r="BV19" s="383">
        <v>3365806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804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3995875</v>
      </c>
      <c r="BO23" s="384"/>
      <c r="BP23" s="384"/>
      <c r="BQ23" s="384"/>
      <c r="BR23" s="384"/>
      <c r="BS23" s="384"/>
      <c r="BT23" s="384"/>
      <c r="BU23" s="385"/>
      <c r="BV23" s="383">
        <v>3776634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6200</v>
      </c>
      <c r="R24" s="360"/>
      <c r="S24" s="360"/>
      <c r="T24" s="360"/>
      <c r="U24" s="360"/>
      <c r="V24" s="361"/>
      <c r="W24" s="425"/>
      <c r="X24" s="416"/>
      <c r="Y24" s="417"/>
      <c r="Z24" s="356" t="s">
        <v>152</v>
      </c>
      <c r="AA24" s="357"/>
      <c r="AB24" s="357"/>
      <c r="AC24" s="357"/>
      <c r="AD24" s="357"/>
      <c r="AE24" s="357"/>
      <c r="AF24" s="357"/>
      <c r="AG24" s="358"/>
      <c r="AH24" s="359">
        <v>52</v>
      </c>
      <c r="AI24" s="360"/>
      <c r="AJ24" s="360"/>
      <c r="AK24" s="360"/>
      <c r="AL24" s="361"/>
      <c r="AM24" s="359">
        <v>149500</v>
      </c>
      <c r="AN24" s="360"/>
      <c r="AO24" s="360"/>
      <c r="AP24" s="360"/>
      <c r="AQ24" s="360"/>
      <c r="AR24" s="361"/>
      <c r="AS24" s="359">
        <v>2875</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2316036</v>
      </c>
      <c r="BO24" s="384"/>
      <c r="BP24" s="384"/>
      <c r="BQ24" s="384"/>
      <c r="BR24" s="384"/>
      <c r="BS24" s="384"/>
      <c r="BT24" s="384"/>
      <c r="BU24" s="385"/>
      <c r="BV24" s="383">
        <v>2241557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5870</v>
      </c>
      <c r="R25" s="360"/>
      <c r="S25" s="360"/>
      <c r="T25" s="360"/>
      <c r="U25" s="360"/>
      <c r="V25" s="361"/>
      <c r="W25" s="425"/>
      <c r="X25" s="416"/>
      <c r="Y25" s="417"/>
      <c r="Z25" s="356" t="s">
        <v>155</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356222</v>
      </c>
      <c r="BO25" s="379"/>
      <c r="BP25" s="379"/>
      <c r="BQ25" s="379"/>
      <c r="BR25" s="379"/>
      <c r="BS25" s="379"/>
      <c r="BT25" s="379"/>
      <c r="BU25" s="380"/>
      <c r="BV25" s="378">
        <v>294444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5290</v>
      </c>
      <c r="R26" s="360"/>
      <c r="S26" s="360"/>
      <c r="T26" s="360"/>
      <c r="U26" s="360"/>
      <c r="V26" s="361"/>
      <c r="W26" s="425"/>
      <c r="X26" s="416"/>
      <c r="Y26" s="417"/>
      <c r="Z26" s="356" t="s">
        <v>158</v>
      </c>
      <c r="AA26" s="438"/>
      <c r="AB26" s="438"/>
      <c r="AC26" s="438"/>
      <c r="AD26" s="438"/>
      <c r="AE26" s="438"/>
      <c r="AF26" s="438"/>
      <c r="AG26" s="439"/>
      <c r="AH26" s="359" t="s">
        <v>119</v>
      </c>
      <c r="AI26" s="360"/>
      <c r="AJ26" s="360"/>
      <c r="AK26" s="360"/>
      <c r="AL26" s="361"/>
      <c r="AM26" s="359" t="s">
        <v>119</v>
      </c>
      <c r="AN26" s="360"/>
      <c r="AO26" s="360"/>
      <c r="AP26" s="360"/>
      <c r="AQ26" s="360"/>
      <c r="AR26" s="361"/>
      <c r="AS26" s="359" t="s">
        <v>119</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2370</v>
      </c>
      <c r="R27" s="360"/>
      <c r="S27" s="360"/>
      <c r="T27" s="360"/>
      <c r="U27" s="360"/>
      <c r="V27" s="361"/>
      <c r="W27" s="425"/>
      <c r="X27" s="416"/>
      <c r="Y27" s="417"/>
      <c r="Z27" s="356" t="s">
        <v>161</v>
      </c>
      <c r="AA27" s="357"/>
      <c r="AB27" s="357"/>
      <c r="AC27" s="357"/>
      <c r="AD27" s="357"/>
      <c r="AE27" s="357"/>
      <c r="AF27" s="357"/>
      <c r="AG27" s="358"/>
      <c r="AH27" s="359">
        <v>4</v>
      </c>
      <c r="AI27" s="360"/>
      <c r="AJ27" s="360"/>
      <c r="AK27" s="360"/>
      <c r="AL27" s="361"/>
      <c r="AM27" s="359">
        <v>10348</v>
      </c>
      <c r="AN27" s="360"/>
      <c r="AO27" s="360"/>
      <c r="AP27" s="360"/>
      <c r="AQ27" s="360"/>
      <c r="AR27" s="361"/>
      <c r="AS27" s="359">
        <v>2587</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t="s">
        <v>119</v>
      </c>
      <c r="BO27" s="387"/>
      <c r="BP27" s="387"/>
      <c r="BQ27" s="387"/>
      <c r="BR27" s="387"/>
      <c r="BS27" s="387"/>
      <c r="BT27" s="387"/>
      <c r="BU27" s="388"/>
      <c r="BV27" s="386" t="s">
        <v>119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2120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430000</v>
      </c>
      <c r="BO28" s="379"/>
      <c r="BP28" s="379"/>
      <c r="BQ28" s="379"/>
      <c r="BR28" s="379"/>
      <c r="BS28" s="379"/>
      <c r="BT28" s="379"/>
      <c r="BU28" s="380"/>
      <c r="BV28" s="378">
        <v>535000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10</v>
      </c>
      <c r="M29" s="360"/>
      <c r="N29" s="360"/>
      <c r="O29" s="360"/>
      <c r="P29" s="361"/>
      <c r="Q29" s="359">
        <v>1990</v>
      </c>
      <c r="R29" s="360"/>
      <c r="S29" s="360"/>
      <c r="T29" s="360"/>
      <c r="U29" s="360"/>
      <c r="V29" s="361"/>
      <c r="W29" s="426"/>
      <c r="X29" s="427"/>
      <c r="Y29" s="428"/>
      <c r="Z29" s="356" t="s">
        <v>168</v>
      </c>
      <c r="AA29" s="357"/>
      <c r="AB29" s="357"/>
      <c r="AC29" s="357"/>
      <c r="AD29" s="357"/>
      <c r="AE29" s="357"/>
      <c r="AF29" s="357"/>
      <c r="AG29" s="358"/>
      <c r="AH29" s="359">
        <v>56</v>
      </c>
      <c r="AI29" s="360"/>
      <c r="AJ29" s="360"/>
      <c r="AK29" s="360"/>
      <c r="AL29" s="361"/>
      <c r="AM29" s="359">
        <v>159848</v>
      </c>
      <c r="AN29" s="360"/>
      <c r="AO29" s="360"/>
      <c r="AP29" s="360"/>
      <c r="AQ29" s="360"/>
      <c r="AR29" s="361"/>
      <c r="AS29" s="359">
        <v>2854</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230000</v>
      </c>
      <c r="BO29" s="384"/>
      <c r="BP29" s="384"/>
      <c r="BQ29" s="384"/>
      <c r="BR29" s="384"/>
      <c r="BS29" s="384"/>
      <c r="BT29" s="384"/>
      <c r="BU29" s="385"/>
      <c r="BV29" s="383">
        <v>223000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93.2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310388</v>
      </c>
      <c r="BO30" s="387"/>
      <c r="BP30" s="387"/>
      <c r="BQ30" s="387"/>
      <c r="BR30" s="387"/>
      <c r="BS30" s="387"/>
      <c r="BT30" s="387"/>
      <c r="BU30" s="388"/>
      <c r="BV30" s="386">
        <v>300150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大潟村国民健康保険事業特別会計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大潟村水道事業特別会計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秋田県市町村総合事務組合（一般会計）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ルーラル大潟</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大潟村診療所特別会計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大潟村介護保険事業特別会計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大潟村公共下水道事業特別会計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秋田県市町村総合事務組合（交通災害共済事業等特別会計）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大潟村カントリーエレベーター公社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大潟村介護サービス事業特別会計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秋田県市町村会館管理組合（一般会計）</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大潟共生自然エネルギー</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大潟村後期高齢者医療特別会計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秋田県後期高齢者医療広域連合（一般会計）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秋田県後期高齢者医療広域連合（後期高齢者医療特別会計）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秋田県町村電算システム共同事業組合（一般会計）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男鹿地区消防一部事務組合（一般会計）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八郎湖周辺清掃事務組合（一般会計）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511</v>
      </c>
      <c r="J40" s="79" t="s">
        <v>512</v>
      </c>
      <c r="K40" s="79" t="s">
        <v>513</v>
      </c>
      <c r="L40" s="79" t="s">
        <v>514</v>
      </c>
      <c r="M40" s="80" t="s">
        <v>515</v>
      </c>
    </row>
    <row r="41" spans="2:13" ht="27.75" customHeight="1">
      <c r="B41" s="1189" t="s">
        <v>24</v>
      </c>
      <c r="C41" s="1190"/>
      <c r="D41" s="81"/>
      <c r="E41" s="1191" t="s">
        <v>25</v>
      </c>
      <c r="F41" s="1191"/>
      <c r="G41" s="1191"/>
      <c r="H41" s="1192"/>
      <c r="I41" s="82">
        <v>3331</v>
      </c>
      <c r="J41" s="83">
        <v>3610</v>
      </c>
      <c r="K41" s="83">
        <v>4204</v>
      </c>
      <c r="L41" s="83">
        <v>3777</v>
      </c>
      <c r="M41" s="84">
        <v>3996</v>
      </c>
    </row>
    <row r="42" spans="2:13" ht="27.75" customHeight="1">
      <c r="B42" s="1179"/>
      <c r="C42" s="1180"/>
      <c r="D42" s="85"/>
      <c r="E42" s="1183" t="s">
        <v>26</v>
      </c>
      <c r="F42" s="1183"/>
      <c r="G42" s="1183"/>
      <c r="H42" s="1184"/>
      <c r="I42" s="86">
        <v>7</v>
      </c>
      <c r="J42" s="87" t="s">
        <v>472</v>
      </c>
      <c r="K42" s="87" t="s">
        <v>472</v>
      </c>
      <c r="L42" s="87">
        <v>2</v>
      </c>
      <c r="M42" s="88">
        <v>2</v>
      </c>
    </row>
    <row r="43" spans="2:13" ht="27.75" customHeight="1">
      <c r="B43" s="1179"/>
      <c r="C43" s="1180"/>
      <c r="D43" s="85"/>
      <c r="E43" s="1183" t="s">
        <v>27</v>
      </c>
      <c r="F43" s="1183"/>
      <c r="G43" s="1183"/>
      <c r="H43" s="1184"/>
      <c r="I43" s="86">
        <v>452</v>
      </c>
      <c r="J43" s="87">
        <v>375</v>
      </c>
      <c r="K43" s="87">
        <v>334</v>
      </c>
      <c r="L43" s="87">
        <v>377</v>
      </c>
      <c r="M43" s="88">
        <v>339</v>
      </c>
    </row>
    <row r="44" spans="2:13" ht="27.75" customHeight="1">
      <c r="B44" s="1179"/>
      <c r="C44" s="1180"/>
      <c r="D44" s="85"/>
      <c r="E44" s="1183" t="s">
        <v>28</v>
      </c>
      <c r="F44" s="1183"/>
      <c r="G44" s="1183"/>
      <c r="H44" s="1184"/>
      <c r="I44" s="86">
        <v>180</v>
      </c>
      <c r="J44" s="87">
        <v>165</v>
      </c>
      <c r="K44" s="87">
        <v>151</v>
      </c>
      <c r="L44" s="87">
        <v>153</v>
      </c>
      <c r="M44" s="88">
        <v>171</v>
      </c>
    </row>
    <row r="45" spans="2:13" ht="27.75" customHeight="1">
      <c r="B45" s="1179"/>
      <c r="C45" s="1180"/>
      <c r="D45" s="85"/>
      <c r="E45" s="1183" t="s">
        <v>29</v>
      </c>
      <c r="F45" s="1183"/>
      <c r="G45" s="1183"/>
      <c r="H45" s="1184"/>
      <c r="I45" s="86">
        <v>568</v>
      </c>
      <c r="J45" s="87">
        <v>517</v>
      </c>
      <c r="K45" s="87">
        <v>524</v>
      </c>
      <c r="L45" s="87">
        <v>487</v>
      </c>
      <c r="M45" s="88">
        <v>429</v>
      </c>
    </row>
    <row r="46" spans="2:13" ht="27.75" customHeight="1">
      <c r="B46" s="1179"/>
      <c r="C46" s="1180"/>
      <c r="D46" s="85"/>
      <c r="E46" s="1183" t="s">
        <v>30</v>
      </c>
      <c r="F46" s="1183"/>
      <c r="G46" s="1183"/>
      <c r="H46" s="1184"/>
      <c r="I46" s="86" t="s">
        <v>472</v>
      </c>
      <c r="J46" s="87" t="s">
        <v>472</v>
      </c>
      <c r="K46" s="87" t="s">
        <v>472</v>
      </c>
      <c r="L46" s="87" t="s">
        <v>472</v>
      </c>
      <c r="M46" s="88" t="s">
        <v>472</v>
      </c>
    </row>
    <row r="47" spans="2:13" ht="27.75" customHeight="1">
      <c r="B47" s="1179"/>
      <c r="C47" s="1180"/>
      <c r="D47" s="85"/>
      <c r="E47" s="1183" t="s">
        <v>31</v>
      </c>
      <c r="F47" s="1183"/>
      <c r="G47" s="1183"/>
      <c r="H47" s="1184"/>
      <c r="I47" s="86" t="s">
        <v>472</v>
      </c>
      <c r="J47" s="87" t="s">
        <v>472</v>
      </c>
      <c r="K47" s="87" t="s">
        <v>472</v>
      </c>
      <c r="L47" s="87" t="s">
        <v>472</v>
      </c>
      <c r="M47" s="88" t="s">
        <v>472</v>
      </c>
    </row>
    <row r="48" spans="2:13" ht="27.75" customHeight="1">
      <c r="B48" s="1181"/>
      <c r="C48" s="1182"/>
      <c r="D48" s="85"/>
      <c r="E48" s="1183" t="s">
        <v>32</v>
      </c>
      <c r="F48" s="1183"/>
      <c r="G48" s="1183"/>
      <c r="H48" s="1184"/>
      <c r="I48" s="86" t="s">
        <v>472</v>
      </c>
      <c r="J48" s="87" t="s">
        <v>472</v>
      </c>
      <c r="K48" s="87" t="s">
        <v>472</v>
      </c>
      <c r="L48" s="87">
        <v>4</v>
      </c>
      <c r="M48" s="88" t="s">
        <v>472</v>
      </c>
    </row>
    <row r="49" spans="2:13" ht="27.75" customHeight="1">
      <c r="B49" s="1177" t="s">
        <v>33</v>
      </c>
      <c r="C49" s="1178"/>
      <c r="D49" s="89"/>
      <c r="E49" s="1183" t="s">
        <v>34</v>
      </c>
      <c r="F49" s="1183"/>
      <c r="G49" s="1183"/>
      <c r="H49" s="1184"/>
      <c r="I49" s="86">
        <v>1483</v>
      </c>
      <c r="J49" s="87">
        <v>1032</v>
      </c>
      <c r="K49" s="87">
        <v>1420</v>
      </c>
      <c r="L49" s="87">
        <v>1150</v>
      </c>
      <c r="M49" s="88">
        <v>1051</v>
      </c>
    </row>
    <row r="50" spans="2:13" ht="27.75" customHeight="1">
      <c r="B50" s="1179"/>
      <c r="C50" s="1180"/>
      <c r="D50" s="85"/>
      <c r="E50" s="1183" t="s">
        <v>35</v>
      </c>
      <c r="F50" s="1183"/>
      <c r="G50" s="1183"/>
      <c r="H50" s="1184"/>
      <c r="I50" s="86">
        <v>32</v>
      </c>
      <c r="J50" s="87">
        <v>25</v>
      </c>
      <c r="K50" s="87">
        <v>17</v>
      </c>
      <c r="L50" s="87">
        <v>10</v>
      </c>
      <c r="M50" s="88">
        <v>3</v>
      </c>
    </row>
    <row r="51" spans="2:13" ht="27.75" customHeight="1">
      <c r="B51" s="1181"/>
      <c r="C51" s="1182"/>
      <c r="D51" s="85"/>
      <c r="E51" s="1183" t="s">
        <v>36</v>
      </c>
      <c r="F51" s="1183"/>
      <c r="G51" s="1183"/>
      <c r="H51" s="1184"/>
      <c r="I51" s="86">
        <v>2037</v>
      </c>
      <c r="J51" s="87">
        <v>2214</v>
      </c>
      <c r="K51" s="87">
        <v>2493</v>
      </c>
      <c r="L51" s="87">
        <v>2552</v>
      </c>
      <c r="M51" s="88">
        <v>2540</v>
      </c>
    </row>
    <row r="52" spans="2:13" ht="27.75" customHeight="1" thickBot="1">
      <c r="B52" s="1185" t="s">
        <v>37</v>
      </c>
      <c r="C52" s="1186"/>
      <c r="D52" s="90"/>
      <c r="E52" s="1187" t="s">
        <v>38</v>
      </c>
      <c r="F52" s="1187"/>
      <c r="G52" s="1187"/>
      <c r="H52" s="1188"/>
      <c r="I52" s="91">
        <v>986</v>
      </c>
      <c r="J52" s="92">
        <v>1396</v>
      </c>
      <c r="K52" s="92">
        <v>1283</v>
      </c>
      <c r="L52" s="92">
        <v>1087</v>
      </c>
      <c r="M52" s="93">
        <v>1343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510</v>
      </c>
      <c r="G2" s="111"/>
      <c r="H2" s="112"/>
    </row>
    <row r="3" spans="1:8">
      <c r="A3" s="108" t="s">
        <v>503</v>
      </c>
      <c r="B3" s="113"/>
      <c r="C3" s="114"/>
      <c r="D3" s="115">
        <v>308411</v>
      </c>
      <c r="E3" s="116"/>
      <c r="F3" s="117">
        <v>334234</v>
      </c>
      <c r="G3" s="118"/>
      <c r="H3" s="119"/>
    </row>
    <row r="4" spans="1:8">
      <c r="A4" s="120"/>
      <c r="B4" s="121"/>
      <c r="C4" s="122"/>
      <c r="D4" s="123">
        <v>69980</v>
      </c>
      <c r="E4" s="124"/>
      <c r="F4" s="125">
        <v>135366</v>
      </c>
      <c r="G4" s="126"/>
      <c r="H4" s="127"/>
    </row>
    <row r="5" spans="1:8">
      <c r="A5" s="108" t="s">
        <v>505</v>
      </c>
      <c r="B5" s="113"/>
      <c r="C5" s="114"/>
      <c r="D5" s="115">
        <v>496624</v>
      </c>
      <c r="E5" s="116"/>
      <c r="F5" s="117">
        <v>216155</v>
      </c>
      <c r="G5" s="118"/>
      <c r="H5" s="119"/>
    </row>
    <row r="6" spans="1:8">
      <c r="A6" s="120"/>
      <c r="B6" s="121"/>
      <c r="C6" s="122"/>
      <c r="D6" s="123">
        <v>62253</v>
      </c>
      <c r="E6" s="124"/>
      <c r="F6" s="125">
        <v>108827</v>
      </c>
      <c r="G6" s="126"/>
      <c r="H6" s="127"/>
    </row>
    <row r="7" spans="1:8">
      <c r="A7" s="108" t="s">
        <v>506</v>
      </c>
      <c r="B7" s="113"/>
      <c r="C7" s="114"/>
      <c r="D7" s="115">
        <v>1040692</v>
      </c>
      <c r="E7" s="116"/>
      <c r="F7" s="117">
        <v>228305</v>
      </c>
      <c r="G7" s="118"/>
      <c r="H7" s="119"/>
    </row>
    <row r="8" spans="1:8">
      <c r="A8" s="120"/>
      <c r="B8" s="121"/>
      <c r="C8" s="122"/>
      <c r="D8" s="123">
        <v>106738</v>
      </c>
      <c r="E8" s="124"/>
      <c r="F8" s="125">
        <v>86611</v>
      </c>
      <c r="G8" s="126"/>
      <c r="H8" s="127"/>
    </row>
    <row r="9" spans="1:8">
      <c r="A9" s="108" t="s">
        <v>507</v>
      </c>
      <c r="B9" s="113"/>
      <c r="C9" s="114"/>
      <c r="D9" s="115">
        <v>835814</v>
      </c>
      <c r="E9" s="116"/>
      <c r="F9" s="117">
        <v>316331</v>
      </c>
      <c r="G9" s="118"/>
      <c r="H9" s="119"/>
    </row>
    <row r="10" spans="1:8">
      <c r="A10" s="120"/>
      <c r="B10" s="121"/>
      <c r="C10" s="122"/>
      <c r="D10" s="123">
        <v>99820</v>
      </c>
      <c r="E10" s="124"/>
      <c r="F10" s="125">
        <v>106387</v>
      </c>
      <c r="G10" s="126"/>
      <c r="H10" s="127"/>
    </row>
    <row r="11" spans="1:8">
      <c r="A11" s="108" t="s">
        <v>508</v>
      </c>
      <c r="B11" s="113"/>
      <c r="C11" s="114"/>
      <c r="D11" s="115">
        <v>663740</v>
      </c>
      <c r="E11" s="116"/>
      <c r="F11" s="117">
        <v>333013</v>
      </c>
      <c r="G11" s="118"/>
      <c r="H11" s="119"/>
    </row>
    <row r="12" spans="1:8">
      <c r="A12" s="120"/>
      <c r="B12" s="121"/>
      <c r="C12" s="128"/>
      <c r="D12" s="123">
        <v>93007</v>
      </c>
      <c r="E12" s="124"/>
      <c r="F12" s="125">
        <v>126732</v>
      </c>
      <c r="G12" s="126"/>
      <c r="H12" s="127"/>
    </row>
    <row r="13" spans="1:8">
      <c r="A13" s="108"/>
      <c r="B13" s="113"/>
      <c r="C13" s="129"/>
      <c r="D13" s="130">
        <v>669056</v>
      </c>
      <c r="E13" s="131"/>
      <c r="F13" s="132">
        <v>285608</v>
      </c>
      <c r="G13" s="133"/>
      <c r="H13" s="119"/>
    </row>
    <row r="14" spans="1:8">
      <c r="A14" s="120"/>
      <c r="B14" s="121"/>
      <c r="C14" s="122"/>
      <c r="D14" s="123">
        <v>86360</v>
      </c>
      <c r="E14" s="124"/>
      <c r="F14" s="125">
        <v>112785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13.22</v>
      </c>
      <c r="C19" s="134">
        <f>ROUND(VALUE(SUBSTITUTE(実質収支比率等に係る経年分析!G$48,"▲","-")),2)</f>
        <v>14.34</v>
      </c>
      <c r="D19" s="134">
        <f>ROUND(VALUE(SUBSTITUTE(実質収支比率等に係る経年分析!H$48,"▲","-")),2)</f>
        <v>5.86</v>
      </c>
      <c r="E19" s="134">
        <f>ROUND(VALUE(SUBSTITUTE(実質収支比率等に係る経年分析!I$48,"▲","-")),2)</f>
        <v>7.02</v>
      </c>
      <c r="F19" s="134">
        <f>ROUND(VALUE(SUBSTITUTE(実質収支比率等に係る経年分析!J$48,"▲","-")),2)</f>
        <v>4.25</v>
      </c>
    </row>
    <row r="20" spans="1:11">
      <c r="A20" s="134" t="s">
        <v>43</v>
      </c>
      <c r="B20" s="134">
        <f>ROUND(VALUE(SUBSTITUTE(実質収支比率等に係る経年分析!F$47,"▲","-")),2)</f>
        <v>13.92</v>
      </c>
      <c r="C20" s="134">
        <f>ROUND(VALUE(SUBSTITUTE(実質収支比率等に係る経年分析!G$47,"▲","-")),2)</f>
        <v>14.1</v>
      </c>
      <c r="D20" s="134">
        <f>ROUND(VALUE(SUBSTITUTE(実質収支比率等に係る経年分析!H$47,"▲","-")),2)</f>
        <v>14.06</v>
      </c>
      <c r="E20" s="134">
        <f>ROUND(VALUE(SUBSTITUTE(実質収支比率等に係る経年分析!I$47,"▲","-")),2)</f>
        <v>21.89</v>
      </c>
      <c r="F20" s="134">
        <f>ROUND(VALUE(SUBSTITUTE(実質収支比率等に係る経年分析!J$47,"▲","-")),2)</f>
        <v>18.850000000000001</v>
      </c>
    </row>
    <row r="21" spans="1:11">
      <c r="A21" s="134" t="s">
        <v>44</v>
      </c>
      <c r="B21" s="134">
        <f>IF(ISNUMBER(VALUE(SUBSTITUTE(実質収支比率等に係る経年分析!F$49,"▲","-"))),ROUND(VALUE(SUBSTITUTE(実質収支比率等に係る経年分析!F$49,"▲","-")),2),NA())</f>
        <v>0.92</v>
      </c>
      <c r="C21" s="134">
        <f>IF(ISNUMBER(VALUE(SUBSTITUTE(実質収支比率等に係る経年分析!G$49,"▲","-"))),ROUND(VALUE(SUBSTITUTE(実質収支比率等に係る経年分析!G$49,"▲","-")),2),NA())</f>
        <v>19.91</v>
      </c>
      <c r="D21" s="134">
        <f>IF(ISNUMBER(VALUE(SUBSTITUTE(実質収支比率等に係る経年分析!H$49,"▲","-"))),ROUND(VALUE(SUBSTITUTE(実質収支比率等に係る経年分析!H$49,"▲","-")),2),NA())</f>
        <v>-2.0499999999999998</v>
      </c>
      <c r="E21" s="134">
        <f>IF(ISNUMBER(VALUE(SUBSTITUTE(実質収支比率等に係る経年分析!I$49,"▲","-"))),ROUND(VALUE(SUBSTITUTE(実質収支比率等に係る経年分析!I$49,"▲","-")),2),NA())</f>
        <v>33.94</v>
      </c>
      <c r="F21" s="134">
        <f>IF(ISNUMBER(VALUE(SUBSTITUTE(実質収支比率等に係る経年分析!J$49,"▲","-"))),ROUND(VALUE(SUBSTITUTE(実質収支比率等に係る経年分析!J$49,"▲","-")),2),NA())</f>
        <v>-7.88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大潟村後期高齢者医療特別会計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大潟村診療所特別会計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0.14000000000000001</v>
      </c>
    </row>
    <row r="31" spans="1:11">
      <c r="A31" s="135" t="str">
        <f>IF(連結実質赤字比率に係る赤字・黒字の構成分析!C$39="",NA(),連結実質赤字比率に係る赤字・黒字の構成分析!C$39)</f>
        <v>大潟村公共下水道事業特別会計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3.97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0.28000000000000003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c r="A32" s="135" t="str">
        <f>IF(連結実質赤字比率に係る赤字・黒字の構成分析!C$38="",NA(),連結実質赤字比率に係る赤字・黒字の構成分析!C$38)</f>
        <v>大潟村水道事業特別会計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0.25</v>
      </c>
    </row>
    <row r="33" spans="1:16">
      <c r="A33" s="135" t="str">
        <f>IF(連結実質赤字比率に係る赤字・黒字の構成分析!C$37="",NA(),連結実質赤字比率に係る赤字・黒字の構成分析!C$37)</f>
        <v>大潟村介護サービス事業特別会計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0.28999999999999998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v>
      </c>
    </row>
    <row r="34" spans="1:16">
      <c r="A34" s="135" t="str">
        <f>IF(連結実質赤字比率に係る赤字・黒字の構成分析!C$36="",NA(),連結実質赤字比率に係る赤字・黒字の構成分析!C$36)</f>
        <v>大潟村介護保険事業特別会計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0.65</v>
      </c>
    </row>
    <row r="35" spans="1:16">
      <c r="A35" s="135" t="str">
        <f>IF(連結実質赤字比率に係る赤字・黒字の構成分析!C$35="",NA(),連結実質赤字比率に係る赤字・黒字の構成分析!C$35)</f>
        <v>大潟村国民健康保険事業特別会計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1.84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1.88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12.86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6.79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4.0999999999999996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193</v>
      </c>
      <c r="E42" s="136"/>
      <c r="F42" s="136"/>
      <c r="G42" s="136">
        <f>'実質公債費比率（分子）の構造'!L$52</f>
        <v>199</v>
      </c>
      <c r="H42" s="136"/>
      <c r="I42" s="136"/>
      <c r="J42" s="136">
        <f>'実質公債費比率（分子）の構造'!M$52</f>
        <v>213</v>
      </c>
      <c r="K42" s="136"/>
      <c r="L42" s="136"/>
      <c r="M42" s="136">
        <f>'実質公債費比率（分子）の構造'!N$52</f>
        <v>232</v>
      </c>
      <c r="N42" s="136"/>
      <c r="O42" s="136"/>
      <c r="P42" s="136">
        <f>'実質公債費比率（分子）の構造'!O$52</f>
        <v>235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17</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f>'実質公債費比率（分子）の構造'!O$50</f>
        <v>0</v>
      </c>
      <c r="O44" s="136"/>
      <c r="P44" s="136"/>
    </row>
    <row r="45" spans="1:16">
      <c r="A45" s="136" t="s">
        <v>54</v>
      </c>
      <c r="B45" s="136">
        <f>'実質公債費比率（分子）の構造'!K$49</f>
        <v>11</v>
      </c>
      <c r="C45" s="136"/>
      <c r="D45" s="136"/>
      <c r="E45" s="136">
        <f>'実質公債費比率（分子）の構造'!L$49</f>
        <v>17</v>
      </c>
      <c r="F45" s="136"/>
      <c r="G45" s="136"/>
      <c r="H45" s="136">
        <f>'実質公債費比率（分子）の構造'!M$49</f>
        <v>17</v>
      </c>
      <c r="I45" s="136"/>
      <c r="J45" s="136"/>
      <c r="K45" s="136">
        <f>'実質公債費比率（分子）の構造'!N$49</f>
        <v>17</v>
      </c>
      <c r="L45" s="136"/>
      <c r="M45" s="136"/>
      <c r="N45" s="136">
        <f>'実質公債費比率（分子）の構造'!O$49</f>
        <v>18</v>
      </c>
      <c r="O45" s="136"/>
      <c r="P45" s="136"/>
    </row>
    <row r="46" spans="1:16">
      <c r="A46" s="136" t="s">
        <v>55</v>
      </c>
      <c r="B46" s="136">
        <f>'実質公債費比率（分子）の構造'!K$48</f>
        <v>53</v>
      </c>
      <c r="C46" s="136"/>
      <c r="D46" s="136"/>
      <c r="E46" s="136">
        <f>'実質公債費比率（分子）の構造'!L$48</f>
        <v>44</v>
      </c>
      <c r="F46" s="136"/>
      <c r="G46" s="136"/>
      <c r="H46" s="136">
        <f>'実質公債費比率（分子）の構造'!M$48</f>
        <v>39</v>
      </c>
      <c r="I46" s="136"/>
      <c r="J46" s="136"/>
      <c r="K46" s="136">
        <f>'実質公債費比率（分子）の構造'!N$48</f>
        <v>71</v>
      </c>
      <c r="L46" s="136"/>
      <c r="M46" s="136"/>
      <c r="N46" s="136">
        <f>'実質公債費比率（分子）の構造'!O$48</f>
        <v>41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274</v>
      </c>
      <c r="C49" s="136"/>
      <c r="D49" s="136"/>
      <c r="E49" s="136">
        <f>'実質公債費比率（分子）の構造'!L$45</f>
        <v>290</v>
      </c>
      <c r="F49" s="136"/>
      <c r="G49" s="136"/>
      <c r="H49" s="136">
        <f>'実質公債費比率（分子）の構造'!M$45</f>
        <v>246</v>
      </c>
      <c r="I49" s="136"/>
      <c r="J49" s="136"/>
      <c r="K49" s="136">
        <f>'実質公債費比率（分子）の構造'!N$45</f>
        <v>247</v>
      </c>
      <c r="L49" s="136"/>
      <c r="M49" s="136"/>
      <c r="N49" s="136">
        <f>'実質公債費比率（分子）の構造'!O$45</f>
        <v>259</v>
      </c>
      <c r="O49" s="136"/>
      <c r="P49" s="136"/>
    </row>
    <row r="50" spans="1:16">
      <c r="A50" s="136" t="s">
        <v>58</v>
      </c>
      <c r="B50" s="136" t="e">
        <f>NA()</f>
        <v>#N/A</v>
      </c>
      <c r="C50" s="136">
        <f>IF(ISNUMBER('実質公債費比率（分子）の構造'!K$53),'実質公債費比率（分子）の構造'!K$53,NA())</f>
        <v>162</v>
      </c>
      <c r="D50" s="136" t="e">
        <f>NA()</f>
        <v>#N/A</v>
      </c>
      <c r="E50" s="136" t="e">
        <f>NA()</f>
        <v>#N/A</v>
      </c>
      <c r="F50" s="136">
        <f>IF(ISNUMBER('実質公債費比率（分子）の構造'!L$53),'実質公債費比率（分子）の構造'!L$53,NA())</f>
        <v>152</v>
      </c>
      <c r="G50" s="136" t="e">
        <f>NA()</f>
        <v>#N/A</v>
      </c>
      <c r="H50" s="136" t="e">
        <f>NA()</f>
        <v>#N/A</v>
      </c>
      <c r="I50" s="136">
        <f>IF(ISNUMBER('実質公債費比率（分子）の構造'!M$53),'実質公債費比率（分子）の構造'!M$53,NA())</f>
        <v>89</v>
      </c>
      <c r="J50" s="136" t="e">
        <f>NA()</f>
        <v>#N/A</v>
      </c>
      <c r="K50" s="136" t="e">
        <f>NA()</f>
        <v>#N/A</v>
      </c>
      <c r="L50" s="136">
        <f>IF(ISNUMBER('実質公債費比率（分子）の構造'!N$53),'実質公債費比率（分子）の構造'!N$53,NA())</f>
        <v>103</v>
      </c>
      <c r="M50" s="136" t="e">
        <f>NA()</f>
        <v>#N/A</v>
      </c>
      <c r="N50" s="136" t="e">
        <f>NA()</f>
        <v>#N/A</v>
      </c>
      <c r="O50" s="136">
        <f>IF(ISNUMBER('実質公債費比率（分子）の構造'!O$53),'実質公債費比率（分子）の構造'!O$53,NA())</f>
        <v>83</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2037</v>
      </c>
      <c r="E56" s="135"/>
      <c r="F56" s="135"/>
      <c r="G56" s="135">
        <f>'将来負担比率（分子）の構造'!J$51</f>
        <v>2214</v>
      </c>
      <c r="H56" s="135"/>
      <c r="I56" s="135"/>
      <c r="J56" s="135">
        <f>'将来負担比率（分子）の構造'!K$51</f>
        <v>2493</v>
      </c>
      <c r="K56" s="135"/>
      <c r="L56" s="135"/>
      <c r="M56" s="135">
        <f>'将来負担比率（分子）の構造'!L$51</f>
        <v>2552</v>
      </c>
      <c r="N56" s="135"/>
      <c r="O56" s="135"/>
      <c r="P56" s="135">
        <f>'将来負担比率（分子）の構造'!M$51</f>
        <v>2540</v>
      </c>
    </row>
    <row r="57" spans="1:16">
      <c r="A57" s="135" t="s">
        <v>35</v>
      </c>
      <c r="B57" s="135"/>
      <c r="C57" s="135"/>
      <c r="D57" s="135">
        <f>'将来負担比率（分子）の構造'!I$50</f>
        <v>32</v>
      </c>
      <c r="E57" s="135"/>
      <c r="F57" s="135"/>
      <c r="G57" s="135">
        <f>'将来負担比率（分子）の構造'!J$50</f>
        <v>25</v>
      </c>
      <c r="H57" s="135"/>
      <c r="I57" s="135"/>
      <c r="J57" s="135">
        <f>'将来負担比率（分子）の構造'!K$50</f>
        <v>17</v>
      </c>
      <c r="K57" s="135"/>
      <c r="L57" s="135"/>
      <c r="M57" s="135">
        <f>'将来負担比率（分子）の構造'!L$50</f>
        <v>10</v>
      </c>
      <c r="N57" s="135"/>
      <c r="O57" s="135"/>
      <c r="P57" s="135">
        <f>'将来負担比率（分子）の構造'!M$50</f>
        <v>3</v>
      </c>
    </row>
    <row r="58" spans="1:16">
      <c r="A58" s="135" t="s">
        <v>34</v>
      </c>
      <c r="B58" s="135"/>
      <c r="C58" s="135"/>
      <c r="D58" s="135">
        <f>'将来負担比率（分子）の構造'!I$49</f>
        <v>1483</v>
      </c>
      <c r="E58" s="135"/>
      <c r="F58" s="135"/>
      <c r="G58" s="135">
        <f>'将来負担比率（分子）の構造'!J$49</f>
        <v>1032</v>
      </c>
      <c r="H58" s="135"/>
      <c r="I58" s="135"/>
      <c r="J58" s="135">
        <f>'将来負担比率（分子）の構造'!K$49</f>
        <v>1420</v>
      </c>
      <c r="K58" s="135"/>
      <c r="L58" s="135"/>
      <c r="M58" s="135">
        <f>'将来負担比率（分子）の構造'!L$49</f>
        <v>1150</v>
      </c>
      <c r="N58" s="135"/>
      <c r="O58" s="135"/>
      <c r="P58" s="135">
        <f>'将来負担比率（分子）の構造'!M$49</f>
        <v>1051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f>'将来負担比率（分子）の構造'!L$48</f>
        <v>4</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568</v>
      </c>
      <c r="C62" s="135"/>
      <c r="D62" s="135"/>
      <c r="E62" s="135">
        <f>'将来負担比率（分子）の構造'!J$45</f>
        <v>517</v>
      </c>
      <c r="F62" s="135"/>
      <c r="G62" s="135"/>
      <c r="H62" s="135">
        <f>'将来負担比率（分子）の構造'!K$45</f>
        <v>524</v>
      </c>
      <c r="I62" s="135"/>
      <c r="J62" s="135"/>
      <c r="K62" s="135">
        <f>'将来負担比率（分子）の構造'!L$45</f>
        <v>487</v>
      </c>
      <c r="L62" s="135"/>
      <c r="M62" s="135"/>
      <c r="N62" s="135">
        <f>'将来負担比率（分子）の構造'!M$45</f>
        <v>429</v>
      </c>
      <c r="O62" s="135"/>
      <c r="P62" s="135"/>
    </row>
    <row r="63" spans="1:16">
      <c r="A63" s="135" t="s">
        <v>28</v>
      </c>
      <c r="B63" s="135">
        <f>'将来負担比率（分子）の構造'!I$44</f>
        <v>180</v>
      </c>
      <c r="C63" s="135"/>
      <c r="D63" s="135"/>
      <c r="E63" s="135">
        <f>'将来負担比率（分子）の構造'!J$44</f>
        <v>165</v>
      </c>
      <c r="F63" s="135"/>
      <c r="G63" s="135"/>
      <c r="H63" s="135">
        <f>'将来負担比率（分子）の構造'!K$44</f>
        <v>151</v>
      </c>
      <c r="I63" s="135"/>
      <c r="J63" s="135"/>
      <c r="K63" s="135">
        <f>'将来負担比率（分子）の構造'!L$44</f>
        <v>153</v>
      </c>
      <c r="L63" s="135"/>
      <c r="M63" s="135"/>
      <c r="N63" s="135">
        <f>'将来負担比率（分子）の構造'!M$44</f>
        <v>171</v>
      </c>
      <c r="O63" s="135"/>
      <c r="P63" s="135"/>
    </row>
    <row r="64" spans="1:16">
      <c r="A64" s="135" t="s">
        <v>27</v>
      </c>
      <c r="B64" s="135">
        <f>'将来負担比率（分子）の構造'!I$43</f>
        <v>452</v>
      </c>
      <c r="C64" s="135"/>
      <c r="D64" s="135"/>
      <c r="E64" s="135">
        <f>'将来負担比率（分子）の構造'!J$43</f>
        <v>375</v>
      </c>
      <c r="F64" s="135"/>
      <c r="G64" s="135"/>
      <c r="H64" s="135">
        <f>'将来負担比率（分子）の構造'!K$43</f>
        <v>334</v>
      </c>
      <c r="I64" s="135"/>
      <c r="J64" s="135"/>
      <c r="K64" s="135">
        <f>'将来負担比率（分子）の構造'!L$43</f>
        <v>377</v>
      </c>
      <c r="L64" s="135"/>
      <c r="M64" s="135"/>
      <c r="N64" s="135">
        <f>'将来負担比率（分子）の構造'!M$43</f>
        <v>339</v>
      </c>
      <c r="O64" s="135"/>
      <c r="P64" s="135"/>
    </row>
    <row r="65" spans="1:16">
      <c r="A65" s="135" t="s">
        <v>26</v>
      </c>
      <c r="B65" s="135">
        <f>'将来負担比率（分子）の構造'!I$42</f>
        <v>7</v>
      </c>
      <c r="C65" s="135"/>
      <c r="D65" s="135"/>
      <c r="E65" s="135" t="str">
        <f>'将来負担比率（分子）の構造'!J$42</f>
        <v>-</v>
      </c>
      <c r="F65" s="135"/>
      <c r="G65" s="135"/>
      <c r="H65" s="135" t="str">
        <f>'将来負担比率（分子）の構造'!K$42</f>
        <v>-</v>
      </c>
      <c r="I65" s="135"/>
      <c r="J65" s="135"/>
      <c r="K65" s="135">
        <f>'将来負担比率（分子）の構造'!L$42</f>
        <v>2</v>
      </c>
      <c r="L65" s="135"/>
      <c r="M65" s="135"/>
      <c r="N65" s="135">
        <f>'将来負担比率（分子）の構造'!M$42</f>
        <v>2</v>
      </c>
      <c r="O65" s="135"/>
      <c r="P65" s="135"/>
    </row>
    <row r="66" spans="1:16">
      <c r="A66" s="135" t="s">
        <v>25</v>
      </c>
      <c r="B66" s="135">
        <f>'将来負担比率（分子）の構造'!I$41</f>
        <v>3331</v>
      </c>
      <c r="C66" s="135"/>
      <c r="D66" s="135"/>
      <c r="E66" s="135">
        <f>'将来負担比率（分子）の構造'!J$41</f>
        <v>3610</v>
      </c>
      <c r="F66" s="135"/>
      <c r="G66" s="135"/>
      <c r="H66" s="135">
        <f>'将来負担比率（分子）の構造'!K$41</f>
        <v>4204</v>
      </c>
      <c r="I66" s="135"/>
      <c r="J66" s="135"/>
      <c r="K66" s="135">
        <f>'将来負担比率（分子）の構造'!L$41</f>
        <v>3777</v>
      </c>
      <c r="L66" s="135"/>
      <c r="M66" s="135"/>
      <c r="N66" s="135">
        <f>'将来負担比率（分子）の構造'!M$41</f>
        <v>3996</v>
      </c>
      <c r="O66" s="135"/>
      <c r="P66" s="135"/>
    </row>
    <row r="67" spans="1:16">
      <c r="A67" s="135" t="s">
        <v>62</v>
      </c>
      <c r="B67" s="135" t="e">
        <f>NA()</f>
        <v>#N/A</v>
      </c>
      <c r="C67" s="135">
        <f>IF(ISNUMBER('将来負担比率（分子）の構造'!I$52), IF('将来負担比率（分子）の構造'!I$52 &lt; 0, 0, '将来負担比率（分子）の構造'!I$52), NA())</f>
        <v>986</v>
      </c>
      <c r="D67" s="135" t="e">
        <f>NA()</f>
        <v>#N/A</v>
      </c>
      <c r="E67" s="135" t="e">
        <f>NA()</f>
        <v>#N/A</v>
      </c>
      <c r="F67" s="135">
        <f>IF(ISNUMBER('将来負担比率（分子）の構造'!J$52), IF('将来負担比率（分子）の構造'!J$52 &lt; 0, 0, '将来負担比率（分子）の構造'!J$52), NA())</f>
        <v>1396</v>
      </c>
      <c r="G67" s="135" t="e">
        <f>NA()</f>
        <v>#N/A</v>
      </c>
      <c r="H67" s="135" t="e">
        <f>NA()</f>
        <v>#N/A</v>
      </c>
      <c r="I67" s="135">
        <f>IF(ISNUMBER('将来負担比率（分子）の構造'!K$52), IF('将来負担比率（分子）の構造'!K$52 &lt; 0, 0, '将来負担比率（分子）の構造'!K$52), NA())</f>
        <v>1283</v>
      </c>
      <c r="J67" s="135" t="e">
        <f>NA()</f>
        <v>#N/A</v>
      </c>
      <c r="K67" s="135" t="e">
        <f>NA()</f>
        <v>#N/A</v>
      </c>
      <c r="L67" s="135">
        <f>IF(ISNUMBER('将来負担比率（分子）の構造'!L$52), IF('将来負担比率（分子）の構造'!L$52 &lt; 0, 0, '将来負担比率（分子）の構造'!L$52), NA())</f>
        <v>1087</v>
      </c>
      <c r="M67" s="135" t="e">
        <f>NA()</f>
        <v>#N/A</v>
      </c>
      <c r="N67" s="135" t="e">
        <f>NA()</f>
        <v>#N/A</v>
      </c>
      <c r="O67" s="135">
        <f>IF(ISNUMBER('将来負担比率（分子）の構造'!M$52), IF('将来負担比率（分子）の構造'!M$52 &lt; 0, 0, '将来負担比率（分子）の構造'!M$52), NA())</f>
        <v>1343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736362</v>
      </c>
      <c r="S5" s="639"/>
      <c r="T5" s="639"/>
      <c r="U5" s="639"/>
      <c r="V5" s="639"/>
      <c r="W5" s="639"/>
      <c r="X5" s="639"/>
      <c r="Y5" s="686"/>
      <c r="Z5" s="699">
        <v>14.4</v>
      </c>
      <c r="AA5" s="699"/>
      <c r="AB5" s="699"/>
      <c r="AC5" s="699"/>
      <c r="AD5" s="700">
        <v>736362</v>
      </c>
      <c r="AE5" s="700"/>
      <c r="AF5" s="700"/>
      <c r="AG5" s="700"/>
      <c r="AH5" s="700"/>
      <c r="AI5" s="700"/>
      <c r="AJ5" s="700"/>
      <c r="AK5" s="700"/>
      <c r="AL5" s="687">
        <v>34.4</v>
      </c>
      <c r="AM5" s="656"/>
      <c r="AN5" s="656"/>
      <c r="AO5" s="688"/>
      <c r="AP5" s="675" t="s">
        <v>206</v>
      </c>
      <c r="AQ5" s="676"/>
      <c r="AR5" s="676"/>
      <c r="AS5" s="676"/>
      <c r="AT5" s="676"/>
      <c r="AU5" s="676"/>
      <c r="AV5" s="676"/>
      <c r="AW5" s="676"/>
      <c r="AX5" s="676"/>
      <c r="AY5" s="676"/>
      <c r="AZ5" s="676"/>
      <c r="BA5" s="676"/>
      <c r="BB5" s="676"/>
      <c r="BC5" s="676"/>
      <c r="BD5" s="676"/>
      <c r="BE5" s="676"/>
      <c r="BF5" s="677"/>
      <c r="BG5" s="588">
        <v>696640</v>
      </c>
      <c r="BH5" s="589"/>
      <c r="BI5" s="589"/>
      <c r="BJ5" s="589"/>
      <c r="BK5" s="589"/>
      <c r="BL5" s="589"/>
      <c r="BM5" s="589"/>
      <c r="BN5" s="590"/>
      <c r="BO5" s="641">
        <v>94.6</v>
      </c>
      <c r="BP5" s="641"/>
      <c r="BQ5" s="641"/>
      <c r="BR5" s="641"/>
      <c r="BS5" s="642" t="s">
        <v>207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199</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91873</v>
      </c>
      <c r="S6" s="589"/>
      <c r="T6" s="589"/>
      <c r="U6" s="589"/>
      <c r="V6" s="589"/>
      <c r="W6" s="589"/>
      <c r="X6" s="589"/>
      <c r="Y6" s="590"/>
      <c r="Z6" s="641">
        <v>1.8</v>
      </c>
      <c r="AA6" s="641"/>
      <c r="AB6" s="641"/>
      <c r="AC6" s="641"/>
      <c r="AD6" s="642">
        <v>91873</v>
      </c>
      <c r="AE6" s="642"/>
      <c r="AF6" s="642"/>
      <c r="AG6" s="642"/>
      <c r="AH6" s="642"/>
      <c r="AI6" s="642"/>
      <c r="AJ6" s="642"/>
      <c r="AK6" s="642"/>
      <c r="AL6" s="611">
        <v>4.3</v>
      </c>
      <c r="AM6" s="643"/>
      <c r="AN6" s="643"/>
      <c r="AO6" s="644"/>
      <c r="AP6" s="585" t="s">
        <v>212</v>
      </c>
      <c r="AQ6" s="586"/>
      <c r="AR6" s="586"/>
      <c r="AS6" s="586"/>
      <c r="AT6" s="586"/>
      <c r="AU6" s="586"/>
      <c r="AV6" s="586"/>
      <c r="AW6" s="586"/>
      <c r="AX6" s="586"/>
      <c r="AY6" s="586"/>
      <c r="AZ6" s="586"/>
      <c r="BA6" s="586"/>
      <c r="BB6" s="586"/>
      <c r="BC6" s="586"/>
      <c r="BD6" s="586"/>
      <c r="BE6" s="586"/>
      <c r="BF6" s="587"/>
      <c r="BG6" s="588">
        <v>696640</v>
      </c>
      <c r="BH6" s="589"/>
      <c r="BI6" s="589"/>
      <c r="BJ6" s="589"/>
      <c r="BK6" s="589"/>
      <c r="BL6" s="589"/>
      <c r="BM6" s="589"/>
      <c r="BN6" s="590"/>
      <c r="BO6" s="641">
        <v>94.6</v>
      </c>
      <c r="BP6" s="641"/>
      <c r="BQ6" s="641"/>
      <c r="BR6" s="641"/>
      <c r="BS6" s="642" t="s">
        <v>207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67216</v>
      </c>
      <c r="CS6" s="589"/>
      <c r="CT6" s="589"/>
      <c r="CU6" s="589"/>
      <c r="CV6" s="589"/>
      <c r="CW6" s="589"/>
      <c r="CX6" s="589"/>
      <c r="CY6" s="590"/>
      <c r="CZ6" s="641">
        <v>1.4</v>
      </c>
      <c r="DA6" s="641"/>
      <c r="DB6" s="641"/>
      <c r="DC6" s="641"/>
      <c r="DD6" s="594" t="s">
        <v>207</v>
      </c>
      <c r="DE6" s="589"/>
      <c r="DF6" s="589"/>
      <c r="DG6" s="589"/>
      <c r="DH6" s="589"/>
      <c r="DI6" s="589"/>
      <c r="DJ6" s="589"/>
      <c r="DK6" s="589"/>
      <c r="DL6" s="589"/>
      <c r="DM6" s="589"/>
      <c r="DN6" s="589"/>
      <c r="DO6" s="589"/>
      <c r="DP6" s="590"/>
      <c r="DQ6" s="594">
        <v>67216</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1318</v>
      </c>
      <c r="S7" s="589"/>
      <c r="T7" s="589"/>
      <c r="U7" s="589"/>
      <c r="V7" s="589"/>
      <c r="W7" s="589"/>
      <c r="X7" s="589"/>
      <c r="Y7" s="590"/>
      <c r="Z7" s="641">
        <v>0</v>
      </c>
      <c r="AA7" s="641"/>
      <c r="AB7" s="641"/>
      <c r="AC7" s="641"/>
      <c r="AD7" s="642">
        <v>1318</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267237</v>
      </c>
      <c r="BH7" s="589"/>
      <c r="BI7" s="589"/>
      <c r="BJ7" s="589"/>
      <c r="BK7" s="589"/>
      <c r="BL7" s="589"/>
      <c r="BM7" s="589"/>
      <c r="BN7" s="590"/>
      <c r="BO7" s="641">
        <v>36.299999999999997</v>
      </c>
      <c r="BP7" s="641"/>
      <c r="BQ7" s="641"/>
      <c r="BR7" s="641"/>
      <c r="BS7" s="642" t="s">
        <v>207</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562259</v>
      </c>
      <c r="CS7" s="589"/>
      <c r="CT7" s="589"/>
      <c r="CU7" s="589"/>
      <c r="CV7" s="589"/>
      <c r="CW7" s="589"/>
      <c r="CX7" s="589"/>
      <c r="CY7" s="590"/>
      <c r="CZ7" s="641">
        <v>11.3</v>
      </c>
      <c r="DA7" s="641"/>
      <c r="DB7" s="641"/>
      <c r="DC7" s="641"/>
      <c r="DD7" s="594">
        <v>44426</v>
      </c>
      <c r="DE7" s="589"/>
      <c r="DF7" s="589"/>
      <c r="DG7" s="589"/>
      <c r="DH7" s="589"/>
      <c r="DI7" s="589"/>
      <c r="DJ7" s="589"/>
      <c r="DK7" s="589"/>
      <c r="DL7" s="589"/>
      <c r="DM7" s="589"/>
      <c r="DN7" s="589"/>
      <c r="DO7" s="589"/>
      <c r="DP7" s="590"/>
      <c r="DQ7" s="594">
        <v>539448</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3492</v>
      </c>
      <c r="S8" s="589"/>
      <c r="T8" s="589"/>
      <c r="U8" s="589"/>
      <c r="V8" s="589"/>
      <c r="W8" s="589"/>
      <c r="X8" s="589"/>
      <c r="Y8" s="590"/>
      <c r="Z8" s="641">
        <v>0.1</v>
      </c>
      <c r="AA8" s="641"/>
      <c r="AB8" s="641"/>
      <c r="AC8" s="641"/>
      <c r="AD8" s="642">
        <v>3492</v>
      </c>
      <c r="AE8" s="642"/>
      <c r="AF8" s="642"/>
      <c r="AG8" s="642"/>
      <c r="AH8" s="642"/>
      <c r="AI8" s="642"/>
      <c r="AJ8" s="642"/>
      <c r="AK8" s="642"/>
      <c r="AL8" s="611">
        <v>0.2</v>
      </c>
      <c r="AM8" s="643"/>
      <c r="AN8" s="643"/>
      <c r="AO8" s="644"/>
      <c r="AP8" s="585" t="s">
        <v>218</v>
      </c>
      <c r="AQ8" s="586"/>
      <c r="AR8" s="586"/>
      <c r="AS8" s="586"/>
      <c r="AT8" s="586"/>
      <c r="AU8" s="586"/>
      <c r="AV8" s="586"/>
      <c r="AW8" s="586"/>
      <c r="AX8" s="586"/>
      <c r="AY8" s="586"/>
      <c r="AZ8" s="586"/>
      <c r="BA8" s="586"/>
      <c r="BB8" s="586"/>
      <c r="BC8" s="586"/>
      <c r="BD8" s="586"/>
      <c r="BE8" s="586"/>
      <c r="BF8" s="587"/>
      <c r="BG8" s="588">
        <v>6801</v>
      </c>
      <c r="BH8" s="589"/>
      <c r="BI8" s="589"/>
      <c r="BJ8" s="589"/>
      <c r="BK8" s="589"/>
      <c r="BL8" s="589"/>
      <c r="BM8" s="589"/>
      <c r="BN8" s="590"/>
      <c r="BO8" s="641">
        <v>0.9</v>
      </c>
      <c r="BP8" s="641"/>
      <c r="BQ8" s="641"/>
      <c r="BR8" s="641"/>
      <c r="BS8" s="594" t="s">
        <v>110</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551802</v>
      </c>
      <c r="CS8" s="589"/>
      <c r="CT8" s="589"/>
      <c r="CU8" s="589"/>
      <c r="CV8" s="589"/>
      <c r="CW8" s="589"/>
      <c r="CX8" s="589"/>
      <c r="CY8" s="590"/>
      <c r="CZ8" s="641">
        <v>11.1</v>
      </c>
      <c r="DA8" s="641"/>
      <c r="DB8" s="641"/>
      <c r="DC8" s="641"/>
      <c r="DD8" s="594">
        <v>21762</v>
      </c>
      <c r="DE8" s="589"/>
      <c r="DF8" s="589"/>
      <c r="DG8" s="589"/>
      <c r="DH8" s="589"/>
      <c r="DI8" s="589"/>
      <c r="DJ8" s="589"/>
      <c r="DK8" s="589"/>
      <c r="DL8" s="589"/>
      <c r="DM8" s="589"/>
      <c r="DN8" s="589"/>
      <c r="DO8" s="589"/>
      <c r="DP8" s="590"/>
      <c r="DQ8" s="594">
        <v>366000</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1517</v>
      </c>
      <c r="S9" s="589"/>
      <c r="T9" s="589"/>
      <c r="U9" s="589"/>
      <c r="V9" s="589"/>
      <c r="W9" s="589"/>
      <c r="X9" s="589"/>
      <c r="Y9" s="590"/>
      <c r="Z9" s="641">
        <v>0</v>
      </c>
      <c r="AA9" s="641"/>
      <c r="AB9" s="641"/>
      <c r="AC9" s="641"/>
      <c r="AD9" s="642">
        <v>1517</v>
      </c>
      <c r="AE9" s="642"/>
      <c r="AF9" s="642"/>
      <c r="AG9" s="642"/>
      <c r="AH9" s="642"/>
      <c r="AI9" s="642"/>
      <c r="AJ9" s="642"/>
      <c r="AK9" s="642"/>
      <c r="AL9" s="611">
        <v>0.1</v>
      </c>
      <c r="AM9" s="643"/>
      <c r="AN9" s="643"/>
      <c r="AO9" s="644"/>
      <c r="AP9" s="585" t="s">
        <v>221</v>
      </c>
      <c r="AQ9" s="586"/>
      <c r="AR9" s="586"/>
      <c r="AS9" s="586"/>
      <c r="AT9" s="586"/>
      <c r="AU9" s="586"/>
      <c r="AV9" s="586"/>
      <c r="AW9" s="586"/>
      <c r="AX9" s="586"/>
      <c r="AY9" s="586"/>
      <c r="AZ9" s="586"/>
      <c r="BA9" s="586"/>
      <c r="BB9" s="586"/>
      <c r="BC9" s="586"/>
      <c r="BD9" s="586"/>
      <c r="BE9" s="586"/>
      <c r="BF9" s="587"/>
      <c r="BG9" s="588">
        <v>239389</v>
      </c>
      <c r="BH9" s="589"/>
      <c r="BI9" s="589"/>
      <c r="BJ9" s="589"/>
      <c r="BK9" s="589"/>
      <c r="BL9" s="589"/>
      <c r="BM9" s="589"/>
      <c r="BN9" s="590"/>
      <c r="BO9" s="641">
        <v>32.5</v>
      </c>
      <c r="BP9" s="641"/>
      <c r="BQ9" s="641"/>
      <c r="BR9" s="641"/>
      <c r="BS9" s="594" t="s">
        <v>110</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326672</v>
      </c>
      <c r="CS9" s="589"/>
      <c r="CT9" s="589"/>
      <c r="CU9" s="589"/>
      <c r="CV9" s="589"/>
      <c r="CW9" s="589"/>
      <c r="CX9" s="589"/>
      <c r="CY9" s="590"/>
      <c r="CZ9" s="641">
        <v>6.6</v>
      </c>
      <c r="DA9" s="641"/>
      <c r="DB9" s="641"/>
      <c r="DC9" s="641"/>
      <c r="DD9" s="594">
        <v>20274</v>
      </c>
      <c r="DE9" s="589"/>
      <c r="DF9" s="589"/>
      <c r="DG9" s="589"/>
      <c r="DH9" s="589"/>
      <c r="DI9" s="589"/>
      <c r="DJ9" s="589"/>
      <c r="DK9" s="589"/>
      <c r="DL9" s="589"/>
      <c r="DM9" s="589"/>
      <c r="DN9" s="589"/>
      <c r="DO9" s="589"/>
      <c r="DP9" s="590"/>
      <c r="DQ9" s="594">
        <v>252580</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48695</v>
      </c>
      <c r="S10" s="589"/>
      <c r="T10" s="589"/>
      <c r="U10" s="589"/>
      <c r="V10" s="589"/>
      <c r="W10" s="589"/>
      <c r="X10" s="589"/>
      <c r="Y10" s="590"/>
      <c r="Z10" s="641">
        <v>1</v>
      </c>
      <c r="AA10" s="641"/>
      <c r="AB10" s="641"/>
      <c r="AC10" s="641"/>
      <c r="AD10" s="642">
        <v>48695</v>
      </c>
      <c r="AE10" s="642"/>
      <c r="AF10" s="642"/>
      <c r="AG10" s="642"/>
      <c r="AH10" s="642"/>
      <c r="AI10" s="642"/>
      <c r="AJ10" s="642"/>
      <c r="AK10" s="642"/>
      <c r="AL10" s="611">
        <v>2.2999999999999998</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9462</v>
      </c>
      <c r="BH10" s="589"/>
      <c r="BI10" s="589"/>
      <c r="BJ10" s="589"/>
      <c r="BK10" s="589"/>
      <c r="BL10" s="589"/>
      <c r="BM10" s="589"/>
      <c r="BN10" s="590"/>
      <c r="BO10" s="641">
        <v>1.3</v>
      </c>
      <c r="BP10" s="641"/>
      <c r="BQ10" s="641"/>
      <c r="BR10" s="641"/>
      <c r="BS10" s="594" t="s">
        <v>110</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t="s">
        <v>110</v>
      </c>
      <c r="CS10" s="589"/>
      <c r="CT10" s="589"/>
      <c r="CU10" s="589"/>
      <c r="CV10" s="589"/>
      <c r="CW10" s="589"/>
      <c r="CX10" s="589"/>
      <c r="CY10" s="590"/>
      <c r="CZ10" s="641" t="s">
        <v>110</v>
      </c>
      <c r="DA10" s="641"/>
      <c r="DB10" s="641"/>
      <c r="DC10" s="641"/>
      <c r="DD10" s="594" t="s">
        <v>110</v>
      </c>
      <c r="DE10" s="589"/>
      <c r="DF10" s="589"/>
      <c r="DG10" s="589"/>
      <c r="DH10" s="589"/>
      <c r="DI10" s="589"/>
      <c r="DJ10" s="589"/>
      <c r="DK10" s="589"/>
      <c r="DL10" s="589"/>
      <c r="DM10" s="589"/>
      <c r="DN10" s="589"/>
      <c r="DO10" s="589"/>
      <c r="DP10" s="590"/>
      <c r="DQ10" s="594" t="s">
        <v>110</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t="s">
        <v>110</v>
      </c>
      <c r="S11" s="589"/>
      <c r="T11" s="589"/>
      <c r="U11" s="589"/>
      <c r="V11" s="589"/>
      <c r="W11" s="589"/>
      <c r="X11" s="589"/>
      <c r="Y11" s="590"/>
      <c r="Z11" s="641" t="s">
        <v>110</v>
      </c>
      <c r="AA11" s="641"/>
      <c r="AB11" s="641"/>
      <c r="AC11" s="641"/>
      <c r="AD11" s="642" t="s">
        <v>110</v>
      </c>
      <c r="AE11" s="642"/>
      <c r="AF11" s="642"/>
      <c r="AG11" s="642"/>
      <c r="AH11" s="642"/>
      <c r="AI11" s="642"/>
      <c r="AJ11" s="642"/>
      <c r="AK11" s="642"/>
      <c r="AL11" s="611" t="s">
        <v>110</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11585</v>
      </c>
      <c r="BH11" s="589"/>
      <c r="BI11" s="589"/>
      <c r="BJ11" s="589"/>
      <c r="BK11" s="589"/>
      <c r="BL11" s="589"/>
      <c r="BM11" s="589"/>
      <c r="BN11" s="590"/>
      <c r="BO11" s="641">
        <v>1.6</v>
      </c>
      <c r="BP11" s="641"/>
      <c r="BQ11" s="641"/>
      <c r="BR11" s="641"/>
      <c r="BS11" s="594" t="s">
        <v>110</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1837072</v>
      </c>
      <c r="CS11" s="589"/>
      <c r="CT11" s="589"/>
      <c r="CU11" s="589"/>
      <c r="CV11" s="589"/>
      <c r="CW11" s="589"/>
      <c r="CX11" s="589"/>
      <c r="CY11" s="590"/>
      <c r="CZ11" s="641">
        <v>37</v>
      </c>
      <c r="DA11" s="641"/>
      <c r="DB11" s="641"/>
      <c r="DC11" s="641"/>
      <c r="DD11" s="594">
        <v>1486449</v>
      </c>
      <c r="DE11" s="589"/>
      <c r="DF11" s="589"/>
      <c r="DG11" s="589"/>
      <c r="DH11" s="589"/>
      <c r="DI11" s="589"/>
      <c r="DJ11" s="589"/>
      <c r="DK11" s="589"/>
      <c r="DL11" s="589"/>
      <c r="DM11" s="589"/>
      <c r="DN11" s="589"/>
      <c r="DO11" s="589"/>
      <c r="DP11" s="590"/>
      <c r="DQ11" s="594">
        <v>281069</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110</v>
      </c>
      <c r="S12" s="589"/>
      <c r="T12" s="589"/>
      <c r="U12" s="589"/>
      <c r="V12" s="589"/>
      <c r="W12" s="589"/>
      <c r="X12" s="589"/>
      <c r="Y12" s="590"/>
      <c r="Z12" s="641" t="s">
        <v>110</v>
      </c>
      <c r="AA12" s="641"/>
      <c r="AB12" s="641"/>
      <c r="AC12" s="641"/>
      <c r="AD12" s="642" t="s">
        <v>110</v>
      </c>
      <c r="AE12" s="642"/>
      <c r="AF12" s="642"/>
      <c r="AG12" s="642"/>
      <c r="AH12" s="642"/>
      <c r="AI12" s="642"/>
      <c r="AJ12" s="642"/>
      <c r="AK12" s="642"/>
      <c r="AL12" s="611" t="s">
        <v>110</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399327</v>
      </c>
      <c r="BH12" s="589"/>
      <c r="BI12" s="589"/>
      <c r="BJ12" s="589"/>
      <c r="BK12" s="589"/>
      <c r="BL12" s="589"/>
      <c r="BM12" s="589"/>
      <c r="BN12" s="590"/>
      <c r="BO12" s="641">
        <v>54.2</v>
      </c>
      <c r="BP12" s="641"/>
      <c r="BQ12" s="641"/>
      <c r="BR12" s="641"/>
      <c r="BS12" s="594" t="s">
        <v>110</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147906</v>
      </c>
      <c r="CS12" s="589"/>
      <c r="CT12" s="589"/>
      <c r="CU12" s="589"/>
      <c r="CV12" s="589"/>
      <c r="CW12" s="589"/>
      <c r="CX12" s="589"/>
      <c r="CY12" s="590"/>
      <c r="CZ12" s="641">
        <v>3</v>
      </c>
      <c r="DA12" s="641"/>
      <c r="DB12" s="641"/>
      <c r="DC12" s="641"/>
      <c r="DD12" s="594">
        <v>41533</v>
      </c>
      <c r="DE12" s="589"/>
      <c r="DF12" s="589"/>
      <c r="DG12" s="589"/>
      <c r="DH12" s="589"/>
      <c r="DI12" s="589"/>
      <c r="DJ12" s="589"/>
      <c r="DK12" s="589"/>
      <c r="DL12" s="589"/>
      <c r="DM12" s="589"/>
      <c r="DN12" s="589"/>
      <c r="DO12" s="589"/>
      <c r="DP12" s="590"/>
      <c r="DQ12" s="594">
        <v>126037</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11458</v>
      </c>
      <c r="S13" s="589"/>
      <c r="T13" s="589"/>
      <c r="U13" s="589"/>
      <c r="V13" s="589"/>
      <c r="W13" s="589"/>
      <c r="X13" s="589"/>
      <c r="Y13" s="590"/>
      <c r="Z13" s="641">
        <v>0.2</v>
      </c>
      <c r="AA13" s="641"/>
      <c r="AB13" s="641"/>
      <c r="AC13" s="641"/>
      <c r="AD13" s="642">
        <v>11458</v>
      </c>
      <c r="AE13" s="642"/>
      <c r="AF13" s="642"/>
      <c r="AG13" s="642"/>
      <c r="AH13" s="642"/>
      <c r="AI13" s="642"/>
      <c r="AJ13" s="642"/>
      <c r="AK13" s="642"/>
      <c r="AL13" s="611">
        <v>0.5</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398949</v>
      </c>
      <c r="BH13" s="589"/>
      <c r="BI13" s="589"/>
      <c r="BJ13" s="589"/>
      <c r="BK13" s="589"/>
      <c r="BL13" s="589"/>
      <c r="BM13" s="589"/>
      <c r="BN13" s="590"/>
      <c r="BO13" s="641">
        <v>54.2</v>
      </c>
      <c r="BP13" s="641"/>
      <c r="BQ13" s="641"/>
      <c r="BR13" s="641"/>
      <c r="BS13" s="594" t="s">
        <v>110</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503663</v>
      </c>
      <c r="CS13" s="589"/>
      <c r="CT13" s="589"/>
      <c r="CU13" s="589"/>
      <c r="CV13" s="589"/>
      <c r="CW13" s="589"/>
      <c r="CX13" s="589"/>
      <c r="CY13" s="590"/>
      <c r="CZ13" s="641">
        <v>10.199999999999999</v>
      </c>
      <c r="DA13" s="641"/>
      <c r="DB13" s="641"/>
      <c r="DC13" s="641"/>
      <c r="DD13" s="594">
        <v>352749</v>
      </c>
      <c r="DE13" s="589"/>
      <c r="DF13" s="589"/>
      <c r="DG13" s="589"/>
      <c r="DH13" s="589"/>
      <c r="DI13" s="589"/>
      <c r="DJ13" s="589"/>
      <c r="DK13" s="589"/>
      <c r="DL13" s="589"/>
      <c r="DM13" s="589"/>
      <c r="DN13" s="589"/>
      <c r="DO13" s="589"/>
      <c r="DP13" s="590"/>
      <c r="DQ13" s="594">
        <v>189532</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110</v>
      </c>
      <c r="S14" s="589"/>
      <c r="T14" s="589"/>
      <c r="U14" s="589"/>
      <c r="V14" s="589"/>
      <c r="W14" s="589"/>
      <c r="X14" s="589"/>
      <c r="Y14" s="590"/>
      <c r="Z14" s="641" t="s">
        <v>110</v>
      </c>
      <c r="AA14" s="641"/>
      <c r="AB14" s="641"/>
      <c r="AC14" s="641"/>
      <c r="AD14" s="642" t="s">
        <v>110</v>
      </c>
      <c r="AE14" s="642"/>
      <c r="AF14" s="642"/>
      <c r="AG14" s="642"/>
      <c r="AH14" s="642"/>
      <c r="AI14" s="642"/>
      <c r="AJ14" s="642"/>
      <c r="AK14" s="642"/>
      <c r="AL14" s="611" t="s">
        <v>110</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12892</v>
      </c>
      <c r="BH14" s="589"/>
      <c r="BI14" s="589"/>
      <c r="BJ14" s="589"/>
      <c r="BK14" s="589"/>
      <c r="BL14" s="589"/>
      <c r="BM14" s="589"/>
      <c r="BN14" s="590"/>
      <c r="BO14" s="641">
        <v>1.8</v>
      </c>
      <c r="BP14" s="641"/>
      <c r="BQ14" s="641"/>
      <c r="BR14" s="641"/>
      <c r="BS14" s="594" t="s">
        <v>110</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376972</v>
      </c>
      <c r="CS14" s="589"/>
      <c r="CT14" s="589"/>
      <c r="CU14" s="589"/>
      <c r="CV14" s="589"/>
      <c r="CW14" s="589"/>
      <c r="CX14" s="589"/>
      <c r="CY14" s="590"/>
      <c r="CZ14" s="641">
        <v>7.6</v>
      </c>
      <c r="DA14" s="641"/>
      <c r="DB14" s="641"/>
      <c r="DC14" s="641"/>
      <c r="DD14" s="594">
        <v>174589</v>
      </c>
      <c r="DE14" s="589"/>
      <c r="DF14" s="589"/>
      <c r="DG14" s="589"/>
      <c r="DH14" s="589"/>
      <c r="DI14" s="589"/>
      <c r="DJ14" s="589"/>
      <c r="DK14" s="589"/>
      <c r="DL14" s="589"/>
      <c r="DM14" s="589"/>
      <c r="DN14" s="589"/>
      <c r="DO14" s="589"/>
      <c r="DP14" s="590"/>
      <c r="DQ14" s="594">
        <v>212449</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743</v>
      </c>
      <c r="S15" s="589"/>
      <c r="T15" s="589"/>
      <c r="U15" s="589"/>
      <c r="V15" s="589"/>
      <c r="W15" s="589"/>
      <c r="X15" s="589"/>
      <c r="Y15" s="590"/>
      <c r="Z15" s="641">
        <v>0</v>
      </c>
      <c r="AA15" s="641"/>
      <c r="AB15" s="641"/>
      <c r="AC15" s="641"/>
      <c r="AD15" s="642">
        <v>743</v>
      </c>
      <c r="AE15" s="642"/>
      <c r="AF15" s="642"/>
      <c r="AG15" s="642"/>
      <c r="AH15" s="642"/>
      <c r="AI15" s="642"/>
      <c r="AJ15" s="642"/>
      <c r="AK15" s="642"/>
      <c r="AL15" s="611">
        <v>0</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17184</v>
      </c>
      <c r="BH15" s="589"/>
      <c r="BI15" s="589"/>
      <c r="BJ15" s="589"/>
      <c r="BK15" s="589"/>
      <c r="BL15" s="589"/>
      <c r="BM15" s="589"/>
      <c r="BN15" s="590"/>
      <c r="BO15" s="641">
        <v>2.2999999999999998</v>
      </c>
      <c r="BP15" s="641"/>
      <c r="BQ15" s="641"/>
      <c r="BR15" s="641"/>
      <c r="BS15" s="594" t="s">
        <v>110</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328259</v>
      </c>
      <c r="CS15" s="589"/>
      <c r="CT15" s="589"/>
      <c r="CU15" s="589"/>
      <c r="CV15" s="589"/>
      <c r="CW15" s="589"/>
      <c r="CX15" s="589"/>
      <c r="CY15" s="590"/>
      <c r="CZ15" s="641">
        <v>6.6</v>
      </c>
      <c r="DA15" s="641"/>
      <c r="DB15" s="641"/>
      <c r="DC15" s="641"/>
      <c r="DD15" s="594">
        <v>33294</v>
      </c>
      <c r="DE15" s="589"/>
      <c r="DF15" s="589"/>
      <c r="DG15" s="589"/>
      <c r="DH15" s="589"/>
      <c r="DI15" s="589"/>
      <c r="DJ15" s="589"/>
      <c r="DK15" s="589"/>
      <c r="DL15" s="589"/>
      <c r="DM15" s="589"/>
      <c r="DN15" s="589"/>
      <c r="DO15" s="589"/>
      <c r="DP15" s="590"/>
      <c r="DQ15" s="594">
        <v>280261</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1309880</v>
      </c>
      <c r="S16" s="589"/>
      <c r="T16" s="589"/>
      <c r="U16" s="589"/>
      <c r="V16" s="589"/>
      <c r="W16" s="589"/>
      <c r="X16" s="589"/>
      <c r="Y16" s="590"/>
      <c r="Z16" s="641">
        <v>25.7</v>
      </c>
      <c r="AA16" s="641"/>
      <c r="AB16" s="641"/>
      <c r="AC16" s="641"/>
      <c r="AD16" s="642">
        <v>1235943</v>
      </c>
      <c r="AE16" s="642"/>
      <c r="AF16" s="642"/>
      <c r="AG16" s="642"/>
      <c r="AH16" s="642"/>
      <c r="AI16" s="642"/>
      <c r="AJ16" s="642"/>
      <c r="AK16" s="642"/>
      <c r="AL16" s="611">
        <v>57.8</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110</v>
      </c>
      <c r="BH16" s="589"/>
      <c r="BI16" s="589"/>
      <c r="BJ16" s="589"/>
      <c r="BK16" s="589"/>
      <c r="BL16" s="589"/>
      <c r="BM16" s="589"/>
      <c r="BN16" s="590"/>
      <c r="BO16" s="641" t="s">
        <v>110</v>
      </c>
      <c r="BP16" s="641"/>
      <c r="BQ16" s="641"/>
      <c r="BR16" s="641"/>
      <c r="BS16" s="594" t="s">
        <v>110</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t="s">
        <v>110</v>
      </c>
      <c r="CS16" s="589"/>
      <c r="CT16" s="589"/>
      <c r="CU16" s="589"/>
      <c r="CV16" s="589"/>
      <c r="CW16" s="589"/>
      <c r="CX16" s="589"/>
      <c r="CY16" s="590"/>
      <c r="CZ16" s="641" t="s">
        <v>110</v>
      </c>
      <c r="DA16" s="641"/>
      <c r="DB16" s="641"/>
      <c r="DC16" s="641"/>
      <c r="DD16" s="594" t="s">
        <v>110</v>
      </c>
      <c r="DE16" s="589"/>
      <c r="DF16" s="589"/>
      <c r="DG16" s="589"/>
      <c r="DH16" s="589"/>
      <c r="DI16" s="589"/>
      <c r="DJ16" s="589"/>
      <c r="DK16" s="589"/>
      <c r="DL16" s="589"/>
      <c r="DM16" s="589"/>
      <c r="DN16" s="589"/>
      <c r="DO16" s="589"/>
      <c r="DP16" s="590"/>
      <c r="DQ16" s="594" t="s">
        <v>110</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1235943</v>
      </c>
      <c r="S17" s="589"/>
      <c r="T17" s="589"/>
      <c r="U17" s="589"/>
      <c r="V17" s="589"/>
      <c r="W17" s="589"/>
      <c r="X17" s="589"/>
      <c r="Y17" s="590"/>
      <c r="Z17" s="641">
        <v>24.2</v>
      </c>
      <c r="AA17" s="641"/>
      <c r="AB17" s="641"/>
      <c r="AC17" s="641"/>
      <c r="AD17" s="642">
        <v>1235943</v>
      </c>
      <c r="AE17" s="642"/>
      <c r="AF17" s="642"/>
      <c r="AG17" s="642"/>
      <c r="AH17" s="642"/>
      <c r="AI17" s="642"/>
      <c r="AJ17" s="642"/>
      <c r="AK17" s="642"/>
      <c r="AL17" s="611">
        <v>57.8</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110</v>
      </c>
      <c r="BH17" s="589"/>
      <c r="BI17" s="589"/>
      <c r="BJ17" s="589"/>
      <c r="BK17" s="589"/>
      <c r="BL17" s="589"/>
      <c r="BM17" s="589"/>
      <c r="BN17" s="590"/>
      <c r="BO17" s="641" t="s">
        <v>110</v>
      </c>
      <c r="BP17" s="641"/>
      <c r="BQ17" s="641"/>
      <c r="BR17" s="641"/>
      <c r="BS17" s="594" t="s">
        <v>110</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258524</v>
      </c>
      <c r="CS17" s="589"/>
      <c r="CT17" s="589"/>
      <c r="CU17" s="589"/>
      <c r="CV17" s="589"/>
      <c r="CW17" s="589"/>
      <c r="CX17" s="589"/>
      <c r="CY17" s="590"/>
      <c r="CZ17" s="641">
        <v>5.2</v>
      </c>
      <c r="DA17" s="641"/>
      <c r="DB17" s="641"/>
      <c r="DC17" s="641"/>
      <c r="DD17" s="594" t="s">
        <v>110</v>
      </c>
      <c r="DE17" s="589"/>
      <c r="DF17" s="589"/>
      <c r="DG17" s="589"/>
      <c r="DH17" s="589"/>
      <c r="DI17" s="589"/>
      <c r="DJ17" s="589"/>
      <c r="DK17" s="589"/>
      <c r="DL17" s="589"/>
      <c r="DM17" s="589"/>
      <c r="DN17" s="589"/>
      <c r="DO17" s="589"/>
      <c r="DP17" s="590"/>
      <c r="DQ17" s="594">
        <v>252762</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73937</v>
      </c>
      <c r="S18" s="589"/>
      <c r="T18" s="589"/>
      <c r="U18" s="589"/>
      <c r="V18" s="589"/>
      <c r="W18" s="589"/>
      <c r="X18" s="589"/>
      <c r="Y18" s="590"/>
      <c r="Z18" s="641">
        <v>1.4</v>
      </c>
      <c r="AA18" s="641"/>
      <c r="AB18" s="641"/>
      <c r="AC18" s="641"/>
      <c r="AD18" s="642" t="s">
        <v>110</v>
      </c>
      <c r="AE18" s="642"/>
      <c r="AF18" s="642"/>
      <c r="AG18" s="642"/>
      <c r="AH18" s="642"/>
      <c r="AI18" s="642"/>
      <c r="AJ18" s="642"/>
      <c r="AK18" s="642"/>
      <c r="AL18" s="611" t="s">
        <v>110</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110</v>
      </c>
      <c r="BH18" s="589"/>
      <c r="BI18" s="589"/>
      <c r="BJ18" s="589"/>
      <c r="BK18" s="589"/>
      <c r="BL18" s="589"/>
      <c r="BM18" s="589"/>
      <c r="BN18" s="590"/>
      <c r="BO18" s="641" t="s">
        <v>110</v>
      </c>
      <c r="BP18" s="641"/>
      <c r="BQ18" s="641"/>
      <c r="BR18" s="641"/>
      <c r="BS18" s="594" t="s">
        <v>110</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110</v>
      </c>
      <c r="CS18" s="589"/>
      <c r="CT18" s="589"/>
      <c r="CU18" s="589"/>
      <c r="CV18" s="589"/>
      <c r="CW18" s="589"/>
      <c r="CX18" s="589"/>
      <c r="CY18" s="590"/>
      <c r="CZ18" s="641" t="s">
        <v>110</v>
      </c>
      <c r="DA18" s="641"/>
      <c r="DB18" s="641"/>
      <c r="DC18" s="641"/>
      <c r="DD18" s="594" t="s">
        <v>110</v>
      </c>
      <c r="DE18" s="589"/>
      <c r="DF18" s="589"/>
      <c r="DG18" s="589"/>
      <c r="DH18" s="589"/>
      <c r="DI18" s="589"/>
      <c r="DJ18" s="589"/>
      <c r="DK18" s="589"/>
      <c r="DL18" s="589"/>
      <c r="DM18" s="589"/>
      <c r="DN18" s="589"/>
      <c r="DO18" s="589"/>
      <c r="DP18" s="590"/>
      <c r="DQ18" s="594" t="s">
        <v>110</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t="s">
        <v>110</v>
      </c>
      <c r="S19" s="589"/>
      <c r="T19" s="589"/>
      <c r="U19" s="589"/>
      <c r="V19" s="589"/>
      <c r="W19" s="589"/>
      <c r="X19" s="589"/>
      <c r="Y19" s="590"/>
      <c r="Z19" s="641" t="s">
        <v>110</v>
      </c>
      <c r="AA19" s="641"/>
      <c r="AB19" s="641"/>
      <c r="AC19" s="641"/>
      <c r="AD19" s="642" t="s">
        <v>110</v>
      </c>
      <c r="AE19" s="642"/>
      <c r="AF19" s="642"/>
      <c r="AG19" s="642"/>
      <c r="AH19" s="642"/>
      <c r="AI19" s="642"/>
      <c r="AJ19" s="642"/>
      <c r="AK19" s="642"/>
      <c r="AL19" s="611" t="s">
        <v>110</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39722</v>
      </c>
      <c r="BH19" s="589"/>
      <c r="BI19" s="589"/>
      <c r="BJ19" s="589"/>
      <c r="BK19" s="589"/>
      <c r="BL19" s="589"/>
      <c r="BM19" s="589"/>
      <c r="BN19" s="590"/>
      <c r="BO19" s="641">
        <v>5.4</v>
      </c>
      <c r="BP19" s="641"/>
      <c r="BQ19" s="641"/>
      <c r="BR19" s="641"/>
      <c r="BS19" s="594" t="s">
        <v>110</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110</v>
      </c>
      <c r="CS19" s="589"/>
      <c r="CT19" s="589"/>
      <c r="CU19" s="589"/>
      <c r="CV19" s="589"/>
      <c r="CW19" s="589"/>
      <c r="CX19" s="589"/>
      <c r="CY19" s="590"/>
      <c r="CZ19" s="641" t="s">
        <v>110</v>
      </c>
      <c r="DA19" s="641"/>
      <c r="DB19" s="641"/>
      <c r="DC19" s="641"/>
      <c r="DD19" s="594" t="s">
        <v>110</v>
      </c>
      <c r="DE19" s="589"/>
      <c r="DF19" s="589"/>
      <c r="DG19" s="589"/>
      <c r="DH19" s="589"/>
      <c r="DI19" s="589"/>
      <c r="DJ19" s="589"/>
      <c r="DK19" s="589"/>
      <c r="DL19" s="589"/>
      <c r="DM19" s="589"/>
      <c r="DN19" s="589"/>
      <c r="DO19" s="589"/>
      <c r="DP19" s="590"/>
      <c r="DQ19" s="594" t="s">
        <v>110</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2205338</v>
      </c>
      <c r="S20" s="589"/>
      <c r="T20" s="589"/>
      <c r="U20" s="589"/>
      <c r="V20" s="589"/>
      <c r="W20" s="589"/>
      <c r="X20" s="589"/>
      <c r="Y20" s="590"/>
      <c r="Z20" s="641">
        <v>43.2</v>
      </c>
      <c r="AA20" s="641"/>
      <c r="AB20" s="641"/>
      <c r="AC20" s="641"/>
      <c r="AD20" s="642">
        <v>2131401</v>
      </c>
      <c r="AE20" s="642"/>
      <c r="AF20" s="642"/>
      <c r="AG20" s="642"/>
      <c r="AH20" s="642"/>
      <c r="AI20" s="642"/>
      <c r="AJ20" s="642"/>
      <c r="AK20" s="642"/>
      <c r="AL20" s="611">
        <v>99.6</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39722</v>
      </c>
      <c r="BH20" s="589"/>
      <c r="BI20" s="589"/>
      <c r="BJ20" s="589"/>
      <c r="BK20" s="589"/>
      <c r="BL20" s="589"/>
      <c r="BM20" s="589"/>
      <c r="BN20" s="590"/>
      <c r="BO20" s="641">
        <v>5.4</v>
      </c>
      <c r="BP20" s="641"/>
      <c r="BQ20" s="641"/>
      <c r="BR20" s="641"/>
      <c r="BS20" s="594" t="s">
        <v>110</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4960345</v>
      </c>
      <c r="CS20" s="589"/>
      <c r="CT20" s="589"/>
      <c r="CU20" s="589"/>
      <c r="CV20" s="589"/>
      <c r="CW20" s="589"/>
      <c r="CX20" s="589"/>
      <c r="CY20" s="590"/>
      <c r="CZ20" s="641">
        <v>100</v>
      </c>
      <c r="DA20" s="641"/>
      <c r="DB20" s="641"/>
      <c r="DC20" s="641"/>
      <c r="DD20" s="594">
        <v>2175076</v>
      </c>
      <c r="DE20" s="589"/>
      <c r="DF20" s="589"/>
      <c r="DG20" s="589"/>
      <c r="DH20" s="589"/>
      <c r="DI20" s="589"/>
      <c r="DJ20" s="589"/>
      <c r="DK20" s="589"/>
      <c r="DL20" s="589"/>
      <c r="DM20" s="589"/>
      <c r="DN20" s="589"/>
      <c r="DO20" s="589"/>
      <c r="DP20" s="590"/>
      <c r="DQ20" s="594">
        <v>2567354</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1160</v>
      </c>
      <c r="S21" s="589"/>
      <c r="T21" s="589"/>
      <c r="U21" s="589"/>
      <c r="V21" s="589"/>
      <c r="W21" s="589"/>
      <c r="X21" s="589"/>
      <c r="Y21" s="590"/>
      <c r="Z21" s="641">
        <v>0</v>
      </c>
      <c r="AA21" s="641"/>
      <c r="AB21" s="641"/>
      <c r="AC21" s="641"/>
      <c r="AD21" s="642">
        <v>1160</v>
      </c>
      <c r="AE21" s="642"/>
      <c r="AF21" s="642"/>
      <c r="AG21" s="642"/>
      <c r="AH21" s="642"/>
      <c r="AI21" s="642"/>
      <c r="AJ21" s="642"/>
      <c r="AK21" s="642"/>
      <c r="AL21" s="611">
        <v>0.1</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v>39722</v>
      </c>
      <c r="BH21" s="589"/>
      <c r="BI21" s="589"/>
      <c r="BJ21" s="589"/>
      <c r="BK21" s="589"/>
      <c r="BL21" s="589"/>
      <c r="BM21" s="589"/>
      <c r="BN21" s="590"/>
      <c r="BO21" s="641">
        <v>5.4</v>
      </c>
      <c r="BP21" s="641"/>
      <c r="BQ21" s="641"/>
      <c r="BR21" s="641"/>
      <c r="BS21" s="594" t="s">
        <v>110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17312</v>
      </c>
      <c r="S22" s="589"/>
      <c r="T22" s="589"/>
      <c r="U22" s="589"/>
      <c r="V22" s="589"/>
      <c r="W22" s="589"/>
      <c r="X22" s="589"/>
      <c r="Y22" s="590"/>
      <c r="Z22" s="641">
        <v>0.3</v>
      </c>
      <c r="AA22" s="641"/>
      <c r="AB22" s="641"/>
      <c r="AC22" s="641"/>
      <c r="AD22" s="642" t="s">
        <v>110</v>
      </c>
      <c r="AE22" s="642"/>
      <c r="AF22" s="642"/>
      <c r="AG22" s="642"/>
      <c r="AH22" s="642"/>
      <c r="AI22" s="642"/>
      <c r="AJ22" s="642"/>
      <c r="AK22" s="642"/>
      <c r="AL22" s="611" t="s">
        <v>110</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110</v>
      </c>
      <c r="BH22" s="589"/>
      <c r="BI22" s="589"/>
      <c r="BJ22" s="589"/>
      <c r="BK22" s="589"/>
      <c r="BL22" s="589"/>
      <c r="BM22" s="589"/>
      <c r="BN22" s="590"/>
      <c r="BO22" s="641" t="s">
        <v>110</v>
      </c>
      <c r="BP22" s="641"/>
      <c r="BQ22" s="641"/>
      <c r="BR22" s="641"/>
      <c r="BS22" s="594" t="s">
        <v>110</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57624</v>
      </c>
      <c r="S23" s="589"/>
      <c r="T23" s="589"/>
      <c r="U23" s="589"/>
      <c r="V23" s="589"/>
      <c r="W23" s="589"/>
      <c r="X23" s="589"/>
      <c r="Y23" s="590"/>
      <c r="Z23" s="641">
        <v>1.1000000000000001</v>
      </c>
      <c r="AA23" s="641"/>
      <c r="AB23" s="641"/>
      <c r="AC23" s="641"/>
      <c r="AD23" s="642">
        <v>839</v>
      </c>
      <c r="AE23" s="642"/>
      <c r="AF23" s="642"/>
      <c r="AG23" s="642"/>
      <c r="AH23" s="642"/>
      <c r="AI23" s="642"/>
      <c r="AJ23" s="642"/>
      <c r="AK23" s="642"/>
      <c r="AL23" s="611">
        <v>0</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t="s">
        <v>110</v>
      </c>
      <c r="BH23" s="589"/>
      <c r="BI23" s="589"/>
      <c r="BJ23" s="589"/>
      <c r="BK23" s="589"/>
      <c r="BL23" s="589"/>
      <c r="BM23" s="589"/>
      <c r="BN23" s="590"/>
      <c r="BO23" s="641" t="s">
        <v>110</v>
      </c>
      <c r="BP23" s="641"/>
      <c r="BQ23" s="641"/>
      <c r="BR23" s="641"/>
      <c r="BS23" s="594" t="s">
        <v>110</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9860</v>
      </c>
      <c r="S24" s="589"/>
      <c r="T24" s="589"/>
      <c r="U24" s="589"/>
      <c r="V24" s="589"/>
      <c r="W24" s="589"/>
      <c r="X24" s="589"/>
      <c r="Y24" s="590"/>
      <c r="Z24" s="641">
        <v>0.2</v>
      </c>
      <c r="AA24" s="641"/>
      <c r="AB24" s="641"/>
      <c r="AC24" s="641"/>
      <c r="AD24" s="642" t="s">
        <v>110</v>
      </c>
      <c r="AE24" s="642"/>
      <c r="AF24" s="642"/>
      <c r="AG24" s="642"/>
      <c r="AH24" s="642"/>
      <c r="AI24" s="642"/>
      <c r="AJ24" s="642"/>
      <c r="AK24" s="642"/>
      <c r="AL24" s="611" t="s">
        <v>110</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110</v>
      </c>
      <c r="BH24" s="589"/>
      <c r="BI24" s="589"/>
      <c r="BJ24" s="589"/>
      <c r="BK24" s="589"/>
      <c r="BL24" s="589"/>
      <c r="BM24" s="589"/>
      <c r="BN24" s="590"/>
      <c r="BO24" s="641" t="s">
        <v>110</v>
      </c>
      <c r="BP24" s="641"/>
      <c r="BQ24" s="641"/>
      <c r="BR24" s="641"/>
      <c r="BS24" s="594" t="s">
        <v>110</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1076359</v>
      </c>
      <c r="CS24" s="639"/>
      <c r="CT24" s="639"/>
      <c r="CU24" s="639"/>
      <c r="CV24" s="639"/>
      <c r="CW24" s="639"/>
      <c r="CX24" s="639"/>
      <c r="CY24" s="686"/>
      <c r="CZ24" s="690">
        <v>21.7</v>
      </c>
      <c r="DA24" s="691"/>
      <c r="DB24" s="691"/>
      <c r="DC24" s="692"/>
      <c r="DD24" s="685">
        <v>878625</v>
      </c>
      <c r="DE24" s="639"/>
      <c r="DF24" s="639"/>
      <c r="DG24" s="639"/>
      <c r="DH24" s="639"/>
      <c r="DI24" s="639"/>
      <c r="DJ24" s="639"/>
      <c r="DK24" s="686"/>
      <c r="DL24" s="685">
        <v>870660</v>
      </c>
      <c r="DM24" s="639"/>
      <c r="DN24" s="639"/>
      <c r="DO24" s="639"/>
      <c r="DP24" s="639"/>
      <c r="DQ24" s="639"/>
      <c r="DR24" s="639"/>
      <c r="DS24" s="639"/>
      <c r="DT24" s="639"/>
      <c r="DU24" s="639"/>
      <c r="DV24" s="686"/>
      <c r="DW24" s="687">
        <v>38.299999999999997</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1659157</v>
      </c>
      <c r="S25" s="589"/>
      <c r="T25" s="589"/>
      <c r="U25" s="589"/>
      <c r="V25" s="589"/>
      <c r="W25" s="589"/>
      <c r="X25" s="589"/>
      <c r="Y25" s="590"/>
      <c r="Z25" s="641">
        <v>32.5</v>
      </c>
      <c r="AA25" s="641"/>
      <c r="AB25" s="641"/>
      <c r="AC25" s="641"/>
      <c r="AD25" s="642" t="s">
        <v>110</v>
      </c>
      <c r="AE25" s="642"/>
      <c r="AF25" s="642"/>
      <c r="AG25" s="642"/>
      <c r="AH25" s="642"/>
      <c r="AI25" s="642"/>
      <c r="AJ25" s="642"/>
      <c r="AK25" s="642"/>
      <c r="AL25" s="611" t="s">
        <v>110</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110</v>
      </c>
      <c r="BH25" s="589"/>
      <c r="BI25" s="589"/>
      <c r="BJ25" s="589"/>
      <c r="BK25" s="589"/>
      <c r="BL25" s="589"/>
      <c r="BM25" s="589"/>
      <c r="BN25" s="590"/>
      <c r="BO25" s="641" t="s">
        <v>110</v>
      </c>
      <c r="BP25" s="641"/>
      <c r="BQ25" s="641"/>
      <c r="BR25" s="641"/>
      <c r="BS25" s="594" t="s">
        <v>110</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649314</v>
      </c>
      <c r="CS25" s="607"/>
      <c r="CT25" s="607"/>
      <c r="CU25" s="607"/>
      <c r="CV25" s="607"/>
      <c r="CW25" s="607"/>
      <c r="CX25" s="607"/>
      <c r="CY25" s="608"/>
      <c r="CZ25" s="591">
        <v>13.1</v>
      </c>
      <c r="DA25" s="609"/>
      <c r="DB25" s="609"/>
      <c r="DC25" s="610"/>
      <c r="DD25" s="594">
        <v>563375</v>
      </c>
      <c r="DE25" s="607"/>
      <c r="DF25" s="607"/>
      <c r="DG25" s="607"/>
      <c r="DH25" s="607"/>
      <c r="DI25" s="607"/>
      <c r="DJ25" s="607"/>
      <c r="DK25" s="608"/>
      <c r="DL25" s="594">
        <v>563283</v>
      </c>
      <c r="DM25" s="607"/>
      <c r="DN25" s="607"/>
      <c r="DO25" s="607"/>
      <c r="DP25" s="607"/>
      <c r="DQ25" s="607"/>
      <c r="DR25" s="607"/>
      <c r="DS25" s="607"/>
      <c r="DT25" s="607"/>
      <c r="DU25" s="607"/>
      <c r="DV25" s="608"/>
      <c r="DW25" s="611">
        <v>24.8</v>
      </c>
      <c r="DX25" s="612"/>
      <c r="DY25" s="612"/>
      <c r="DZ25" s="612"/>
      <c r="EA25" s="612"/>
      <c r="EB25" s="612"/>
      <c r="EC25" s="613"/>
    </row>
    <row r="26" spans="2:133" ht="11.25" customHeight="1">
      <c r="B26" s="682" t="s">
        <v>274</v>
      </c>
      <c r="C26" s="683"/>
      <c r="D26" s="683"/>
      <c r="E26" s="683"/>
      <c r="F26" s="683"/>
      <c r="G26" s="683"/>
      <c r="H26" s="683"/>
      <c r="I26" s="683"/>
      <c r="J26" s="683"/>
      <c r="K26" s="683"/>
      <c r="L26" s="683"/>
      <c r="M26" s="683"/>
      <c r="N26" s="683"/>
      <c r="O26" s="683"/>
      <c r="P26" s="683"/>
      <c r="Q26" s="684"/>
      <c r="R26" s="588" t="s">
        <v>110</v>
      </c>
      <c r="S26" s="589"/>
      <c r="T26" s="589"/>
      <c r="U26" s="589"/>
      <c r="V26" s="589"/>
      <c r="W26" s="589"/>
      <c r="X26" s="589"/>
      <c r="Y26" s="590"/>
      <c r="Z26" s="641" t="s">
        <v>110</v>
      </c>
      <c r="AA26" s="641"/>
      <c r="AB26" s="641"/>
      <c r="AC26" s="641"/>
      <c r="AD26" s="642" t="s">
        <v>110</v>
      </c>
      <c r="AE26" s="642"/>
      <c r="AF26" s="642"/>
      <c r="AG26" s="642"/>
      <c r="AH26" s="642"/>
      <c r="AI26" s="642"/>
      <c r="AJ26" s="642"/>
      <c r="AK26" s="642"/>
      <c r="AL26" s="611" t="s">
        <v>110</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110</v>
      </c>
      <c r="BH26" s="589"/>
      <c r="BI26" s="589"/>
      <c r="BJ26" s="589"/>
      <c r="BK26" s="589"/>
      <c r="BL26" s="589"/>
      <c r="BM26" s="589"/>
      <c r="BN26" s="590"/>
      <c r="BO26" s="641" t="s">
        <v>110</v>
      </c>
      <c r="BP26" s="641"/>
      <c r="BQ26" s="641"/>
      <c r="BR26" s="641"/>
      <c r="BS26" s="594" t="s">
        <v>110</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313178</v>
      </c>
      <c r="CS26" s="589"/>
      <c r="CT26" s="589"/>
      <c r="CU26" s="589"/>
      <c r="CV26" s="589"/>
      <c r="CW26" s="589"/>
      <c r="CX26" s="589"/>
      <c r="CY26" s="590"/>
      <c r="CZ26" s="591">
        <v>6.3</v>
      </c>
      <c r="DA26" s="609"/>
      <c r="DB26" s="609"/>
      <c r="DC26" s="610"/>
      <c r="DD26" s="594">
        <v>271170</v>
      </c>
      <c r="DE26" s="589"/>
      <c r="DF26" s="589"/>
      <c r="DG26" s="589"/>
      <c r="DH26" s="589"/>
      <c r="DI26" s="589"/>
      <c r="DJ26" s="589"/>
      <c r="DK26" s="590"/>
      <c r="DL26" s="594" t="s">
        <v>207</v>
      </c>
      <c r="DM26" s="589"/>
      <c r="DN26" s="589"/>
      <c r="DO26" s="589"/>
      <c r="DP26" s="589"/>
      <c r="DQ26" s="589"/>
      <c r="DR26" s="589"/>
      <c r="DS26" s="589"/>
      <c r="DT26" s="589"/>
      <c r="DU26" s="589"/>
      <c r="DV26" s="590"/>
      <c r="DW26" s="611" t="s">
        <v>207</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297075</v>
      </c>
      <c r="S27" s="589"/>
      <c r="T27" s="589"/>
      <c r="U27" s="589"/>
      <c r="V27" s="589"/>
      <c r="W27" s="589"/>
      <c r="X27" s="589"/>
      <c r="Y27" s="590"/>
      <c r="Z27" s="641">
        <v>5.8</v>
      </c>
      <c r="AA27" s="641"/>
      <c r="AB27" s="641"/>
      <c r="AC27" s="641"/>
      <c r="AD27" s="642" t="s">
        <v>110</v>
      </c>
      <c r="AE27" s="642"/>
      <c r="AF27" s="642"/>
      <c r="AG27" s="642"/>
      <c r="AH27" s="642"/>
      <c r="AI27" s="642"/>
      <c r="AJ27" s="642"/>
      <c r="AK27" s="642"/>
      <c r="AL27" s="611" t="s">
        <v>110</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736362</v>
      </c>
      <c r="BH27" s="589"/>
      <c r="BI27" s="589"/>
      <c r="BJ27" s="589"/>
      <c r="BK27" s="589"/>
      <c r="BL27" s="589"/>
      <c r="BM27" s="589"/>
      <c r="BN27" s="590"/>
      <c r="BO27" s="641">
        <v>100</v>
      </c>
      <c r="BP27" s="641"/>
      <c r="BQ27" s="641"/>
      <c r="BR27" s="641"/>
      <c r="BS27" s="594" t="s">
        <v>110</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168523</v>
      </c>
      <c r="CS27" s="607"/>
      <c r="CT27" s="607"/>
      <c r="CU27" s="607"/>
      <c r="CV27" s="607"/>
      <c r="CW27" s="607"/>
      <c r="CX27" s="607"/>
      <c r="CY27" s="608"/>
      <c r="CZ27" s="591">
        <v>3.4</v>
      </c>
      <c r="DA27" s="609"/>
      <c r="DB27" s="609"/>
      <c r="DC27" s="610"/>
      <c r="DD27" s="594">
        <v>62490</v>
      </c>
      <c r="DE27" s="607"/>
      <c r="DF27" s="607"/>
      <c r="DG27" s="607"/>
      <c r="DH27" s="607"/>
      <c r="DI27" s="607"/>
      <c r="DJ27" s="607"/>
      <c r="DK27" s="608"/>
      <c r="DL27" s="594">
        <v>54617</v>
      </c>
      <c r="DM27" s="607"/>
      <c r="DN27" s="607"/>
      <c r="DO27" s="607"/>
      <c r="DP27" s="607"/>
      <c r="DQ27" s="607"/>
      <c r="DR27" s="607"/>
      <c r="DS27" s="607"/>
      <c r="DT27" s="607"/>
      <c r="DU27" s="607"/>
      <c r="DV27" s="608"/>
      <c r="DW27" s="611">
        <v>2.4</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2588</v>
      </c>
      <c r="S28" s="589"/>
      <c r="T28" s="589"/>
      <c r="U28" s="589"/>
      <c r="V28" s="589"/>
      <c r="W28" s="589"/>
      <c r="X28" s="589"/>
      <c r="Y28" s="590"/>
      <c r="Z28" s="641">
        <v>0.1</v>
      </c>
      <c r="AA28" s="641"/>
      <c r="AB28" s="641"/>
      <c r="AC28" s="641"/>
      <c r="AD28" s="642" t="s">
        <v>110</v>
      </c>
      <c r="AE28" s="642"/>
      <c r="AF28" s="642"/>
      <c r="AG28" s="642"/>
      <c r="AH28" s="642"/>
      <c r="AI28" s="642"/>
      <c r="AJ28" s="642"/>
      <c r="AK28" s="642"/>
      <c r="AL28" s="611" t="s">
        <v>110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258522</v>
      </c>
      <c r="CS28" s="589"/>
      <c r="CT28" s="589"/>
      <c r="CU28" s="589"/>
      <c r="CV28" s="589"/>
      <c r="CW28" s="589"/>
      <c r="CX28" s="589"/>
      <c r="CY28" s="590"/>
      <c r="CZ28" s="591">
        <v>5.2</v>
      </c>
      <c r="DA28" s="609"/>
      <c r="DB28" s="609"/>
      <c r="DC28" s="610"/>
      <c r="DD28" s="594">
        <v>252760</v>
      </c>
      <c r="DE28" s="589"/>
      <c r="DF28" s="589"/>
      <c r="DG28" s="589"/>
      <c r="DH28" s="589"/>
      <c r="DI28" s="589"/>
      <c r="DJ28" s="589"/>
      <c r="DK28" s="590"/>
      <c r="DL28" s="594">
        <v>252760</v>
      </c>
      <c r="DM28" s="589"/>
      <c r="DN28" s="589"/>
      <c r="DO28" s="589"/>
      <c r="DP28" s="589"/>
      <c r="DQ28" s="589"/>
      <c r="DR28" s="589"/>
      <c r="DS28" s="589"/>
      <c r="DT28" s="589"/>
      <c r="DU28" s="589"/>
      <c r="DV28" s="590"/>
      <c r="DW28" s="611">
        <v>11.1</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1409</v>
      </c>
      <c r="S29" s="589"/>
      <c r="T29" s="589"/>
      <c r="U29" s="589"/>
      <c r="V29" s="589"/>
      <c r="W29" s="589"/>
      <c r="X29" s="589"/>
      <c r="Y29" s="590"/>
      <c r="Z29" s="641">
        <v>0</v>
      </c>
      <c r="AA29" s="641"/>
      <c r="AB29" s="641"/>
      <c r="AC29" s="641"/>
      <c r="AD29" s="642" t="s">
        <v>110</v>
      </c>
      <c r="AE29" s="642"/>
      <c r="AF29" s="642"/>
      <c r="AG29" s="642"/>
      <c r="AH29" s="642"/>
      <c r="AI29" s="642"/>
      <c r="AJ29" s="642"/>
      <c r="AK29" s="642"/>
      <c r="AL29" s="611" t="s">
        <v>110</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57</v>
      </c>
      <c r="CG29" s="622"/>
      <c r="CH29" s="622"/>
      <c r="CI29" s="622"/>
      <c r="CJ29" s="622"/>
      <c r="CK29" s="622"/>
      <c r="CL29" s="622"/>
      <c r="CM29" s="622"/>
      <c r="CN29" s="622"/>
      <c r="CO29" s="622"/>
      <c r="CP29" s="622"/>
      <c r="CQ29" s="623"/>
      <c r="CR29" s="588">
        <v>258522</v>
      </c>
      <c r="CS29" s="607"/>
      <c r="CT29" s="607"/>
      <c r="CU29" s="607"/>
      <c r="CV29" s="607"/>
      <c r="CW29" s="607"/>
      <c r="CX29" s="607"/>
      <c r="CY29" s="608"/>
      <c r="CZ29" s="591">
        <v>5.2</v>
      </c>
      <c r="DA29" s="609"/>
      <c r="DB29" s="609"/>
      <c r="DC29" s="610"/>
      <c r="DD29" s="594">
        <v>252760</v>
      </c>
      <c r="DE29" s="607"/>
      <c r="DF29" s="607"/>
      <c r="DG29" s="607"/>
      <c r="DH29" s="607"/>
      <c r="DI29" s="607"/>
      <c r="DJ29" s="607"/>
      <c r="DK29" s="608"/>
      <c r="DL29" s="594">
        <v>252760</v>
      </c>
      <c r="DM29" s="607"/>
      <c r="DN29" s="607"/>
      <c r="DO29" s="607"/>
      <c r="DP29" s="607"/>
      <c r="DQ29" s="607"/>
      <c r="DR29" s="607"/>
      <c r="DS29" s="607"/>
      <c r="DT29" s="607"/>
      <c r="DU29" s="607"/>
      <c r="DV29" s="608"/>
      <c r="DW29" s="611">
        <v>11.1</v>
      </c>
      <c r="DX29" s="612"/>
      <c r="DY29" s="612"/>
      <c r="DZ29" s="612"/>
      <c r="EA29" s="612"/>
      <c r="EB29" s="612"/>
      <c r="EC29" s="613"/>
    </row>
    <row r="30" spans="2:133" ht="11.25" customHeight="1">
      <c r="B30" s="585" t="s">
        <v>286</v>
      </c>
      <c r="C30" s="586"/>
      <c r="D30" s="586"/>
      <c r="E30" s="586"/>
      <c r="F30" s="586"/>
      <c r="G30" s="586"/>
      <c r="H30" s="586"/>
      <c r="I30" s="586"/>
      <c r="J30" s="586"/>
      <c r="K30" s="586"/>
      <c r="L30" s="586"/>
      <c r="M30" s="586"/>
      <c r="N30" s="586"/>
      <c r="O30" s="586"/>
      <c r="P30" s="586"/>
      <c r="Q30" s="587"/>
      <c r="R30" s="588">
        <v>135000</v>
      </c>
      <c r="S30" s="589"/>
      <c r="T30" s="589"/>
      <c r="U30" s="589"/>
      <c r="V30" s="589"/>
      <c r="W30" s="589"/>
      <c r="X30" s="589"/>
      <c r="Y30" s="590"/>
      <c r="Z30" s="641">
        <v>2.6</v>
      </c>
      <c r="AA30" s="641"/>
      <c r="AB30" s="641"/>
      <c r="AC30" s="641"/>
      <c r="AD30" s="642" t="s">
        <v>110</v>
      </c>
      <c r="AE30" s="642"/>
      <c r="AF30" s="642"/>
      <c r="AG30" s="642"/>
      <c r="AH30" s="642"/>
      <c r="AI30" s="642"/>
      <c r="AJ30" s="642"/>
      <c r="AK30" s="642"/>
      <c r="AL30" s="611" t="s">
        <v>110</v>
      </c>
      <c r="AM30" s="643"/>
      <c r="AN30" s="643"/>
      <c r="AO30" s="644"/>
      <c r="AP30" s="666" t="s">
        <v>287</v>
      </c>
      <c r="AQ30" s="667"/>
      <c r="AR30" s="667"/>
      <c r="AS30" s="667"/>
      <c r="AT30" s="672" t="s">
        <v>288</v>
      </c>
      <c r="AU30" s="182"/>
      <c r="AV30" s="182"/>
      <c r="AW30" s="182"/>
      <c r="AX30" s="675" t="s">
        <v>168</v>
      </c>
      <c r="AY30" s="676"/>
      <c r="AZ30" s="676"/>
      <c r="BA30" s="676"/>
      <c r="BB30" s="676"/>
      <c r="BC30" s="676"/>
      <c r="BD30" s="676"/>
      <c r="BE30" s="676"/>
      <c r="BF30" s="677"/>
      <c r="BG30" s="654">
        <v>99.7</v>
      </c>
      <c r="BH30" s="655"/>
      <c r="BI30" s="655"/>
      <c r="BJ30" s="655"/>
      <c r="BK30" s="655"/>
      <c r="BL30" s="655"/>
      <c r="BM30" s="656">
        <v>98.3</v>
      </c>
      <c r="BN30" s="655"/>
      <c r="BO30" s="655"/>
      <c r="BP30" s="655"/>
      <c r="BQ30" s="657"/>
      <c r="BR30" s="654">
        <v>99.7</v>
      </c>
      <c r="BS30" s="655"/>
      <c r="BT30" s="655"/>
      <c r="BU30" s="655"/>
      <c r="BV30" s="655"/>
      <c r="BW30" s="655"/>
      <c r="BX30" s="656">
        <v>98.7</v>
      </c>
      <c r="BY30" s="655"/>
      <c r="BZ30" s="655"/>
      <c r="CA30" s="655"/>
      <c r="CB30" s="657"/>
      <c r="CD30" s="660"/>
      <c r="CE30" s="661"/>
      <c r="CF30" s="625" t="s">
        <v>289</v>
      </c>
      <c r="CG30" s="622"/>
      <c r="CH30" s="622"/>
      <c r="CI30" s="622"/>
      <c r="CJ30" s="622"/>
      <c r="CK30" s="622"/>
      <c r="CL30" s="622"/>
      <c r="CM30" s="622"/>
      <c r="CN30" s="622"/>
      <c r="CO30" s="622"/>
      <c r="CP30" s="622"/>
      <c r="CQ30" s="623"/>
      <c r="CR30" s="588">
        <v>223259</v>
      </c>
      <c r="CS30" s="589"/>
      <c r="CT30" s="589"/>
      <c r="CU30" s="589"/>
      <c r="CV30" s="589"/>
      <c r="CW30" s="589"/>
      <c r="CX30" s="589"/>
      <c r="CY30" s="590"/>
      <c r="CZ30" s="591">
        <v>4.5</v>
      </c>
      <c r="DA30" s="609"/>
      <c r="DB30" s="609"/>
      <c r="DC30" s="610"/>
      <c r="DD30" s="594">
        <v>217497</v>
      </c>
      <c r="DE30" s="589"/>
      <c r="DF30" s="589"/>
      <c r="DG30" s="589"/>
      <c r="DH30" s="589"/>
      <c r="DI30" s="589"/>
      <c r="DJ30" s="589"/>
      <c r="DK30" s="590"/>
      <c r="DL30" s="594">
        <v>217497</v>
      </c>
      <c r="DM30" s="589"/>
      <c r="DN30" s="589"/>
      <c r="DO30" s="589"/>
      <c r="DP30" s="589"/>
      <c r="DQ30" s="589"/>
      <c r="DR30" s="589"/>
      <c r="DS30" s="589"/>
      <c r="DT30" s="589"/>
      <c r="DU30" s="589"/>
      <c r="DV30" s="590"/>
      <c r="DW30" s="611">
        <v>9.6</v>
      </c>
      <c r="DX30" s="612"/>
      <c r="DY30" s="612"/>
      <c r="DZ30" s="612"/>
      <c r="EA30" s="612"/>
      <c r="EB30" s="612"/>
      <c r="EC30" s="613"/>
    </row>
    <row r="31" spans="2:133" ht="11.25" customHeight="1">
      <c r="B31" s="585" t="s">
        <v>290</v>
      </c>
      <c r="C31" s="586"/>
      <c r="D31" s="586"/>
      <c r="E31" s="586"/>
      <c r="F31" s="586"/>
      <c r="G31" s="586"/>
      <c r="H31" s="586"/>
      <c r="I31" s="586"/>
      <c r="J31" s="586"/>
      <c r="K31" s="586"/>
      <c r="L31" s="586"/>
      <c r="M31" s="586"/>
      <c r="N31" s="586"/>
      <c r="O31" s="586"/>
      <c r="P31" s="586"/>
      <c r="Q31" s="587"/>
      <c r="R31" s="588">
        <v>180447</v>
      </c>
      <c r="S31" s="589"/>
      <c r="T31" s="589"/>
      <c r="U31" s="589"/>
      <c r="V31" s="589"/>
      <c r="W31" s="589"/>
      <c r="X31" s="589"/>
      <c r="Y31" s="590"/>
      <c r="Z31" s="641">
        <v>3.5</v>
      </c>
      <c r="AA31" s="641"/>
      <c r="AB31" s="641"/>
      <c r="AC31" s="641"/>
      <c r="AD31" s="642" t="s">
        <v>110</v>
      </c>
      <c r="AE31" s="642"/>
      <c r="AF31" s="642"/>
      <c r="AG31" s="642"/>
      <c r="AH31" s="642"/>
      <c r="AI31" s="642"/>
      <c r="AJ31" s="642"/>
      <c r="AK31" s="642"/>
      <c r="AL31" s="611" t="s">
        <v>110</v>
      </c>
      <c r="AM31" s="643"/>
      <c r="AN31" s="643"/>
      <c r="AO31" s="644"/>
      <c r="AP31" s="668"/>
      <c r="AQ31" s="669"/>
      <c r="AR31" s="669"/>
      <c r="AS31" s="669"/>
      <c r="AT31" s="673"/>
      <c r="AU31" s="181" t="s">
        <v>291</v>
      </c>
      <c r="AV31" s="181"/>
      <c r="AW31" s="181"/>
      <c r="AX31" s="585" t="s">
        <v>292</v>
      </c>
      <c r="AY31" s="586"/>
      <c r="AZ31" s="586"/>
      <c r="BA31" s="586"/>
      <c r="BB31" s="586"/>
      <c r="BC31" s="586"/>
      <c r="BD31" s="586"/>
      <c r="BE31" s="586"/>
      <c r="BF31" s="587"/>
      <c r="BG31" s="652">
        <v>99.5</v>
      </c>
      <c r="BH31" s="607"/>
      <c r="BI31" s="607"/>
      <c r="BJ31" s="607"/>
      <c r="BK31" s="607"/>
      <c r="BL31" s="607"/>
      <c r="BM31" s="643">
        <v>98.7</v>
      </c>
      <c r="BN31" s="653"/>
      <c r="BO31" s="653"/>
      <c r="BP31" s="653"/>
      <c r="BQ31" s="617"/>
      <c r="BR31" s="652">
        <v>99.9</v>
      </c>
      <c r="BS31" s="607"/>
      <c r="BT31" s="607"/>
      <c r="BU31" s="607"/>
      <c r="BV31" s="607"/>
      <c r="BW31" s="607"/>
      <c r="BX31" s="643">
        <v>99.3</v>
      </c>
      <c r="BY31" s="653"/>
      <c r="BZ31" s="653"/>
      <c r="CA31" s="653"/>
      <c r="CB31" s="617"/>
      <c r="CD31" s="660"/>
      <c r="CE31" s="661"/>
      <c r="CF31" s="625" t="s">
        <v>293</v>
      </c>
      <c r="CG31" s="622"/>
      <c r="CH31" s="622"/>
      <c r="CI31" s="622"/>
      <c r="CJ31" s="622"/>
      <c r="CK31" s="622"/>
      <c r="CL31" s="622"/>
      <c r="CM31" s="622"/>
      <c r="CN31" s="622"/>
      <c r="CO31" s="622"/>
      <c r="CP31" s="622"/>
      <c r="CQ31" s="623"/>
      <c r="CR31" s="588">
        <v>35263</v>
      </c>
      <c r="CS31" s="607"/>
      <c r="CT31" s="607"/>
      <c r="CU31" s="607"/>
      <c r="CV31" s="607"/>
      <c r="CW31" s="607"/>
      <c r="CX31" s="607"/>
      <c r="CY31" s="608"/>
      <c r="CZ31" s="591">
        <v>0.7</v>
      </c>
      <c r="DA31" s="609"/>
      <c r="DB31" s="609"/>
      <c r="DC31" s="610"/>
      <c r="DD31" s="594">
        <v>35263</v>
      </c>
      <c r="DE31" s="607"/>
      <c r="DF31" s="607"/>
      <c r="DG31" s="607"/>
      <c r="DH31" s="607"/>
      <c r="DI31" s="607"/>
      <c r="DJ31" s="607"/>
      <c r="DK31" s="608"/>
      <c r="DL31" s="594">
        <v>35263</v>
      </c>
      <c r="DM31" s="607"/>
      <c r="DN31" s="607"/>
      <c r="DO31" s="607"/>
      <c r="DP31" s="607"/>
      <c r="DQ31" s="607"/>
      <c r="DR31" s="607"/>
      <c r="DS31" s="607"/>
      <c r="DT31" s="607"/>
      <c r="DU31" s="607"/>
      <c r="DV31" s="608"/>
      <c r="DW31" s="611">
        <v>1.5</v>
      </c>
      <c r="DX31" s="612"/>
      <c r="DY31" s="612"/>
      <c r="DZ31" s="612"/>
      <c r="EA31" s="612"/>
      <c r="EB31" s="612"/>
      <c r="EC31" s="613"/>
    </row>
    <row r="32" spans="2:133" ht="11.25" customHeight="1">
      <c r="B32" s="585" t="s">
        <v>294</v>
      </c>
      <c r="C32" s="586"/>
      <c r="D32" s="586"/>
      <c r="E32" s="586"/>
      <c r="F32" s="586"/>
      <c r="G32" s="586"/>
      <c r="H32" s="586"/>
      <c r="I32" s="586"/>
      <c r="J32" s="586"/>
      <c r="K32" s="586"/>
      <c r="L32" s="586"/>
      <c r="M32" s="586"/>
      <c r="N32" s="586"/>
      <c r="O32" s="586"/>
      <c r="P32" s="586"/>
      <c r="Q32" s="587"/>
      <c r="R32" s="588">
        <v>92504</v>
      </c>
      <c r="S32" s="589"/>
      <c r="T32" s="589"/>
      <c r="U32" s="589"/>
      <c r="V32" s="589"/>
      <c r="W32" s="589"/>
      <c r="X32" s="589"/>
      <c r="Y32" s="590"/>
      <c r="Z32" s="641">
        <v>1.8</v>
      </c>
      <c r="AA32" s="641"/>
      <c r="AB32" s="641"/>
      <c r="AC32" s="641"/>
      <c r="AD32" s="642">
        <v>6346</v>
      </c>
      <c r="AE32" s="642"/>
      <c r="AF32" s="642"/>
      <c r="AG32" s="642"/>
      <c r="AH32" s="642"/>
      <c r="AI32" s="642"/>
      <c r="AJ32" s="642"/>
      <c r="AK32" s="642"/>
      <c r="AL32" s="611">
        <v>0.3</v>
      </c>
      <c r="AM32" s="643"/>
      <c r="AN32" s="643"/>
      <c r="AO32" s="644"/>
      <c r="AP32" s="670"/>
      <c r="AQ32" s="671"/>
      <c r="AR32" s="671"/>
      <c r="AS32" s="671"/>
      <c r="AT32" s="674"/>
      <c r="AU32" s="183"/>
      <c r="AV32" s="183"/>
      <c r="AW32" s="183"/>
      <c r="AX32" s="569" t="s">
        <v>295</v>
      </c>
      <c r="AY32" s="570"/>
      <c r="AZ32" s="570"/>
      <c r="BA32" s="570"/>
      <c r="BB32" s="570"/>
      <c r="BC32" s="570"/>
      <c r="BD32" s="570"/>
      <c r="BE32" s="570"/>
      <c r="BF32" s="571"/>
      <c r="BG32" s="651">
        <v>99.7</v>
      </c>
      <c r="BH32" s="573"/>
      <c r="BI32" s="573"/>
      <c r="BJ32" s="573"/>
      <c r="BK32" s="573"/>
      <c r="BL32" s="573"/>
      <c r="BM32" s="636">
        <v>97.7</v>
      </c>
      <c r="BN32" s="573"/>
      <c r="BO32" s="573"/>
      <c r="BP32" s="573"/>
      <c r="BQ32" s="630"/>
      <c r="BR32" s="651">
        <v>99.4</v>
      </c>
      <c r="BS32" s="573"/>
      <c r="BT32" s="573"/>
      <c r="BU32" s="573"/>
      <c r="BV32" s="573"/>
      <c r="BW32" s="573"/>
      <c r="BX32" s="636">
        <v>98</v>
      </c>
      <c r="BY32" s="573"/>
      <c r="BZ32" s="573"/>
      <c r="CA32" s="573"/>
      <c r="CB32" s="630"/>
      <c r="CD32" s="662"/>
      <c r="CE32" s="663"/>
      <c r="CF32" s="625" t="s">
        <v>296</v>
      </c>
      <c r="CG32" s="622"/>
      <c r="CH32" s="622"/>
      <c r="CI32" s="622"/>
      <c r="CJ32" s="622"/>
      <c r="CK32" s="622"/>
      <c r="CL32" s="622"/>
      <c r="CM32" s="622"/>
      <c r="CN32" s="622"/>
      <c r="CO32" s="622"/>
      <c r="CP32" s="622"/>
      <c r="CQ32" s="623"/>
      <c r="CR32" s="588" t="s">
        <v>110</v>
      </c>
      <c r="CS32" s="589"/>
      <c r="CT32" s="589"/>
      <c r="CU32" s="589"/>
      <c r="CV32" s="589"/>
      <c r="CW32" s="589"/>
      <c r="CX32" s="589"/>
      <c r="CY32" s="590"/>
      <c r="CZ32" s="591" t="s">
        <v>110</v>
      </c>
      <c r="DA32" s="609"/>
      <c r="DB32" s="609"/>
      <c r="DC32" s="610"/>
      <c r="DD32" s="594" t="s">
        <v>110</v>
      </c>
      <c r="DE32" s="589"/>
      <c r="DF32" s="589"/>
      <c r="DG32" s="589"/>
      <c r="DH32" s="589"/>
      <c r="DI32" s="589"/>
      <c r="DJ32" s="589"/>
      <c r="DK32" s="590"/>
      <c r="DL32" s="594" t="s">
        <v>110</v>
      </c>
      <c r="DM32" s="589"/>
      <c r="DN32" s="589"/>
      <c r="DO32" s="589"/>
      <c r="DP32" s="589"/>
      <c r="DQ32" s="589"/>
      <c r="DR32" s="589"/>
      <c r="DS32" s="589"/>
      <c r="DT32" s="589"/>
      <c r="DU32" s="589"/>
      <c r="DV32" s="590"/>
      <c r="DW32" s="611" t="s">
        <v>110</v>
      </c>
      <c r="DX32" s="612"/>
      <c r="DY32" s="612"/>
      <c r="DZ32" s="612"/>
      <c r="EA32" s="612"/>
      <c r="EB32" s="612"/>
      <c r="EC32" s="613"/>
    </row>
    <row r="33" spans="2:133" ht="11.25" customHeight="1">
      <c r="B33" s="585" t="s">
        <v>297</v>
      </c>
      <c r="C33" s="586"/>
      <c r="D33" s="586"/>
      <c r="E33" s="586"/>
      <c r="F33" s="586"/>
      <c r="G33" s="586"/>
      <c r="H33" s="586"/>
      <c r="I33" s="586"/>
      <c r="J33" s="586"/>
      <c r="K33" s="586"/>
      <c r="L33" s="586"/>
      <c r="M33" s="586"/>
      <c r="N33" s="586"/>
      <c r="O33" s="586"/>
      <c r="P33" s="586"/>
      <c r="Q33" s="587"/>
      <c r="R33" s="588">
        <v>442500</v>
      </c>
      <c r="S33" s="589"/>
      <c r="T33" s="589"/>
      <c r="U33" s="589"/>
      <c r="V33" s="589"/>
      <c r="W33" s="589"/>
      <c r="X33" s="589"/>
      <c r="Y33" s="590"/>
      <c r="Z33" s="641">
        <v>8.6999999999999993</v>
      </c>
      <c r="AA33" s="641"/>
      <c r="AB33" s="641"/>
      <c r="AC33" s="641"/>
      <c r="AD33" s="642" t="s">
        <v>110</v>
      </c>
      <c r="AE33" s="642"/>
      <c r="AF33" s="642"/>
      <c r="AG33" s="642"/>
      <c r="AH33" s="642"/>
      <c r="AI33" s="642"/>
      <c r="AJ33" s="642"/>
      <c r="AK33" s="642"/>
      <c r="AL33" s="611" t="s">
        <v>110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298</v>
      </c>
      <c r="CE33" s="622"/>
      <c r="CF33" s="622"/>
      <c r="CG33" s="622"/>
      <c r="CH33" s="622"/>
      <c r="CI33" s="622"/>
      <c r="CJ33" s="622"/>
      <c r="CK33" s="622"/>
      <c r="CL33" s="622"/>
      <c r="CM33" s="622"/>
      <c r="CN33" s="622"/>
      <c r="CO33" s="622"/>
      <c r="CP33" s="622"/>
      <c r="CQ33" s="623"/>
      <c r="CR33" s="588">
        <v>1708910</v>
      </c>
      <c r="CS33" s="607"/>
      <c r="CT33" s="607"/>
      <c r="CU33" s="607"/>
      <c r="CV33" s="607"/>
      <c r="CW33" s="607"/>
      <c r="CX33" s="607"/>
      <c r="CY33" s="608"/>
      <c r="CZ33" s="591">
        <v>34.5</v>
      </c>
      <c r="DA33" s="609"/>
      <c r="DB33" s="609"/>
      <c r="DC33" s="610"/>
      <c r="DD33" s="594">
        <v>1529363</v>
      </c>
      <c r="DE33" s="607"/>
      <c r="DF33" s="607"/>
      <c r="DG33" s="607"/>
      <c r="DH33" s="607"/>
      <c r="DI33" s="607"/>
      <c r="DJ33" s="607"/>
      <c r="DK33" s="608"/>
      <c r="DL33" s="594">
        <v>1120027</v>
      </c>
      <c r="DM33" s="607"/>
      <c r="DN33" s="607"/>
      <c r="DO33" s="607"/>
      <c r="DP33" s="607"/>
      <c r="DQ33" s="607"/>
      <c r="DR33" s="607"/>
      <c r="DS33" s="607"/>
      <c r="DT33" s="607"/>
      <c r="DU33" s="607"/>
      <c r="DV33" s="608"/>
      <c r="DW33" s="611">
        <v>49.2</v>
      </c>
      <c r="DX33" s="612"/>
      <c r="DY33" s="612"/>
      <c r="DZ33" s="612"/>
      <c r="EA33" s="612"/>
      <c r="EB33" s="612"/>
      <c r="EC33" s="613"/>
    </row>
    <row r="34" spans="2:133" ht="11.25" customHeight="1">
      <c r="B34" s="585" t="s">
        <v>299</v>
      </c>
      <c r="C34" s="586"/>
      <c r="D34" s="586"/>
      <c r="E34" s="586"/>
      <c r="F34" s="586"/>
      <c r="G34" s="586"/>
      <c r="H34" s="586"/>
      <c r="I34" s="586"/>
      <c r="J34" s="586"/>
      <c r="K34" s="586"/>
      <c r="L34" s="586"/>
      <c r="M34" s="586"/>
      <c r="N34" s="586"/>
      <c r="O34" s="586"/>
      <c r="P34" s="586"/>
      <c r="Q34" s="587"/>
      <c r="R34" s="588" t="s">
        <v>110</v>
      </c>
      <c r="S34" s="589"/>
      <c r="T34" s="589"/>
      <c r="U34" s="589"/>
      <c r="V34" s="589"/>
      <c r="W34" s="589"/>
      <c r="X34" s="589"/>
      <c r="Y34" s="590"/>
      <c r="Z34" s="641" t="s">
        <v>110</v>
      </c>
      <c r="AA34" s="641"/>
      <c r="AB34" s="641"/>
      <c r="AC34" s="641"/>
      <c r="AD34" s="642" t="s">
        <v>110</v>
      </c>
      <c r="AE34" s="642"/>
      <c r="AF34" s="642"/>
      <c r="AG34" s="642"/>
      <c r="AH34" s="642"/>
      <c r="AI34" s="642"/>
      <c r="AJ34" s="642"/>
      <c r="AK34" s="642"/>
      <c r="AL34" s="611" t="s">
        <v>110</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302</v>
      </c>
      <c r="CE34" s="622"/>
      <c r="CF34" s="622"/>
      <c r="CG34" s="622"/>
      <c r="CH34" s="622"/>
      <c r="CI34" s="622"/>
      <c r="CJ34" s="622"/>
      <c r="CK34" s="622"/>
      <c r="CL34" s="622"/>
      <c r="CM34" s="622"/>
      <c r="CN34" s="622"/>
      <c r="CO34" s="622"/>
      <c r="CP34" s="622"/>
      <c r="CQ34" s="623"/>
      <c r="CR34" s="588">
        <v>783714</v>
      </c>
      <c r="CS34" s="589"/>
      <c r="CT34" s="589"/>
      <c r="CU34" s="589"/>
      <c r="CV34" s="589"/>
      <c r="CW34" s="589"/>
      <c r="CX34" s="589"/>
      <c r="CY34" s="590"/>
      <c r="CZ34" s="591">
        <v>15.8</v>
      </c>
      <c r="DA34" s="609"/>
      <c r="DB34" s="609"/>
      <c r="DC34" s="610"/>
      <c r="DD34" s="594">
        <v>672546</v>
      </c>
      <c r="DE34" s="589"/>
      <c r="DF34" s="589"/>
      <c r="DG34" s="589"/>
      <c r="DH34" s="589"/>
      <c r="DI34" s="589"/>
      <c r="DJ34" s="589"/>
      <c r="DK34" s="590"/>
      <c r="DL34" s="594">
        <v>447654</v>
      </c>
      <c r="DM34" s="589"/>
      <c r="DN34" s="589"/>
      <c r="DO34" s="589"/>
      <c r="DP34" s="589"/>
      <c r="DQ34" s="589"/>
      <c r="DR34" s="589"/>
      <c r="DS34" s="589"/>
      <c r="DT34" s="589"/>
      <c r="DU34" s="589"/>
      <c r="DV34" s="590"/>
      <c r="DW34" s="611">
        <v>19.7</v>
      </c>
      <c r="DX34" s="612"/>
      <c r="DY34" s="612"/>
      <c r="DZ34" s="612"/>
      <c r="EA34" s="612"/>
      <c r="EB34" s="612"/>
      <c r="EC34" s="613"/>
    </row>
    <row r="35" spans="2:133" ht="11.25" customHeight="1">
      <c r="B35" s="585" t="s">
        <v>303</v>
      </c>
      <c r="C35" s="586"/>
      <c r="D35" s="586"/>
      <c r="E35" s="586"/>
      <c r="F35" s="586"/>
      <c r="G35" s="586"/>
      <c r="H35" s="586"/>
      <c r="I35" s="586"/>
      <c r="J35" s="586"/>
      <c r="K35" s="586"/>
      <c r="L35" s="586"/>
      <c r="M35" s="586"/>
      <c r="N35" s="586"/>
      <c r="O35" s="586"/>
      <c r="P35" s="586"/>
      <c r="Q35" s="587"/>
      <c r="R35" s="588">
        <v>135400</v>
      </c>
      <c r="S35" s="589"/>
      <c r="T35" s="589"/>
      <c r="U35" s="589"/>
      <c r="V35" s="589"/>
      <c r="W35" s="589"/>
      <c r="X35" s="589"/>
      <c r="Y35" s="590"/>
      <c r="Z35" s="641">
        <v>2.7</v>
      </c>
      <c r="AA35" s="641"/>
      <c r="AB35" s="641"/>
      <c r="AC35" s="641"/>
      <c r="AD35" s="642" t="s">
        <v>110</v>
      </c>
      <c r="AE35" s="642"/>
      <c r="AF35" s="642"/>
      <c r="AG35" s="642"/>
      <c r="AH35" s="642"/>
      <c r="AI35" s="642"/>
      <c r="AJ35" s="642"/>
      <c r="AK35" s="642"/>
      <c r="AL35" s="611" t="s">
        <v>110</v>
      </c>
      <c r="AM35" s="643"/>
      <c r="AN35" s="643"/>
      <c r="AO35" s="644"/>
      <c r="AP35" s="186"/>
      <c r="AQ35" s="645" t="s">
        <v>304</v>
      </c>
      <c r="AR35" s="646"/>
      <c r="AS35" s="646"/>
      <c r="AT35" s="646"/>
      <c r="AU35" s="646"/>
      <c r="AV35" s="646"/>
      <c r="AW35" s="646"/>
      <c r="AX35" s="646"/>
      <c r="AY35" s="647"/>
      <c r="AZ35" s="638">
        <v>192769</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24450</v>
      </c>
      <c r="BW35" s="639"/>
      <c r="BX35" s="639"/>
      <c r="BY35" s="639"/>
      <c r="BZ35" s="639"/>
      <c r="CA35" s="639"/>
      <c r="CB35" s="640"/>
      <c r="CD35" s="625" t="s">
        <v>306</v>
      </c>
      <c r="CE35" s="622"/>
      <c r="CF35" s="622"/>
      <c r="CG35" s="622"/>
      <c r="CH35" s="622"/>
      <c r="CI35" s="622"/>
      <c r="CJ35" s="622"/>
      <c r="CK35" s="622"/>
      <c r="CL35" s="622"/>
      <c r="CM35" s="622"/>
      <c r="CN35" s="622"/>
      <c r="CO35" s="622"/>
      <c r="CP35" s="622"/>
      <c r="CQ35" s="623"/>
      <c r="CR35" s="588">
        <v>89468</v>
      </c>
      <c r="CS35" s="607"/>
      <c r="CT35" s="607"/>
      <c r="CU35" s="607"/>
      <c r="CV35" s="607"/>
      <c r="CW35" s="607"/>
      <c r="CX35" s="607"/>
      <c r="CY35" s="608"/>
      <c r="CZ35" s="591">
        <v>1.8</v>
      </c>
      <c r="DA35" s="609"/>
      <c r="DB35" s="609"/>
      <c r="DC35" s="610"/>
      <c r="DD35" s="594">
        <v>81075</v>
      </c>
      <c r="DE35" s="607"/>
      <c r="DF35" s="607"/>
      <c r="DG35" s="607"/>
      <c r="DH35" s="607"/>
      <c r="DI35" s="607"/>
      <c r="DJ35" s="607"/>
      <c r="DK35" s="608"/>
      <c r="DL35" s="594">
        <v>81075</v>
      </c>
      <c r="DM35" s="607"/>
      <c r="DN35" s="607"/>
      <c r="DO35" s="607"/>
      <c r="DP35" s="607"/>
      <c r="DQ35" s="607"/>
      <c r="DR35" s="607"/>
      <c r="DS35" s="607"/>
      <c r="DT35" s="607"/>
      <c r="DU35" s="607"/>
      <c r="DV35" s="608"/>
      <c r="DW35" s="611">
        <v>3.6</v>
      </c>
      <c r="DX35" s="612"/>
      <c r="DY35" s="612"/>
      <c r="DZ35" s="612"/>
      <c r="EA35" s="612"/>
      <c r="EB35" s="612"/>
      <c r="EC35" s="613"/>
    </row>
    <row r="36" spans="2:133" ht="11.25" customHeight="1">
      <c r="B36" s="569" t="s">
        <v>307</v>
      </c>
      <c r="C36" s="570"/>
      <c r="D36" s="570"/>
      <c r="E36" s="570"/>
      <c r="F36" s="570"/>
      <c r="G36" s="570"/>
      <c r="H36" s="570"/>
      <c r="I36" s="570"/>
      <c r="J36" s="570"/>
      <c r="K36" s="570"/>
      <c r="L36" s="570"/>
      <c r="M36" s="570"/>
      <c r="N36" s="570"/>
      <c r="O36" s="570"/>
      <c r="P36" s="570"/>
      <c r="Q36" s="571"/>
      <c r="R36" s="572">
        <v>5101974</v>
      </c>
      <c r="S36" s="629"/>
      <c r="T36" s="629"/>
      <c r="U36" s="629"/>
      <c r="V36" s="629"/>
      <c r="W36" s="629"/>
      <c r="X36" s="629"/>
      <c r="Y36" s="632"/>
      <c r="Z36" s="633">
        <v>100</v>
      </c>
      <c r="AA36" s="633"/>
      <c r="AB36" s="633"/>
      <c r="AC36" s="633"/>
      <c r="AD36" s="634">
        <v>2139746</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56468</v>
      </c>
      <c r="BA36" s="589"/>
      <c r="BB36" s="589"/>
      <c r="BC36" s="589"/>
      <c r="BD36" s="607"/>
      <c r="BE36" s="607"/>
      <c r="BF36" s="617"/>
      <c r="BG36" s="625" t="s">
        <v>309</v>
      </c>
      <c r="BH36" s="622"/>
      <c r="BI36" s="622"/>
      <c r="BJ36" s="622"/>
      <c r="BK36" s="622"/>
      <c r="BL36" s="622"/>
      <c r="BM36" s="622"/>
      <c r="BN36" s="622"/>
      <c r="BO36" s="622"/>
      <c r="BP36" s="622"/>
      <c r="BQ36" s="622"/>
      <c r="BR36" s="622"/>
      <c r="BS36" s="622"/>
      <c r="BT36" s="622"/>
      <c r="BU36" s="623"/>
      <c r="BV36" s="588">
        <v>24450</v>
      </c>
      <c r="BW36" s="589"/>
      <c r="BX36" s="589"/>
      <c r="BY36" s="589"/>
      <c r="BZ36" s="589"/>
      <c r="CA36" s="589"/>
      <c r="CB36" s="624"/>
      <c r="CD36" s="625" t="s">
        <v>310</v>
      </c>
      <c r="CE36" s="622"/>
      <c r="CF36" s="622"/>
      <c r="CG36" s="622"/>
      <c r="CH36" s="622"/>
      <c r="CI36" s="622"/>
      <c r="CJ36" s="622"/>
      <c r="CK36" s="622"/>
      <c r="CL36" s="622"/>
      <c r="CM36" s="622"/>
      <c r="CN36" s="622"/>
      <c r="CO36" s="622"/>
      <c r="CP36" s="622"/>
      <c r="CQ36" s="623"/>
      <c r="CR36" s="588">
        <v>550721</v>
      </c>
      <c r="CS36" s="589"/>
      <c r="CT36" s="589"/>
      <c r="CU36" s="589"/>
      <c r="CV36" s="589"/>
      <c r="CW36" s="589"/>
      <c r="CX36" s="589"/>
      <c r="CY36" s="590"/>
      <c r="CZ36" s="591">
        <v>11.1</v>
      </c>
      <c r="DA36" s="609"/>
      <c r="DB36" s="609"/>
      <c r="DC36" s="610"/>
      <c r="DD36" s="594">
        <v>502811</v>
      </c>
      <c r="DE36" s="589"/>
      <c r="DF36" s="589"/>
      <c r="DG36" s="589"/>
      <c r="DH36" s="589"/>
      <c r="DI36" s="589"/>
      <c r="DJ36" s="589"/>
      <c r="DK36" s="590"/>
      <c r="DL36" s="594">
        <v>411700</v>
      </c>
      <c r="DM36" s="589"/>
      <c r="DN36" s="589"/>
      <c r="DO36" s="589"/>
      <c r="DP36" s="589"/>
      <c r="DQ36" s="589"/>
      <c r="DR36" s="589"/>
      <c r="DS36" s="589"/>
      <c r="DT36" s="589"/>
      <c r="DU36" s="589"/>
      <c r="DV36" s="590"/>
      <c r="DW36" s="611">
        <v>18.100000000000001</v>
      </c>
      <c r="DX36" s="612"/>
      <c r="DY36" s="612"/>
      <c r="DZ36" s="612"/>
      <c r="EA36" s="612"/>
      <c r="EB36" s="612"/>
      <c r="EC36" s="613"/>
    </row>
    <row r="37" spans="2:133" ht="11.25" customHeight="1">
      <c r="AQ37" s="614" t="s">
        <v>311</v>
      </c>
      <c r="AR37" s="615"/>
      <c r="AS37" s="615"/>
      <c r="AT37" s="615"/>
      <c r="AU37" s="615"/>
      <c r="AV37" s="615"/>
      <c r="AW37" s="615"/>
      <c r="AX37" s="615"/>
      <c r="AY37" s="616"/>
      <c r="AZ37" s="588">
        <v>28792</v>
      </c>
      <c r="BA37" s="589"/>
      <c r="BB37" s="589"/>
      <c r="BC37" s="589"/>
      <c r="BD37" s="607"/>
      <c r="BE37" s="607"/>
      <c r="BF37" s="617"/>
      <c r="BG37" s="625" t="s">
        <v>312</v>
      </c>
      <c r="BH37" s="622"/>
      <c r="BI37" s="622"/>
      <c r="BJ37" s="622"/>
      <c r="BK37" s="622"/>
      <c r="BL37" s="622"/>
      <c r="BM37" s="622"/>
      <c r="BN37" s="622"/>
      <c r="BO37" s="622"/>
      <c r="BP37" s="622"/>
      <c r="BQ37" s="622"/>
      <c r="BR37" s="622"/>
      <c r="BS37" s="622"/>
      <c r="BT37" s="622"/>
      <c r="BU37" s="623"/>
      <c r="BV37" s="588">
        <v>610</v>
      </c>
      <c r="BW37" s="589"/>
      <c r="BX37" s="589"/>
      <c r="BY37" s="589"/>
      <c r="BZ37" s="589"/>
      <c r="CA37" s="589"/>
      <c r="CB37" s="624"/>
      <c r="CD37" s="625" t="s">
        <v>313</v>
      </c>
      <c r="CE37" s="622"/>
      <c r="CF37" s="622"/>
      <c r="CG37" s="622"/>
      <c r="CH37" s="622"/>
      <c r="CI37" s="622"/>
      <c r="CJ37" s="622"/>
      <c r="CK37" s="622"/>
      <c r="CL37" s="622"/>
      <c r="CM37" s="622"/>
      <c r="CN37" s="622"/>
      <c r="CO37" s="622"/>
      <c r="CP37" s="622"/>
      <c r="CQ37" s="623"/>
      <c r="CR37" s="588">
        <v>211959</v>
      </c>
      <c r="CS37" s="607"/>
      <c r="CT37" s="607"/>
      <c r="CU37" s="607"/>
      <c r="CV37" s="607"/>
      <c r="CW37" s="607"/>
      <c r="CX37" s="607"/>
      <c r="CY37" s="608"/>
      <c r="CZ37" s="591">
        <v>4.3</v>
      </c>
      <c r="DA37" s="609"/>
      <c r="DB37" s="609"/>
      <c r="DC37" s="610"/>
      <c r="DD37" s="594">
        <v>210108</v>
      </c>
      <c r="DE37" s="607"/>
      <c r="DF37" s="607"/>
      <c r="DG37" s="607"/>
      <c r="DH37" s="607"/>
      <c r="DI37" s="607"/>
      <c r="DJ37" s="607"/>
      <c r="DK37" s="608"/>
      <c r="DL37" s="594">
        <v>210038</v>
      </c>
      <c r="DM37" s="607"/>
      <c r="DN37" s="607"/>
      <c r="DO37" s="607"/>
      <c r="DP37" s="607"/>
      <c r="DQ37" s="607"/>
      <c r="DR37" s="607"/>
      <c r="DS37" s="607"/>
      <c r="DT37" s="607"/>
      <c r="DU37" s="607"/>
      <c r="DV37" s="608"/>
      <c r="DW37" s="611">
        <v>9.1999999999999993</v>
      </c>
      <c r="DX37" s="612"/>
      <c r="DY37" s="612"/>
      <c r="DZ37" s="612"/>
      <c r="EA37" s="612"/>
      <c r="EB37" s="612"/>
      <c r="EC37" s="613"/>
    </row>
    <row r="38" spans="2:133" ht="11.25" customHeight="1">
      <c r="AQ38" s="614" t="s">
        <v>314</v>
      </c>
      <c r="AR38" s="615"/>
      <c r="AS38" s="615"/>
      <c r="AT38" s="615"/>
      <c r="AU38" s="615"/>
      <c r="AV38" s="615"/>
      <c r="AW38" s="615"/>
      <c r="AX38" s="615"/>
      <c r="AY38" s="616"/>
      <c r="AZ38" s="588">
        <v>6543</v>
      </c>
      <c r="BA38" s="589"/>
      <c r="BB38" s="589"/>
      <c r="BC38" s="589"/>
      <c r="BD38" s="607"/>
      <c r="BE38" s="607"/>
      <c r="BF38" s="617"/>
      <c r="BG38" s="625" t="s">
        <v>315</v>
      </c>
      <c r="BH38" s="622"/>
      <c r="BI38" s="622"/>
      <c r="BJ38" s="622"/>
      <c r="BK38" s="622"/>
      <c r="BL38" s="622"/>
      <c r="BM38" s="622"/>
      <c r="BN38" s="622"/>
      <c r="BO38" s="622"/>
      <c r="BP38" s="622"/>
      <c r="BQ38" s="622"/>
      <c r="BR38" s="622"/>
      <c r="BS38" s="622"/>
      <c r="BT38" s="622"/>
      <c r="BU38" s="623"/>
      <c r="BV38" s="588">
        <v>2048</v>
      </c>
      <c r="BW38" s="589"/>
      <c r="BX38" s="589"/>
      <c r="BY38" s="589"/>
      <c r="BZ38" s="589"/>
      <c r="CA38" s="589"/>
      <c r="CB38" s="624"/>
      <c r="CD38" s="625" t="s">
        <v>316</v>
      </c>
      <c r="CE38" s="622"/>
      <c r="CF38" s="622"/>
      <c r="CG38" s="622"/>
      <c r="CH38" s="622"/>
      <c r="CI38" s="622"/>
      <c r="CJ38" s="622"/>
      <c r="CK38" s="622"/>
      <c r="CL38" s="622"/>
      <c r="CM38" s="622"/>
      <c r="CN38" s="622"/>
      <c r="CO38" s="622"/>
      <c r="CP38" s="622"/>
      <c r="CQ38" s="623"/>
      <c r="CR38" s="588">
        <v>192769</v>
      </c>
      <c r="CS38" s="589"/>
      <c r="CT38" s="589"/>
      <c r="CU38" s="589"/>
      <c r="CV38" s="589"/>
      <c r="CW38" s="589"/>
      <c r="CX38" s="589"/>
      <c r="CY38" s="590"/>
      <c r="CZ38" s="591">
        <v>3.9</v>
      </c>
      <c r="DA38" s="609"/>
      <c r="DB38" s="609"/>
      <c r="DC38" s="610"/>
      <c r="DD38" s="594">
        <v>180693</v>
      </c>
      <c r="DE38" s="589"/>
      <c r="DF38" s="589"/>
      <c r="DG38" s="589"/>
      <c r="DH38" s="589"/>
      <c r="DI38" s="589"/>
      <c r="DJ38" s="589"/>
      <c r="DK38" s="590"/>
      <c r="DL38" s="594">
        <v>174598</v>
      </c>
      <c r="DM38" s="589"/>
      <c r="DN38" s="589"/>
      <c r="DO38" s="589"/>
      <c r="DP38" s="589"/>
      <c r="DQ38" s="589"/>
      <c r="DR38" s="589"/>
      <c r="DS38" s="589"/>
      <c r="DT38" s="589"/>
      <c r="DU38" s="589"/>
      <c r="DV38" s="590"/>
      <c r="DW38" s="611">
        <v>7.7</v>
      </c>
      <c r="DX38" s="612"/>
      <c r="DY38" s="612"/>
      <c r="DZ38" s="612"/>
      <c r="EA38" s="612"/>
      <c r="EB38" s="612"/>
      <c r="EC38" s="613"/>
    </row>
    <row r="39" spans="2:133" ht="11.25" customHeight="1">
      <c r="AQ39" s="614" t="s">
        <v>317</v>
      </c>
      <c r="AR39" s="615"/>
      <c r="AS39" s="615"/>
      <c r="AT39" s="615"/>
      <c r="AU39" s="615"/>
      <c r="AV39" s="615"/>
      <c r="AW39" s="615"/>
      <c r="AX39" s="615"/>
      <c r="AY39" s="616"/>
      <c r="AZ39" s="588" t="s">
        <v>318</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153</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47238</v>
      </c>
      <c r="CS39" s="607"/>
      <c r="CT39" s="607"/>
      <c r="CU39" s="607"/>
      <c r="CV39" s="607"/>
      <c r="CW39" s="607"/>
      <c r="CX39" s="607"/>
      <c r="CY39" s="608"/>
      <c r="CZ39" s="591">
        <v>1</v>
      </c>
      <c r="DA39" s="609"/>
      <c r="DB39" s="609"/>
      <c r="DC39" s="610"/>
      <c r="DD39" s="594">
        <v>47238</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25182</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79</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45000</v>
      </c>
      <c r="CS40" s="589"/>
      <c r="CT40" s="589"/>
      <c r="CU40" s="589"/>
      <c r="CV40" s="589"/>
      <c r="CW40" s="589"/>
      <c r="CX40" s="589"/>
      <c r="CY40" s="590"/>
      <c r="CZ40" s="591">
        <v>0.9</v>
      </c>
      <c r="DA40" s="609"/>
      <c r="DB40" s="609"/>
      <c r="DC40" s="610"/>
      <c r="DD40" s="594">
        <v>45000</v>
      </c>
      <c r="DE40" s="589"/>
      <c r="DF40" s="589"/>
      <c r="DG40" s="589"/>
      <c r="DH40" s="589"/>
      <c r="DI40" s="589"/>
      <c r="DJ40" s="589"/>
      <c r="DK40" s="590"/>
      <c r="DL40" s="594">
        <v>5000</v>
      </c>
      <c r="DM40" s="589"/>
      <c r="DN40" s="589"/>
      <c r="DO40" s="589"/>
      <c r="DP40" s="589"/>
      <c r="DQ40" s="589"/>
      <c r="DR40" s="589"/>
      <c r="DS40" s="589"/>
      <c r="DT40" s="589"/>
      <c r="DU40" s="589"/>
      <c r="DV40" s="590"/>
      <c r="DW40" s="611">
        <v>0.2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75784</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196</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328</v>
      </c>
      <c r="CS41" s="607"/>
      <c r="CT41" s="607"/>
      <c r="CU41" s="607"/>
      <c r="CV41" s="607"/>
      <c r="CW41" s="607"/>
      <c r="CX41" s="607"/>
      <c r="CY41" s="608"/>
      <c r="CZ41" s="591" t="s">
        <v>328</v>
      </c>
      <c r="DA41" s="609"/>
      <c r="DB41" s="609"/>
      <c r="DC41" s="610"/>
      <c r="DD41" s="594" t="s">
        <v>328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2175076</v>
      </c>
      <c r="CS42" s="589"/>
      <c r="CT42" s="589"/>
      <c r="CU42" s="589"/>
      <c r="CV42" s="589"/>
      <c r="CW42" s="589"/>
      <c r="CX42" s="589"/>
      <c r="CY42" s="590"/>
      <c r="CZ42" s="591">
        <v>43.8</v>
      </c>
      <c r="DA42" s="592"/>
      <c r="DB42" s="592"/>
      <c r="DC42" s="593"/>
      <c r="DD42" s="594">
        <v>159366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7010</v>
      </c>
      <c r="CS43" s="607"/>
      <c r="CT43" s="607"/>
      <c r="CU43" s="607"/>
      <c r="CV43" s="607"/>
      <c r="CW43" s="607"/>
      <c r="CX43" s="607"/>
      <c r="CY43" s="608"/>
      <c r="CZ43" s="591">
        <v>0.1</v>
      </c>
      <c r="DA43" s="609"/>
      <c r="DB43" s="609"/>
      <c r="DC43" s="610"/>
      <c r="DD43" s="594" t="s">
        <v>318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285</v>
      </c>
      <c r="CE44" s="602"/>
      <c r="CF44" s="585" t="s">
        <v>334</v>
      </c>
      <c r="CG44" s="586"/>
      <c r="CH44" s="586"/>
      <c r="CI44" s="586"/>
      <c r="CJ44" s="586"/>
      <c r="CK44" s="586"/>
      <c r="CL44" s="586"/>
      <c r="CM44" s="586"/>
      <c r="CN44" s="586"/>
      <c r="CO44" s="586"/>
      <c r="CP44" s="586"/>
      <c r="CQ44" s="587"/>
      <c r="CR44" s="588">
        <v>2175076</v>
      </c>
      <c r="CS44" s="589"/>
      <c r="CT44" s="589"/>
      <c r="CU44" s="589"/>
      <c r="CV44" s="589"/>
      <c r="CW44" s="589"/>
      <c r="CX44" s="589"/>
      <c r="CY44" s="590"/>
      <c r="CZ44" s="591">
        <v>43.8</v>
      </c>
      <c r="DA44" s="592"/>
      <c r="DB44" s="592"/>
      <c r="DC44" s="593"/>
      <c r="DD44" s="594">
        <v>159366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1842286</v>
      </c>
      <c r="CS45" s="607"/>
      <c r="CT45" s="607"/>
      <c r="CU45" s="607"/>
      <c r="CV45" s="607"/>
      <c r="CW45" s="607"/>
      <c r="CX45" s="607"/>
      <c r="CY45" s="608"/>
      <c r="CZ45" s="591">
        <v>37.1</v>
      </c>
      <c r="DA45" s="609"/>
      <c r="DB45" s="609"/>
      <c r="DC45" s="610"/>
      <c r="DD45" s="594">
        <v>53403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304784</v>
      </c>
      <c r="CS46" s="589"/>
      <c r="CT46" s="589"/>
      <c r="CU46" s="589"/>
      <c r="CV46" s="589"/>
      <c r="CW46" s="589"/>
      <c r="CX46" s="589"/>
      <c r="CY46" s="590"/>
      <c r="CZ46" s="591">
        <v>6.1</v>
      </c>
      <c r="DA46" s="592"/>
      <c r="DB46" s="592"/>
      <c r="DC46" s="593"/>
      <c r="DD46" s="594">
        <v>103457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t="s">
        <v>318</v>
      </c>
      <c r="CS47" s="607"/>
      <c r="CT47" s="607"/>
      <c r="CU47" s="607"/>
      <c r="CV47" s="607"/>
      <c r="CW47" s="607"/>
      <c r="CX47" s="607"/>
      <c r="CY47" s="608"/>
      <c r="CZ47" s="591" t="s">
        <v>318</v>
      </c>
      <c r="DA47" s="609"/>
      <c r="DB47" s="609"/>
      <c r="DC47" s="610"/>
      <c r="DD47" s="594" t="s">
        <v>318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318</v>
      </c>
      <c r="CS48" s="589"/>
      <c r="CT48" s="589"/>
      <c r="CU48" s="589"/>
      <c r="CV48" s="589"/>
      <c r="CW48" s="589"/>
      <c r="CX48" s="589"/>
      <c r="CY48" s="590"/>
      <c r="CZ48" s="591" t="s">
        <v>318</v>
      </c>
      <c r="DA48" s="592"/>
      <c r="DB48" s="592"/>
      <c r="DC48" s="593"/>
      <c r="DD48" s="594" t="s">
        <v>318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4960345</v>
      </c>
      <c r="CS49" s="573"/>
      <c r="CT49" s="573"/>
      <c r="CU49" s="573"/>
      <c r="CV49" s="573"/>
      <c r="CW49" s="573"/>
      <c r="CX49" s="573"/>
      <c r="CY49" s="574"/>
      <c r="CZ49" s="575">
        <v>100</v>
      </c>
      <c r="DA49" s="576"/>
      <c r="DB49" s="576"/>
      <c r="DC49" s="577"/>
      <c r="DD49" s="578">
        <v>2567354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4" t="s">
        <v>341</v>
      </c>
      <c r="DK2" s="1115"/>
      <c r="DL2" s="1115"/>
      <c r="DM2" s="1115"/>
      <c r="DN2" s="1115"/>
      <c r="DO2" s="1116"/>
      <c r="DP2" s="200"/>
      <c r="DQ2" s="1114" t="s">
        <v>342</v>
      </c>
      <c r="DR2" s="1115"/>
      <c r="DS2" s="1115"/>
      <c r="DT2" s="1115"/>
      <c r="DU2" s="1115"/>
      <c r="DV2" s="1115"/>
      <c r="DW2" s="1115"/>
      <c r="DX2" s="1115"/>
      <c r="DY2" s="1115"/>
      <c r="DZ2" s="111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7" t="s">
        <v>343</v>
      </c>
      <c r="B4" s="1067"/>
      <c r="C4" s="1067"/>
      <c r="D4" s="1067"/>
      <c r="E4" s="1067"/>
      <c r="F4" s="1067"/>
      <c r="G4" s="1067"/>
      <c r="H4" s="1067"/>
      <c r="I4" s="1067"/>
      <c r="J4" s="1067"/>
      <c r="K4" s="1067"/>
      <c r="L4" s="1067"/>
      <c r="M4" s="1067"/>
      <c r="N4" s="1067"/>
      <c r="O4" s="1067"/>
      <c r="P4" s="1067"/>
      <c r="Q4" s="1067"/>
      <c r="R4" s="1067"/>
      <c r="S4" s="1067"/>
      <c r="T4" s="1067"/>
      <c r="U4" s="1067"/>
      <c r="V4" s="1067"/>
      <c r="W4" s="1067"/>
      <c r="X4" s="1067"/>
      <c r="Y4" s="1067"/>
      <c r="Z4" s="1067"/>
      <c r="AA4" s="1067"/>
      <c r="AB4" s="1067"/>
      <c r="AC4" s="1067"/>
      <c r="AD4" s="1067"/>
      <c r="AE4" s="1067"/>
      <c r="AF4" s="1067"/>
      <c r="AG4" s="1067"/>
      <c r="AH4" s="1067"/>
      <c r="AI4" s="1067"/>
      <c r="AJ4" s="1067"/>
      <c r="AK4" s="1067"/>
      <c r="AL4" s="1067"/>
      <c r="AM4" s="1067"/>
      <c r="AN4" s="1067"/>
      <c r="AO4" s="1067"/>
      <c r="AP4" s="1067"/>
      <c r="AQ4" s="1067"/>
      <c r="AR4" s="1067"/>
      <c r="AS4" s="1067"/>
      <c r="AT4" s="1067"/>
      <c r="AU4" s="1067"/>
      <c r="AV4" s="1067"/>
      <c r="AW4" s="1067"/>
      <c r="AX4" s="1067"/>
      <c r="AY4" s="10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4" t="s">
        <v>345</v>
      </c>
      <c r="B5" s="995"/>
      <c r="C5" s="995"/>
      <c r="D5" s="995"/>
      <c r="E5" s="995"/>
      <c r="F5" s="995"/>
      <c r="G5" s="995"/>
      <c r="H5" s="995"/>
      <c r="I5" s="995"/>
      <c r="J5" s="995"/>
      <c r="K5" s="995"/>
      <c r="L5" s="995"/>
      <c r="M5" s="995"/>
      <c r="N5" s="995"/>
      <c r="O5" s="995"/>
      <c r="P5" s="996"/>
      <c r="Q5" s="1000" t="s">
        <v>346</v>
      </c>
      <c r="R5" s="1001"/>
      <c r="S5" s="1001"/>
      <c r="T5" s="1001"/>
      <c r="U5" s="1002"/>
      <c r="V5" s="1000" t="s">
        <v>347</v>
      </c>
      <c r="W5" s="1001"/>
      <c r="X5" s="1001"/>
      <c r="Y5" s="1001"/>
      <c r="Z5" s="1002"/>
      <c r="AA5" s="1000" t="s">
        <v>348</v>
      </c>
      <c r="AB5" s="1001"/>
      <c r="AC5" s="1001"/>
      <c r="AD5" s="1001"/>
      <c r="AE5" s="1001"/>
      <c r="AF5" s="1117" t="s">
        <v>349</v>
      </c>
      <c r="AG5" s="1001"/>
      <c r="AH5" s="1001"/>
      <c r="AI5" s="1001"/>
      <c r="AJ5" s="1016"/>
      <c r="AK5" s="1001" t="s">
        <v>350</v>
      </c>
      <c r="AL5" s="1001"/>
      <c r="AM5" s="1001"/>
      <c r="AN5" s="1001"/>
      <c r="AO5" s="1002"/>
      <c r="AP5" s="1000" t="s">
        <v>351</v>
      </c>
      <c r="AQ5" s="1001"/>
      <c r="AR5" s="1001"/>
      <c r="AS5" s="1001"/>
      <c r="AT5" s="1002"/>
      <c r="AU5" s="1000" t="s">
        <v>352</v>
      </c>
      <c r="AV5" s="1001"/>
      <c r="AW5" s="1001"/>
      <c r="AX5" s="1001"/>
      <c r="AY5" s="1016"/>
      <c r="AZ5" s="207"/>
      <c r="BA5" s="207"/>
      <c r="BB5" s="207"/>
      <c r="BC5" s="207"/>
      <c r="BD5" s="207"/>
      <c r="BE5" s="208"/>
      <c r="BF5" s="208"/>
      <c r="BG5" s="208"/>
      <c r="BH5" s="208"/>
      <c r="BI5" s="208"/>
      <c r="BJ5" s="208"/>
      <c r="BK5" s="208"/>
      <c r="BL5" s="208"/>
      <c r="BM5" s="208"/>
      <c r="BN5" s="208"/>
      <c r="BO5" s="208"/>
      <c r="BP5" s="208"/>
      <c r="BQ5" s="994" t="s">
        <v>353</v>
      </c>
      <c r="BR5" s="995"/>
      <c r="BS5" s="995"/>
      <c r="BT5" s="995"/>
      <c r="BU5" s="995"/>
      <c r="BV5" s="995"/>
      <c r="BW5" s="995"/>
      <c r="BX5" s="995"/>
      <c r="BY5" s="995"/>
      <c r="BZ5" s="995"/>
      <c r="CA5" s="995"/>
      <c r="CB5" s="995"/>
      <c r="CC5" s="995"/>
      <c r="CD5" s="995"/>
      <c r="CE5" s="995"/>
      <c r="CF5" s="995"/>
      <c r="CG5" s="996"/>
      <c r="CH5" s="1000" t="s">
        <v>354</v>
      </c>
      <c r="CI5" s="1001"/>
      <c r="CJ5" s="1001"/>
      <c r="CK5" s="1001"/>
      <c r="CL5" s="1002"/>
      <c r="CM5" s="1000" t="s">
        <v>355</v>
      </c>
      <c r="CN5" s="1001"/>
      <c r="CO5" s="1001"/>
      <c r="CP5" s="1001"/>
      <c r="CQ5" s="1002"/>
      <c r="CR5" s="1000" t="s">
        <v>356</v>
      </c>
      <c r="CS5" s="1001"/>
      <c r="CT5" s="1001"/>
      <c r="CU5" s="1001"/>
      <c r="CV5" s="1002"/>
      <c r="CW5" s="1000" t="s">
        <v>357</v>
      </c>
      <c r="CX5" s="1001"/>
      <c r="CY5" s="1001"/>
      <c r="CZ5" s="1001"/>
      <c r="DA5" s="1002"/>
      <c r="DB5" s="1000" t="s">
        <v>358</v>
      </c>
      <c r="DC5" s="1001"/>
      <c r="DD5" s="1001"/>
      <c r="DE5" s="1001"/>
      <c r="DF5" s="1002"/>
      <c r="DG5" s="1102" t="s">
        <v>359</v>
      </c>
      <c r="DH5" s="1103"/>
      <c r="DI5" s="1103"/>
      <c r="DJ5" s="1103"/>
      <c r="DK5" s="1104"/>
      <c r="DL5" s="1102" t="s">
        <v>360</v>
      </c>
      <c r="DM5" s="1103"/>
      <c r="DN5" s="1103"/>
      <c r="DO5" s="1103"/>
      <c r="DP5" s="1104"/>
      <c r="DQ5" s="1000" t="s">
        <v>361</v>
      </c>
      <c r="DR5" s="1001"/>
      <c r="DS5" s="1001"/>
      <c r="DT5" s="1001"/>
      <c r="DU5" s="1002"/>
      <c r="DV5" s="1000" t="s">
        <v>352</v>
      </c>
      <c r="DW5" s="1001"/>
      <c r="DX5" s="1001"/>
      <c r="DY5" s="1001"/>
      <c r="DZ5" s="1016"/>
      <c r="EA5" s="205"/>
    </row>
    <row r="6" spans="1:131" s="206"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8"/>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5"/>
      <c r="DH6" s="1106"/>
      <c r="DI6" s="1106"/>
      <c r="DJ6" s="1106"/>
      <c r="DK6" s="1107"/>
      <c r="DL6" s="1105"/>
      <c r="DM6" s="1106"/>
      <c r="DN6" s="1106"/>
      <c r="DO6" s="1106"/>
      <c r="DP6" s="1107"/>
      <c r="DQ6" s="1003"/>
      <c r="DR6" s="1004"/>
      <c r="DS6" s="1004"/>
      <c r="DT6" s="1004"/>
      <c r="DU6" s="1005"/>
      <c r="DV6" s="1003"/>
      <c r="DW6" s="1004"/>
      <c r="DX6" s="1004"/>
      <c r="DY6" s="1004"/>
      <c r="DZ6" s="1017"/>
      <c r="EA6" s="205"/>
    </row>
    <row r="7" spans="1:131" s="206" customFormat="1" ht="26.25" customHeight="1" thickTop="1">
      <c r="A7" s="209">
        <v>1</v>
      </c>
      <c r="B7" s="1053" t="s">
        <v>362</v>
      </c>
      <c r="C7" s="1054"/>
      <c r="D7" s="1054"/>
      <c r="E7" s="1054"/>
      <c r="F7" s="1054"/>
      <c r="G7" s="1054"/>
      <c r="H7" s="1054"/>
      <c r="I7" s="1054"/>
      <c r="J7" s="1054"/>
      <c r="K7" s="1054"/>
      <c r="L7" s="1054"/>
      <c r="M7" s="1054"/>
      <c r="N7" s="1054"/>
      <c r="O7" s="1054"/>
      <c r="P7" s="1055"/>
      <c r="Q7" s="1108">
        <v>5056</v>
      </c>
      <c r="R7" s="1109"/>
      <c r="S7" s="1109"/>
      <c r="T7" s="1109"/>
      <c r="U7" s="1109"/>
      <c r="V7" s="1109">
        <v>4917</v>
      </c>
      <c r="W7" s="1109"/>
      <c r="X7" s="1109"/>
      <c r="Y7" s="1109"/>
      <c r="Z7" s="1109"/>
      <c r="AA7" s="1109">
        <v>138</v>
      </c>
      <c r="AB7" s="1109"/>
      <c r="AC7" s="1109"/>
      <c r="AD7" s="1109"/>
      <c r="AE7" s="1110"/>
      <c r="AF7" s="1111">
        <v>94</v>
      </c>
      <c r="AG7" s="1112"/>
      <c r="AH7" s="1112"/>
      <c r="AI7" s="1112"/>
      <c r="AJ7" s="1113"/>
      <c r="AK7" s="1095" t="s">
        <v>528</v>
      </c>
      <c r="AL7" s="1096"/>
      <c r="AM7" s="1096"/>
      <c r="AN7" s="1096"/>
      <c r="AO7" s="1096"/>
      <c r="AP7" s="1096">
        <v>3996</v>
      </c>
      <c r="AQ7" s="1096"/>
      <c r="AR7" s="1096"/>
      <c r="AS7" s="1096"/>
      <c r="AT7" s="1096"/>
      <c r="AU7" s="1097"/>
      <c r="AV7" s="1097"/>
      <c r="AW7" s="1097"/>
      <c r="AX7" s="1097"/>
      <c r="AY7" s="1098"/>
      <c r="AZ7" s="203"/>
      <c r="BA7" s="203"/>
      <c r="BB7" s="203"/>
      <c r="BC7" s="203"/>
      <c r="BD7" s="203"/>
      <c r="BE7" s="204"/>
      <c r="BF7" s="204"/>
      <c r="BG7" s="204"/>
      <c r="BH7" s="204"/>
      <c r="BI7" s="204"/>
      <c r="BJ7" s="204"/>
      <c r="BK7" s="204"/>
      <c r="BL7" s="204"/>
      <c r="BM7" s="204"/>
      <c r="BN7" s="204"/>
      <c r="BO7" s="204"/>
      <c r="BP7" s="204"/>
      <c r="BQ7" s="210">
        <v>1</v>
      </c>
      <c r="BR7" s="211"/>
      <c r="BS7" s="1099" t="s">
        <v>529</v>
      </c>
      <c r="BT7" s="1100"/>
      <c r="BU7" s="1100"/>
      <c r="BV7" s="1100"/>
      <c r="BW7" s="1100"/>
      <c r="BX7" s="1100"/>
      <c r="BY7" s="1100"/>
      <c r="BZ7" s="1100"/>
      <c r="CA7" s="1100"/>
      <c r="CB7" s="1100"/>
      <c r="CC7" s="1100"/>
      <c r="CD7" s="1100"/>
      <c r="CE7" s="1100"/>
      <c r="CF7" s="1100"/>
      <c r="CG7" s="1101"/>
      <c r="CH7" s="1092">
        <v>24</v>
      </c>
      <c r="CI7" s="1093"/>
      <c r="CJ7" s="1093"/>
      <c r="CK7" s="1093"/>
      <c r="CL7" s="1094"/>
      <c r="CM7" s="1092">
        <v>134</v>
      </c>
      <c r="CN7" s="1093"/>
      <c r="CO7" s="1093"/>
      <c r="CP7" s="1093"/>
      <c r="CQ7" s="1094"/>
      <c r="CR7" s="1092">
        <v>120</v>
      </c>
      <c r="CS7" s="1093"/>
      <c r="CT7" s="1093"/>
      <c r="CU7" s="1093"/>
      <c r="CV7" s="1094"/>
      <c r="CW7" s="1092" t="s">
        <v>532</v>
      </c>
      <c r="CX7" s="1093"/>
      <c r="CY7" s="1093"/>
      <c r="CZ7" s="1093"/>
      <c r="DA7" s="1094"/>
      <c r="DB7" s="1092" t="s">
        <v>532</v>
      </c>
      <c r="DC7" s="1093"/>
      <c r="DD7" s="1093"/>
      <c r="DE7" s="1093"/>
      <c r="DF7" s="1094"/>
      <c r="DG7" s="1092" t="s">
        <v>532</v>
      </c>
      <c r="DH7" s="1093"/>
      <c r="DI7" s="1093"/>
      <c r="DJ7" s="1093"/>
      <c r="DK7" s="1094"/>
      <c r="DL7" s="1092" t="s">
        <v>532</v>
      </c>
      <c r="DM7" s="1093"/>
      <c r="DN7" s="1093"/>
      <c r="DO7" s="1093"/>
      <c r="DP7" s="1094"/>
      <c r="DQ7" s="1092" t="s">
        <v>532</v>
      </c>
      <c r="DR7" s="1093"/>
      <c r="DS7" s="1093"/>
      <c r="DT7" s="1093"/>
      <c r="DU7" s="1094"/>
      <c r="DV7" s="1119"/>
      <c r="DW7" s="1120"/>
      <c r="DX7" s="1120"/>
      <c r="DY7" s="1120"/>
      <c r="DZ7" s="1121"/>
      <c r="EA7" s="205"/>
    </row>
    <row r="8" spans="1:131" s="206" customFormat="1" ht="26.25" customHeight="1">
      <c r="A8" s="212">
        <v>2</v>
      </c>
      <c r="B8" s="1036" t="s">
        <v>363</v>
      </c>
      <c r="C8" s="1037"/>
      <c r="D8" s="1037"/>
      <c r="E8" s="1037"/>
      <c r="F8" s="1037"/>
      <c r="G8" s="1037"/>
      <c r="H8" s="1037"/>
      <c r="I8" s="1037"/>
      <c r="J8" s="1037"/>
      <c r="K8" s="1037"/>
      <c r="L8" s="1037"/>
      <c r="M8" s="1037"/>
      <c r="N8" s="1037"/>
      <c r="O8" s="1037"/>
      <c r="P8" s="1038"/>
      <c r="Q8" s="1042">
        <v>69</v>
      </c>
      <c r="R8" s="1043"/>
      <c r="S8" s="1043"/>
      <c r="T8" s="1043"/>
      <c r="U8" s="1043"/>
      <c r="V8" s="1043">
        <v>66</v>
      </c>
      <c r="W8" s="1043"/>
      <c r="X8" s="1043"/>
      <c r="Y8" s="1043"/>
      <c r="Z8" s="1043"/>
      <c r="AA8" s="1043">
        <v>3</v>
      </c>
      <c r="AB8" s="1043"/>
      <c r="AC8" s="1043"/>
      <c r="AD8" s="1043"/>
      <c r="AE8" s="1044"/>
      <c r="AF8" s="1018">
        <v>3</v>
      </c>
      <c r="AG8" s="1019"/>
      <c r="AH8" s="1019"/>
      <c r="AI8" s="1019"/>
      <c r="AJ8" s="1020"/>
      <c r="AK8" s="1090" t="s">
        <v>528</v>
      </c>
      <c r="AL8" s="1091"/>
      <c r="AM8" s="1091"/>
      <c r="AN8" s="1091"/>
      <c r="AO8" s="1091"/>
      <c r="AP8" s="1091" t="s">
        <v>528</v>
      </c>
      <c r="AQ8" s="1091"/>
      <c r="AR8" s="1091"/>
      <c r="AS8" s="1091"/>
      <c r="AT8" s="1091"/>
      <c r="AU8" s="1088"/>
      <c r="AV8" s="1088"/>
      <c r="AW8" s="1088"/>
      <c r="AX8" s="1088"/>
      <c r="AY8" s="1089"/>
      <c r="AZ8" s="203"/>
      <c r="BA8" s="203"/>
      <c r="BB8" s="203"/>
      <c r="BC8" s="203"/>
      <c r="BD8" s="203"/>
      <c r="BE8" s="204"/>
      <c r="BF8" s="204"/>
      <c r="BG8" s="204"/>
      <c r="BH8" s="204"/>
      <c r="BI8" s="204"/>
      <c r="BJ8" s="204"/>
      <c r="BK8" s="204"/>
      <c r="BL8" s="204"/>
      <c r="BM8" s="204"/>
      <c r="BN8" s="204"/>
      <c r="BO8" s="204"/>
      <c r="BP8" s="204"/>
      <c r="BQ8" s="213">
        <v>2</v>
      </c>
      <c r="BR8" s="214"/>
      <c r="BS8" s="1013" t="s">
        <v>530</v>
      </c>
      <c r="BT8" s="1014"/>
      <c r="BU8" s="1014"/>
      <c r="BV8" s="1014"/>
      <c r="BW8" s="1014"/>
      <c r="BX8" s="1014"/>
      <c r="BY8" s="1014"/>
      <c r="BZ8" s="1014"/>
      <c r="CA8" s="1014"/>
      <c r="CB8" s="1014"/>
      <c r="CC8" s="1014"/>
      <c r="CD8" s="1014"/>
      <c r="CE8" s="1014"/>
      <c r="CF8" s="1014"/>
      <c r="CG8" s="1015"/>
      <c r="CH8" s="988">
        <v>53</v>
      </c>
      <c r="CI8" s="989"/>
      <c r="CJ8" s="989"/>
      <c r="CK8" s="989"/>
      <c r="CL8" s="990"/>
      <c r="CM8" s="988">
        <v>643</v>
      </c>
      <c r="CN8" s="989"/>
      <c r="CO8" s="989"/>
      <c r="CP8" s="989"/>
      <c r="CQ8" s="990"/>
      <c r="CR8" s="988">
        <v>100</v>
      </c>
      <c r="CS8" s="989"/>
      <c r="CT8" s="989"/>
      <c r="CU8" s="989"/>
      <c r="CV8" s="990"/>
      <c r="CW8" s="988" t="s">
        <v>532</v>
      </c>
      <c r="CX8" s="989"/>
      <c r="CY8" s="989"/>
      <c r="CZ8" s="989"/>
      <c r="DA8" s="990"/>
      <c r="DB8" s="988" t="s">
        <v>532</v>
      </c>
      <c r="DC8" s="989"/>
      <c r="DD8" s="989"/>
      <c r="DE8" s="989"/>
      <c r="DF8" s="990"/>
      <c r="DG8" s="988" t="s">
        <v>532</v>
      </c>
      <c r="DH8" s="989"/>
      <c r="DI8" s="989"/>
      <c r="DJ8" s="989"/>
      <c r="DK8" s="990"/>
      <c r="DL8" s="988" t="s">
        <v>532</v>
      </c>
      <c r="DM8" s="989"/>
      <c r="DN8" s="989"/>
      <c r="DO8" s="989"/>
      <c r="DP8" s="990"/>
      <c r="DQ8" s="988" t="s">
        <v>532</v>
      </c>
      <c r="DR8" s="989"/>
      <c r="DS8" s="989"/>
      <c r="DT8" s="989"/>
      <c r="DU8" s="990"/>
      <c r="DV8" s="991"/>
      <c r="DW8" s="992"/>
      <c r="DX8" s="992"/>
      <c r="DY8" s="992"/>
      <c r="DZ8" s="993"/>
      <c r="EA8" s="205"/>
    </row>
    <row r="9" spans="1:131" s="206" customFormat="1" ht="26.25" customHeight="1">
      <c r="A9" s="212">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90"/>
      <c r="AL9" s="1091"/>
      <c r="AM9" s="1091"/>
      <c r="AN9" s="1091"/>
      <c r="AO9" s="1091"/>
      <c r="AP9" s="1091"/>
      <c r="AQ9" s="1091"/>
      <c r="AR9" s="1091"/>
      <c r="AS9" s="1091"/>
      <c r="AT9" s="1091"/>
      <c r="AU9" s="1088"/>
      <c r="AV9" s="1088"/>
      <c r="AW9" s="1088"/>
      <c r="AX9" s="1088"/>
      <c r="AY9" s="1089"/>
      <c r="AZ9" s="203"/>
      <c r="BA9" s="203"/>
      <c r="BB9" s="203"/>
      <c r="BC9" s="203"/>
      <c r="BD9" s="203"/>
      <c r="BE9" s="204"/>
      <c r="BF9" s="204"/>
      <c r="BG9" s="204"/>
      <c r="BH9" s="204"/>
      <c r="BI9" s="204"/>
      <c r="BJ9" s="204"/>
      <c r="BK9" s="204"/>
      <c r="BL9" s="204"/>
      <c r="BM9" s="204"/>
      <c r="BN9" s="204"/>
      <c r="BO9" s="204"/>
      <c r="BP9" s="204"/>
      <c r="BQ9" s="213">
        <v>3</v>
      </c>
      <c r="BR9" s="214"/>
      <c r="BS9" s="1013" t="s">
        <v>531</v>
      </c>
      <c r="BT9" s="1014"/>
      <c r="BU9" s="1014"/>
      <c r="BV9" s="1014"/>
      <c r="BW9" s="1014"/>
      <c r="BX9" s="1014"/>
      <c r="BY9" s="1014"/>
      <c r="BZ9" s="1014"/>
      <c r="CA9" s="1014"/>
      <c r="CB9" s="1014"/>
      <c r="CC9" s="1014"/>
      <c r="CD9" s="1014"/>
      <c r="CE9" s="1014"/>
      <c r="CF9" s="1014"/>
      <c r="CG9" s="1015"/>
      <c r="CH9" s="988">
        <v>-3</v>
      </c>
      <c r="CI9" s="989"/>
      <c r="CJ9" s="989"/>
      <c r="CK9" s="989"/>
      <c r="CL9" s="990"/>
      <c r="CM9" s="988">
        <v>55</v>
      </c>
      <c r="CN9" s="989"/>
      <c r="CO9" s="989"/>
      <c r="CP9" s="989"/>
      <c r="CQ9" s="990"/>
      <c r="CR9" s="988">
        <v>40</v>
      </c>
      <c r="CS9" s="989"/>
      <c r="CT9" s="989"/>
      <c r="CU9" s="989"/>
      <c r="CV9" s="990"/>
      <c r="CW9" s="988" t="s">
        <v>532</v>
      </c>
      <c r="CX9" s="989"/>
      <c r="CY9" s="989"/>
      <c r="CZ9" s="989"/>
      <c r="DA9" s="990"/>
      <c r="DB9" s="988" t="s">
        <v>532</v>
      </c>
      <c r="DC9" s="989"/>
      <c r="DD9" s="989"/>
      <c r="DE9" s="989"/>
      <c r="DF9" s="990"/>
      <c r="DG9" s="988" t="s">
        <v>532</v>
      </c>
      <c r="DH9" s="989"/>
      <c r="DI9" s="989"/>
      <c r="DJ9" s="989"/>
      <c r="DK9" s="990"/>
      <c r="DL9" s="988" t="s">
        <v>532</v>
      </c>
      <c r="DM9" s="989"/>
      <c r="DN9" s="989"/>
      <c r="DO9" s="989"/>
      <c r="DP9" s="990"/>
      <c r="DQ9" s="988" t="s">
        <v>532</v>
      </c>
      <c r="DR9" s="989"/>
      <c r="DS9" s="989"/>
      <c r="DT9" s="989"/>
      <c r="DU9" s="990"/>
      <c r="DV9" s="991"/>
      <c r="DW9" s="992"/>
      <c r="DX9" s="992"/>
      <c r="DY9" s="992"/>
      <c r="DZ9" s="993"/>
      <c r="EA9" s="205"/>
    </row>
    <row r="10" spans="1:131" s="206" customFormat="1" ht="26.25" customHeight="1">
      <c r="A10" s="212">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90"/>
      <c r="AL10" s="1091"/>
      <c r="AM10" s="1091"/>
      <c r="AN10" s="1091"/>
      <c r="AO10" s="1091"/>
      <c r="AP10" s="1091"/>
      <c r="AQ10" s="1091"/>
      <c r="AR10" s="1091"/>
      <c r="AS10" s="1091"/>
      <c r="AT10" s="1091"/>
      <c r="AU10" s="1088"/>
      <c r="AV10" s="1088"/>
      <c r="AW10" s="1088"/>
      <c r="AX10" s="1088"/>
      <c r="AY10" s="1089"/>
      <c r="AZ10" s="203"/>
      <c r="BA10" s="203"/>
      <c r="BB10" s="203"/>
      <c r="BC10" s="203"/>
      <c r="BD10" s="203"/>
      <c r="BE10" s="204"/>
      <c r="BF10" s="204"/>
      <c r="BG10" s="204"/>
      <c r="BH10" s="204"/>
      <c r="BI10" s="204"/>
      <c r="BJ10" s="204"/>
      <c r="BK10" s="204"/>
      <c r="BL10" s="204"/>
      <c r="BM10" s="204"/>
      <c r="BN10" s="204"/>
      <c r="BO10" s="204"/>
      <c r="BP10" s="204"/>
      <c r="BQ10" s="213">
        <v>4</v>
      </c>
      <c r="BR10" s="214"/>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5"/>
    </row>
    <row r="11" spans="1:131" s="206" customFormat="1" ht="26.25" customHeight="1">
      <c r="A11" s="212">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90"/>
      <c r="AL11" s="1091"/>
      <c r="AM11" s="1091"/>
      <c r="AN11" s="1091"/>
      <c r="AO11" s="1091"/>
      <c r="AP11" s="1091"/>
      <c r="AQ11" s="1091"/>
      <c r="AR11" s="1091"/>
      <c r="AS11" s="1091"/>
      <c r="AT11" s="1091"/>
      <c r="AU11" s="1088"/>
      <c r="AV11" s="1088"/>
      <c r="AW11" s="1088"/>
      <c r="AX11" s="1088"/>
      <c r="AY11" s="1089"/>
      <c r="AZ11" s="203"/>
      <c r="BA11" s="203"/>
      <c r="BB11" s="203"/>
      <c r="BC11" s="203"/>
      <c r="BD11" s="203"/>
      <c r="BE11" s="204"/>
      <c r="BF11" s="204"/>
      <c r="BG11" s="204"/>
      <c r="BH11" s="204"/>
      <c r="BI11" s="204"/>
      <c r="BJ11" s="204"/>
      <c r="BK11" s="204"/>
      <c r="BL11" s="204"/>
      <c r="BM11" s="204"/>
      <c r="BN11" s="204"/>
      <c r="BO11" s="204"/>
      <c r="BP11" s="204"/>
      <c r="BQ11" s="213">
        <v>5</v>
      </c>
      <c r="BR11" s="214"/>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5"/>
    </row>
    <row r="12" spans="1:131" s="206" customFormat="1" ht="26.25" customHeight="1">
      <c r="A12" s="212">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90"/>
      <c r="AL12" s="1091"/>
      <c r="AM12" s="1091"/>
      <c r="AN12" s="1091"/>
      <c r="AO12" s="1091"/>
      <c r="AP12" s="1091"/>
      <c r="AQ12" s="1091"/>
      <c r="AR12" s="1091"/>
      <c r="AS12" s="1091"/>
      <c r="AT12" s="1091"/>
      <c r="AU12" s="1088"/>
      <c r="AV12" s="1088"/>
      <c r="AW12" s="1088"/>
      <c r="AX12" s="1088"/>
      <c r="AY12" s="1089"/>
      <c r="AZ12" s="203"/>
      <c r="BA12" s="203"/>
      <c r="BB12" s="203"/>
      <c r="BC12" s="203"/>
      <c r="BD12" s="203"/>
      <c r="BE12" s="204"/>
      <c r="BF12" s="204"/>
      <c r="BG12" s="204"/>
      <c r="BH12" s="204"/>
      <c r="BI12" s="204"/>
      <c r="BJ12" s="204"/>
      <c r="BK12" s="204"/>
      <c r="BL12" s="204"/>
      <c r="BM12" s="204"/>
      <c r="BN12" s="204"/>
      <c r="BO12" s="204"/>
      <c r="BP12" s="204"/>
      <c r="BQ12" s="213">
        <v>6</v>
      </c>
      <c r="BR12" s="214"/>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5"/>
    </row>
    <row r="13" spans="1:131" s="206" customFormat="1" ht="26.25" customHeight="1">
      <c r="A13" s="212">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90"/>
      <c r="AL13" s="1091"/>
      <c r="AM13" s="1091"/>
      <c r="AN13" s="1091"/>
      <c r="AO13" s="1091"/>
      <c r="AP13" s="1091"/>
      <c r="AQ13" s="1091"/>
      <c r="AR13" s="1091"/>
      <c r="AS13" s="1091"/>
      <c r="AT13" s="1091"/>
      <c r="AU13" s="1088"/>
      <c r="AV13" s="1088"/>
      <c r="AW13" s="1088"/>
      <c r="AX13" s="1088"/>
      <c r="AY13" s="1089"/>
      <c r="AZ13" s="203"/>
      <c r="BA13" s="203"/>
      <c r="BB13" s="203"/>
      <c r="BC13" s="203"/>
      <c r="BD13" s="203"/>
      <c r="BE13" s="204"/>
      <c r="BF13" s="204"/>
      <c r="BG13" s="204"/>
      <c r="BH13" s="204"/>
      <c r="BI13" s="204"/>
      <c r="BJ13" s="204"/>
      <c r="BK13" s="204"/>
      <c r="BL13" s="204"/>
      <c r="BM13" s="204"/>
      <c r="BN13" s="204"/>
      <c r="BO13" s="204"/>
      <c r="BP13" s="204"/>
      <c r="BQ13" s="213">
        <v>7</v>
      </c>
      <c r="BR13" s="214"/>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5"/>
    </row>
    <row r="14" spans="1:131" s="206" customFormat="1" ht="26.25" customHeight="1">
      <c r="A14" s="212">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90"/>
      <c r="AL14" s="1091"/>
      <c r="AM14" s="1091"/>
      <c r="AN14" s="1091"/>
      <c r="AO14" s="1091"/>
      <c r="AP14" s="1091"/>
      <c r="AQ14" s="1091"/>
      <c r="AR14" s="1091"/>
      <c r="AS14" s="1091"/>
      <c r="AT14" s="1091"/>
      <c r="AU14" s="1088"/>
      <c r="AV14" s="1088"/>
      <c r="AW14" s="1088"/>
      <c r="AX14" s="1088"/>
      <c r="AY14" s="1089"/>
      <c r="AZ14" s="203"/>
      <c r="BA14" s="203"/>
      <c r="BB14" s="203"/>
      <c r="BC14" s="203"/>
      <c r="BD14" s="203"/>
      <c r="BE14" s="204"/>
      <c r="BF14" s="204"/>
      <c r="BG14" s="204"/>
      <c r="BH14" s="204"/>
      <c r="BI14" s="204"/>
      <c r="BJ14" s="204"/>
      <c r="BK14" s="204"/>
      <c r="BL14" s="204"/>
      <c r="BM14" s="204"/>
      <c r="BN14" s="204"/>
      <c r="BO14" s="204"/>
      <c r="BP14" s="204"/>
      <c r="BQ14" s="213">
        <v>8</v>
      </c>
      <c r="BR14" s="214"/>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5"/>
    </row>
    <row r="15" spans="1:131" s="206" customFormat="1" ht="26.25" customHeight="1">
      <c r="A15" s="212">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90"/>
      <c r="AL15" s="1091"/>
      <c r="AM15" s="1091"/>
      <c r="AN15" s="1091"/>
      <c r="AO15" s="1091"/>
      <c r="AP15" s="1091"/>
      <c r="AQ15" s="1091"/>
      <c r="AR15" s="1091"/>
      <c r="AS15" s="1091"/>
      <c r="AT15" s="1091"/>
      <c r="AU15" s="1088"/>
      <c r="AV15" s="1088"/>
      <c r="AW15" s="1088"/>
      <c r="AX15" s="1088"/>
      <c r="AY15" s="1089"/>
      <c r="AZ15" s="203"/>
      <c r="BA15" s="203"/>
      <c r="BB15" s="203"/>
      <c r="BC15" s="203"/>
      <c r="BD15" s="203"/>
      <c r="BE15" s="204"/>
      <c r="BF15" s="204"/>
      <c r="BG15" s="204"/>
      <c r="BH15" s="204"/>
      <c r="BI15" s="204"/>
      <c r="BJ15" s="204"/>
      <c r="BK15" s="204"/>
      <c r="BL15" s="204"/>
      <c r="BM15" s="204"/>
      <c r="BN15" s="204"/>
      <c r="BO15" s="204"/>
      <c r="BP15" s="204"/>
      <c r="BQ15" s="213">
        <v>9</v>
      </c>
      <c r="BR15" s="214"/>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5"/>
    </row>
    <row r="16" spans="1:131" s="206" customFormat="1" ht="26.25" customHeight="1">
      <c r="A16" s="212">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90"/>
      <c r="AL16" s="1091"/>
      <c r="AM16" s="1091"/>
      <c r="AN16" s="1091"/>
      <c r="AO16" s="1091"/>
      <c r="AP16" s="1091"/>
      <c r="AQ16" s="1091"/>
      <c r="AR16" s="1091"/>
      <c r="AS16" s="1091"/>
      <c r="AT16" s="1091"/>
      <c r="AU16" s="1088"/>
      <c r="AV16" s="1088"/>
      <c r="AW16" s="1088"/>
      <c r="AX16" s="1088"/>
      <c r="AY16" s="1089"/>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c r="A17" s="212">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90"/>
      <c r="AL17" s="1091"/>
      <c r="AM17" s="1091"/>
      <c r="AN17" s="1091"/>
      <c r="AO17" s="1091"/>
      <c r="AP17" s="1091"/>
      <c r="AQ17" s="1091"/>
      <c r="AR17" s="1091"/>
      <c r="AS17" s="1091"/>
      <c r="AT17" s="1091"/>
      <c r="AU17" s="1088"/>
      <c r="AV17" s="1088"/>
      <c r="AW17" s="1088"/>
      <c r="AX17" s="1088"/>
      <c r="AY17" s="1089"/>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c r="A18" s="212">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90"/>
      <c r="AL18" s="1091"/>
      <c r="AM18" s="1091"/>
      <c r="AN18" s="1091"/>
      <c r="AO18" s="1091"/>
      <c r="AP18" s="1091"/>
      <c r="AQ18" s="1091"/>
      <c r="AR18" s="1091"/>
      <c r="AS18" s="1091"/>
      <c r="AT18" s="1091"/>
      <c r="AU18" s="1088"/>
      <c r="AV18" s="1088"/>
      <c r="AW18" s="1088"/>
      <c r="AX18" s="1088"/>
      <c r="AY18" s="1089"/>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c r="A19" s="212">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90"/>
      <c r="AL19" s="1091"/>
      <c r="AM19" s="1091"/>
      <c r="AN19" s="1091"/>
      <c r="AO19" s="1091"/>
      <c r="AP19" s="1091"/>
      <c r="AQ19" s="1091"/>
      <c r="AR19" s="1091"/>
      <c r="AS19" s="1091"/>
      <c r="AT19" s="1091"/>
      <c r="AU19" s="1088"/>
      <c r="AV19" s="1088"/>
      <c r="AW19" s="1088"/>
      <c r="AX19" s="1088"/>
      <c r="AY19" s="1089"/>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c r="A20" s="212">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90"/>
      <c r="AL20" s="1091"/>
      <c r="AM20" s="1091"/>
      <c r="AN20" s="1091"/>
      <c r="AO20" s="1091"/>
      <c r="AP20" s="1091"/>
      <c r="AQ20" s="1091"/>
      <c r="AR20" s="1091"/>
      <c r="AS20" s="1091"/>
      <c r="AT20" s="1091"/>
      <c r="AU20" s="1088"/>
      <c r="AV20" s="1088"/>
      <c r="AW20" s="1088"/>
      <c r="AX20" s="1088"/>
      <c r="AY20" s="1089"/>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c r="A21" s="212">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90"/>
      <c r="AL21" s="1091"/>
      <c r="AM21" s="1091"/>
      <c r="AN21" s="1091"/>
      <c r="AO21" s="1091"/>
      <c r="AP21" s="1091"/>
      <c r="AQ21" s="1091"/>
      <c r="AR21" s="1091"/>
      <c r="AS21" s="1091"/>
      <c r="AT21" s="1091"/>
      <c r="AU21" s="1088"/>
      <c r="AV21" s="1088"/>
      <c r="AW21" s="1088"/>
      <c r="AX21" s="1088"/>
      <c r="AY21" s="1089"/>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c r="A22" s="212">
        <v>16</v>
      </c>
      <c r="B22" s="1036"/>
      <c r="C22" s="1037"/>
      <c r="D22" s="1037"/>
      <c r="E22" s="1037"/>
      <c r="F22" s="1037"/>
      <c r="G22" s="1037"/>
      <c r="H22" s="1037"/>
      <c r="I22" s="1037"/>
      <c r="J22" s="1037"/>
      <c r="K22" s="1037"/>
      <c r="L22" s="1037"/>
      <c r="M22" s="1037"/>
      <c r="N22" s="1037"/>
      <c r="O22" s="1037"/>
      <c r="P22" s="1038"/>
      <c r="Q22" s="1085"/>
      <c r="R22" s="1086"/>
      <c r="S22" s="1086"/>
      <c r="T22" s="1086"/>
      <c r="U22" s="1086"/>
      <c r="V22" s="1086"/>
      <c r="W22" s="1086"/>
      <c r="X22" s="1086"/>
      <c r="Y22" s="1086"/>
      <c r="Z22" s="1086"/>
      <c r="AA22" s="1086"/>
      <c r="AB22" s="1086"/>
      <c r="AC22" s="1086"/>
      <c r="AD22" s="1086"/>
      <c r="AE22" s="1087"/>
      <c r="AF22" s="1018"/>
      <c r="AG22" s="1019"/>
      <c r="AH22" s="1019"/>
      <c r="AI22" s="1019"/>
      <c r="AJ22" s="1020"/>
      <c r="AK22" s="1081"/>
      <c r="AL22" s="1082"/>
      <c r="AM22" s="1082"/>
      <c r="AN22" s="1082"/>
      <c r="AO22" s="1082"/>
      <c r="AP22" s="1082"/>
      <c r="AQ22" s="1082"/>
      <c r="AR22" s="1082"/>
      <c r="AS22" s="1082"/>
      <c r="AT22" s="1082"/>
      <c r="AU22" s="1083"/>
      <c r="AV22" s="1083"/>
      <c r="AW22" s="1083"/>
      <c r="AX22" s="1083"/>
      <c r="AY22" s="1084"/>
      <c r="AZ22" s="1034" t="s">
        <v>364</v>
      </c>
      <c r="BA22" s="1034"/>
      <c r="BB22" s="1034"/>
      <c r="BC22" s="1034"/>
      <c r="BD22" s="1035"/>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c r="A23" s="215" t="s">
        <v>365</v>
      </c>
      <c r="B23" s="940" t="s">
        <v>366</v>
      </c>
      <c r="C23" s="941"/>
      <c r="D23" s="941"/>
      <c r="E23" s="941"/>
      <c r="F23" s="941"/>
      <c r="G23" s="941"/>
      <c r="H23" s="941"/>
      <c r="I23" s="941"/>
      <c r="J23" s="941"/>
      <c r="K23" s="941"/>
      <c r="L23" s="941"/>
      <c r="M23" s="941"/>
      <c r="N23" s="941"/>
      <c r="O23" s="941"/>
      <c r="P23" s="942"/>
      <c r="Q23" s="1072">
        <v>5102</v>
      </c>
      <c r="R23" s="1073"/>
      <c r="S23" s="1073"/>
      <c r="T23" s="1073"/>
      <c r="U23" s="1073"/>
      <c r="V23" s="1073">
        <v>4960</v>
      </c>
      <c r="W23" s="1073"/>
      <c r="X23" s="1073"/>
      <c r="Y23" s="1073"/>
      <c r="Z23" s="1073"/>
      <c r="AA23" s="1073">
        <v>142</v>
      </c>
      <c r="AB23" s="1073"/>
      <c r="AC23" s="1073"/>
      <c r="AD23" s="1073"/>
      <c r="AE23" s="1074"/>
      <c r="AF23" s="1075">
        <v>97</v>
      </c>
      <c r="AG23" s="1073"/>
      <c r="AH23" s="1073"/>
      <c r="AI23" s="1073"/>
      <c r="AJ23" s="1076"/>
      <c r="AK23" s="1077"/>
      <c r="AL23" s="1078"/>
      <c r="AM23" s="1078"/>
      <c r="AN23" s="1078"/>
      <c r="AO23" s="1078"/>
      <c r="AP23" s="1073">
        <v>3996</v>
      </c>
      <c r="AQ23" s="1073"/>
      <c r="AR23" s="1073"/>
      <c r="AS23" s="1073"/>
      <c r="AT23" s="1073"/>
      <c r="AU23" s="1079"/>
      <c r="AV23" s="1079"/>
      <c r="AW23" s="1079"/>
      <c r="AX23" s="1079"/>
      <c r="AY23" s="1080"/>
      <c r="AZ23" s="1069" t="s">
        <v>110</v>
      </c>
      <c r="BA23" s="1070"/>
      <c r="BB23" s="1070"/>
      <c r="BC23" s="1070"/>
      <c r="BD23" s="1071"/>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c r="A24" s="1068" t="s">
        <v>367</v>
      </c>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068"/>
      <c r="AL24" s="1068"/>
      <c r="AM24" s="1068"/>
      <c r="AN24" s="1068"/>
      <c r="AO24" s="1068"/>
      <c r="AP24" s="1068"/>
      <c r="AQ24" s="1068"/>
      <c r="AR24" s="1068"/>
      <c r="AS24" s="1068"/>
      <c r="AT24" s="1068"/>
      <c r="AU24" s="1068"/>
      <c r="AV24" s="1068"/>
      <c r="AW24" s="1068"/>
      <c r="AX24" s="1068"/>
      <c r="AY24" s="1068"/>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c r="A25" s="1067" t="s">
        <v>368</v>
      </c>
      <c r="B25" s="1067"/>
      <c r="C25" s="1067"/>
      <c r="D25" s="1067"/>
      <c r="E25" s="1067"/>
      <c r="F25" s="1067"/>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067"/>
      <c r="AC25" s="1067"/>
      <c r="AD25" s="1067"/>
      <c r="AE25" s="1067"/>
      <c r="AF25" s="1067"/>
      <c r="AG25" s="1067"/>
      <c r="AH25" s="1067"/>
      <c r="AI25" s="1067"/>
      <c r="AJ25" s="1067"/>
      <c r="AK25" s="1067"/>
      <c r="AL25" s="1067"/>
      <c r="AM25" s="1067"/>
      <c r="AN25" s="1067"/>
      <c r="AO25" s="1067"/>
      <c r="AP25" s="1067"/>
      <c r="AQ25" s="1067"/>
      <c r="AR25" s="1067"/>
      <c r="AS25" s="1067"/>
      <c r="AT25" s="1067"/>
      <c r="AU25" s="1067"/>
      <c r="AV25" s="1067"/>
      <c r="AW25" s="1067"/>
      <c r="AX25" s="1067"/>
      <c r="AY25" s="1067"/>
      <c r="AZ25" s="1067"/>
      <c r="BA25" s="1067"/>
      <c r="BB25" s="1067"/>
      <c r="BC25" s="1067"/>
      <c r="BD25" s="1067"/>
      <c r="BE25" s="1067"/>
      <c r="BF25" s="1067"/>
      <c r="BG25" s="1067"/>
      <c r="BH25" s="1067"/>
      <c r="BI25" s="1067"/>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c r="A26" s="994" t="s">
        <v>345</v>
      </c>
      <c r="B26" s="995"/>
      <c r="C26" s="995"/>
      <c r="D26" s="995"/>
      <c r="E26" s="995"/>
      <c r="F26" s="995"/>
      <c r="G26" s="995"/>
      <c r="H26" s="995"/>
      <c r="I26" s="995"/>
      <c r="J26" s="995"/>
      <c r="K26" s="995"/>
      <c r="L26" s="995"/>
      <c r="M26" s="995"/>
      <c r="N26" s="995"/>
      <c r="O26" s="995"/>
      <c r="P26" s="996"/>
      <c r="Q26" s="1000" t="s">
        <v>369</v>
      </c>
      <c r="R26" s="1001"/>
      <c r="S26" s="1001"/>
      <c r="T26" s="1001"/>
      <c r="U26" s="1002"/>
      <c r="V26" s="1000" t="s">
        <v>370</v>
      </c>
      <c r="W26" s="1001"/>
      <c r="X26" s="1001"/>
      <c r="Y26" s="1001"/>
      <c r="Z26" s="1002"/>
      <c r="AA26" s="1000" t="s">
        <v>371</v>
      </c>
      <c r="AB26" s="1001"/>
      <c r="AC26" s="1001"/>
      <c r="AD26" s="1001"/>
      <c r="AE26" s="1001"/>
      <c r="AF26" s="1063" t="s">
        <v>372</v>
      </c>
      <c r="AG26" s="1007"/>
      <c r="AH26" s="1007"/>
      <c r="AI26" s="1007"/>
      <c r="AJ26" s="1064"/>
      <c r="AK26" s="1001" t="s">
        <v>373</v>
      </c>
      <c r="AL26" s="1001"/>
      <c r="AM26" s="1001"/>
      <c r="AN26" s="1001"/>
      <c r="AO26" s="1002"/>
      <c r="AP26" s="1000" t="s">
        <v>374</v>
      </c>
      <c r="AQ26" s="1001"/>
      <c r="AR26" s="1001"/>
      <c r="AS26" s="1001"/>
      <c r="AT26" s="1002"/>
      <c r="AU26" s="1000" t="s">
        <v>375</v>
      </c>
      <c r="AV26" s="1001"/>
      <c r="AW26" s="1001"/>
      <c r="AX26" s="1001"/>
      <c r="AY26" s="1002"/>
      <c r="AZ26" s="1000" t="s">
        <v>376</v>
      </c>
      <c r="BA26" s="1001"/>
      <c r="BB26" s="1001"/>
      <c r="BC26" s="1001"/>
      <c r="BD26" s="1002"/>
      <c r="BE26" s="1000" t="s">
        <v>352</v>
      </c>
      <c r="BF26" s="1001"/>
      <c r="BG26" s="1001"/>
      <c r="BH26" s="1001"/>
      <c r="BI26" s="1016"/>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5"/>
      <c r="AG27" s="1010"/>
      <c r="AH27" s="1010"/>
      <c r="AI27" s="1010"/>
      <c r="AJ27" s="1066"/>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c r="A28" s="217">
        <v>1</v>
      </c>
      <c r="B28" s="1053" t="s">
        <v>377</v>
      </c>
      <c r="C28" s="1054"/>
      <c r="D28" s="1054"/>
      <c r="E28" s="1054"/>
      <c r="F28" s="1054"/>
      <c r="G28" s="1054"/>
      <c r="H28" s="1054"/>
      <c r="I28" s="1054"/>
      <c r="J28" s="1054"/>
      <c r="K28" s="1054"/>
      <c r="L28" s="1054"/>
      <c r="M28" s="1054"/>
      <c r="N28" s="1054"/>
      <c r="O28" s="1054"/>
      <c r="P28" s="1055"/>
      <c r="Q28" s="1056">
        <v>719</v>
      </c>
      <c r="R28" s="1057"/>
      <c r="S28" s="1057"/>
      <c r="T28" s="1057"/>
      <c r="U28" s="1057"/>
      <c r="V28" s="1057">
        <v>694</v>
      </c>
      <c r="W28" s="1057"/>
      <c r="X28" s="1057"/>
      <c r="Y28" s="1057"/>
      <c r="Z28" s="1057"/>
      <c r="AA28" s="1057">
        <v>25</v>
      </c>
      <c r="AB28" s="1057"/>
      <c r="AC28" s="1057"/>
      <c r="AD28" s="1057"/>
      <c r="AE28" s="1058"/>
      <c r="AF28" s="1059">
        <v>24</v>
      </c>
      <c r="AG28" s="1057"/>
      <c r="AH28" s="1057"/>
      <c r="AI28" s="1057"/>
      <c r="AJ28" s="1060"/>
      <c r="AK28" s="1061">
        <v>16</v>
      </c>
      <c r="AL28" s="1062"/>
      <c r="AM28" s="1062"/>
      <c r="AN28" s="1062"/>
      <c r="AO28" s="1062"/>
      <c r="AP28" s="1062" t="s">
        <v>528</v>
      </c>
      <c r="AQ28" s="1062"/>
      <c r="AR28" s="1062"/>
      <c r="AS28" s="1062"/>
      <c r="AT28" s="1062"/>
      <c r="AU28" s="979" t="s">
        <v>528</v>
      </c>
      <c r="AV28" s="980"/>
      <c r="AW28" s="980"/>
      <c r="AX28" s="980"/>
      <c r="AY28" s="981"/>
      <c r="AZ28" s="1048" t="s">
        <v>528</v>
      </c>
      <c r="BA28" s="1049"/>
      <c r="BB28" s="1049"/>
      <c r="BC28" s="1049"/>
      <c r="BD28" s="1050"/>
      <c r="BE28" s="1051"/>
      <c r="BF28" s="1051"/>
      <c r="BG28" s="1051"/>
      <c r="BH28" s="1051"/>
      <c r="BI28" s="1052"/>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c r="A29" s="217">
        <v>2</v>
      </c>
      <c r="B29" s="1036" t="s">
        <v>378</v>
      </c>
      <c r="C29" s="1037"/>
      <c r="D29" s="1037"/>
      <c r="E29" s="1037"/>
      <c r="F29" s="1037"/>
      <c r="G29" s="1037"/>
      <c r="H29" s="1037"/>
      <c r="I29" s="1037"/>
      <c r="J29" s="1037"/>
      <c r="K29" s="1037"/>
      <c r="L29" s="1037"/>
      <c r="M29" s="1037"/>
      <c r="N29" s="1037"/>
      <c r="O29" s="1037"/>
      <c r="P29" s="1038"/>
      <c r="Q29" s="1042">
        <v>251</v>
      </c>
      <c r="R29" s="1043"/>
      <c r="S29" s="1043"/>
      <c r="T29" s="1043"/>
      <c r="U29" s="1043"/>
      <c r="V29" s="1043">
        <v>236</v>
      </c>
      <c r="W29" s="1043"/>
      <c r="X29" s="1043"/>
      <c r="Y29" s="1043"/>
      <c r="Z29" s="1043"/>
      <c r="AA29" s="1043">
        <v>15</v>
      </c>
      <c r="AB29" s="1043"/>
      <c r="AC29" s="1043"/>
      <c r="AD29" s="1043"/>
      <c r="AE29" s="1044"/>
      <c r="AF29" s="1018">
        <v>15</v>
      </c>
      <c r="AG29" s="1019"/>
      <c r="AH29" s="1019"/>
      <c r="AI29" s="1019"/>
      <c r="AJ29" s="1020"/>
      <c r="AK29" s="976">
        <v>37</v>
      </c>
      <c r="AL29" s="967"/>
      <c r="AM29" s="967"/>
      <c r="AN29" s="967"/>
      <c r="AO29" s="967"/>
      <c r="AP29" s="977" t="s">
        <v>528</v>
      </c>
      <c r="AQ29" s="975"/>
      <c r="AR29" s="975"/>
      <c r="AS29" s="975"/>
      <c r="AT29" s="976"/>
      <c r="AU29" s="977" t="s">
        <v>528</v>
      </c>
      <c r="AV29" s="975"/>
      <c r="AW29" s="975"/>
      <c r="AX29" s="975"/>
      <c r="AY29" s="976"/>
      <c r="AZ29" s="1045" t="s">
        <v>528</v>
      </c>
      <c r="BA29" s="1046"/>
      <c r="BB29" s="1046"/>
      <c r="BC29" s="1046"/>
      <c r="BD29" s="1047"/>
      <c r="BE29" s="1031"/>
      <c r="BF29" s="1031"/>
      <c r="BG29" s="1031"/>
      <c r="BH29" s="1031"/>
      <c r="BI29" s="1032"/>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c r="A30" s="217">
        <v>3</v>
      </c>
      <c r="B30" s="1036" t="s">
        <v>379</v>
      </c>
      <c r="C30" s="1037"/>
      <c r="D30" s="1037"/>
      <c r="E30" s="1037"/>
      <c r="F30" s="1037"/>
      <c r="G30" s="1037"/>
      <c r="H30" s="1037"/>
      <c r="I30" s="1037"/>
      <c r="J30" s="1037"/>
      <c r="K30" s="1037"/>
      <c r="L30" s="1037"/>
      <c r="M30" s="1037"/>
      <c r="N30" s="1037"/>
      <c r="O30" s="1037"/>
      <c r="P30" s="1038"/>
      <c r="Q30" s="1042">
        <v>283</v>
      </c>
      <c r="R30" s="1043"/>
      <c r="S30" s="1043"/>
      <c r="T30" s="1043"/>
      <c r="U30" s="1043"/>
      <c r="V30" s="1043">
        <v>273</v>
      </c>
      <c r="W30" s="1043"/>
      <c r="X30" s="1043"/>
      <c r="Y30" s="1043"/>
      <c r="Z30" s="1043"/>
      <c r="AA30" s="1043">
        <v>10</v>
      </c>
      <c r="AB30" s="1043"/>
      <c r="AC30" s="1043"/>
      <c r="AD30" s="1043"/>
      <c r="AE30" s="1044"/>
      <c r="AF30" s="1018">
        <v>9</v>
      </c>
      <c r="AG30" s="1019"/>
      <c r="AH30" s="1019"/>
      <c r="AI30" s="1019"/>
      <c r="AJ30" s="1020"/>
      <c r="AK30" s="976">
        <v>56</v>
      </c>
      <c r="AL30" s="967"/>
      <c r="AM30" s="967"/>
      <c r="AN30" s="967"/>
      <c r="AO30" s="967"/>
      <c r="AP30" s="967">
        <v>156</v>
      </c>
      <c r="AQ30" s="967"/>
      <c r="AR30" s="967"/>
      <c r="AS30" s="967"/>
      <c r="AT30" s="967"/>
      <c r="AU30" s="967">
        <v>23</v>
      </c>
      <c r="AV30" s="967"/>
      <c r="AW30" s="967"/>
      <c r="AX30" s="967"/>
      <c r="AY30" s="967"/>
      <c r="AZ30" s="1045" t="s">
        <v>528</v>
      </c>
      <c r="BA30" s="1046"/>
      <c r="BB30" s="1046"/>
      <c r="BC30" s="1046"/>
      <c r="BD30" s="1047"/>
      <c r="BE30" s="1031"/>
      <c r="BF30" s="1031"/>
      <c r="BG30" s="1031"/>
      <c r="BH30" s="1031"/>
      <c r="BI30" s="1032"/>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c r="A31" s="217">
        <v>4</v>
      </c>
      <c r="B31" s="1036" t="s">
        <v>380</v>
      </c>
      <c r="C31" s="1037"/>
      <c r="D31" s="1037"/>
      <c r="E31" s="1037"/>
      <c r="F31" s="1037"/>
      <c r="G31" s="1037"/>
      <c r="H31" s="1037"/>
      <c r="I31" s="1037"/>
      <c r="J31" s="1037"/>
      <c r="K31" s="1037"/>
      <c r="L31" s="1037"/>
      <c r="M31" s="1037"/>
      <c r="N31" s="1037"/>
      <c r="O31" s="1037"/>
      <c r="P31" s="1038"/>
      <c r="Q31" s="1042">
        <v>50</v>
      </c>
      <c r="R31" s="1043"/>
      <c r="S31" s="1043"/>
      <c r="T31" s="1043"/>
      <c r="U31" s="1043"/>
      <c r="V31" s="1043">
        <v>50</v>
      </c>
      <c r="W31" s="1043"/>
      <c r="X31" s="1043"/>
      <c r="Y31" s="1043"/>
      <c r="Z31" s="1043"/>
      <c r="AA31" s="1043">
        <v>0</v>
      </c>
      <c r="AB31" s="1043"/>
      <c r="AC31" s="1043"/>
      <c r="AD31" s="1043"/>
      <c r="AE31" s="1044"/>
      <c r="AF31" s="1018">
        <v>0</v>
      </c>
      <c r="AG31" s="1019"/>
      <c r="AH31" s="1019"/>
      <c r="AI31" s="1019"/>
      <c r="AJ31" s="1020"/>
      <c r="AK31" s="976">
        <v>7</v>
      </c>
      <c r="AL31" s="967"/>
      <c r="AM31" s="967"/>
      <c r="AN31" s="967"/>
      <c r="AO31" s="967"/>
      <c r="AP31" s="977" t="s">
        <v>528</v>
      </c>
      <c r="AQ31" s="975"/>
      <c r="AR31" s="975"/>
      <c r="AS31" s="975"/>
      <c r="AT31" s="976"/>
      <c r="AU31" s="977" t="s">
        <v>528</v>
      </c>
      <c r="AV31" s="975"/>
      <c r="AW31" s="975"/>
      <c r="AX31" s="975"/>
      <c r="AY31" s="976"/>
      <c r="AZ31" s="1045" t="s">
        <v>528</v>
      </c>
      <c r="BA31" s="1046"/>
      <c r="BB31" s="1046"/>
      <c r="BC31" s="1046"/>
      <c r="BD31" s="1047"/>
      <c r="BE31" s="1031"/>
      <c r="BF31" s="1031"/>
      <c r="BG31" s="1031"/>
      <c r="BH31" s="1031"/>
      <c r="BI31" s="1032"/>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c r="A32" s="217">
        <v>5</v>
      </c>
      <c r="B32" s="1036" t="s">
        <v>381</v>
      </c>
      <c r="C32" s="1037"/>
      <c r="D32" s="1037"/>
      <c r="E32" s="1037"/>
      <c r="F32" s="1037"/>
      <c r="G32" s="1037"/>
      <c r="H32" s="1037"/>
      <c r="I32" s="1037"/>
      <c r="J32" s="1037"/>
      <c r="K32" s="1037"/>
      <c r="L32" s="1037"/>
      <c r="M32" s="1037"/>
      <c r="N32" s="1037"/>
      <c r="O32" s="1037"/>
      <c r="P32" s="1038"/>
      <c r="Q32" s="1042">
        <v>144</v>
      </c>
      <c r="R32" s="1043"/>
      <c r="S32" s="1043"/>
      <c r="T32" s="1043"/>
      <c r="U32" s="1043"/>
      <c r="V32" s="1043">
        <v>138</v>
      </c>
      <c r="W32" s="1043"/>
      <c r="X32" s="1043"/>
      <c r="Y32" s="1043"/>
      <c r="Z32" s="1043"/>
      <c r="AA32" s="1043">
        <v>6</v>
      </c>
      <c r="AB32" s="1043"/>
      <c r="AC32" s="1043"/>
      <c r="AD32" s="1043"/>
      <c r="AE32" s="1044"/>
      <c r="AF32" s="1018">
        <v>6</v>
      </c>
      <c r="AG32" s="1019"/>
      <c r="AH32" s="1019"/>
      <c r="AI32" s="1019"/>
      <c r="AJ32" s="1020"/>
      <c r="AK32" s="976">
        <v>29</v>
      </c>
      <c r="AL32" s="967"/>
      <c r="AM32" s="967"/>
      <c r="AN32" s="967"/>
      <c r="AO32" s="967"/>
      <c r="AP32" s="967">
        <v>324</v>
      </c>
      <c r="AQ32" s="967"/>
      <c r="AR32" s="967"/>
      <c r="AS32" s="967"/>
      <c r="AT32" s="967"/>
      <c r="AU32" s="967">
        <v>131</v>
      </c>
      <c r="AV32" s="967"/>
      <c r="AW32" s="967"/>
      <c r="AX32" s="967"/>
      <c r="AY32" s="967"/>
      <c r="AZ32" s="1045" t="s">
        <v>528</v>
      </c>
      <c r="BA32" s="1046"/>
      <c r="BB32" s="1046"/>
      <c r="BC32" s="1046"/>
      <c r="BD32" s="1047"/>
      <c r="BE32" s="1031" t="s">
        <v>382</v>
      </c>
      <c r="BF32" s="1031"/>
      <c r="BG32" s="1031"/>
      <c r="BH32" s="1031"/>
      <c r="BI32" s="1032"/>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c r="A33" s="217">
        <v>6</v>
      </c>
      <c r="B33" s="1036" t="s">
        <v>383</v>
      </c>
      <c r="C33" s="1037"/>
      <c r="D33" s="1037"/>
      <c r="E33" s="1037"/>
      <c r="F33" s="1037"/>
      <c r="G33" s="1037"/>
      <c r="H33" s="1037"/>
      <c r="I33" s="1037"/>
      <c r="J33" s="1037"/>
      <c r="K33" s="1037"/>
      <c r="L33" s="1037"/>
      <c r="M33" s="1037"/>
      <c r="N33" s="1037"/>
      <c r="O33" s="1037"/>
      <c r="P33" s="1038"/>
      <c r="Q33" s="1042">
        <v>127</v>
      </c>
      <c r="R33" s="1043"/>
      <c r="S33" s="1043"/>
      <c r="T33" s="1043"/>
      <c r="U33" s="1043"/>
      <c r="V33" s="1043">
        <v>121</v>
      </c>
      <c r="W33" s="1043"/>
      <c r="X33" s="1043"/>
      <c r="Y33" s="1043"/>
      <c r="Z33" s="1043"/>
      <c r="AA33" s="1043">
        <v>6</v>
      </c>
      <c r="AB33" s="1043"/>
      <c r="AC33" s="1043"/>
      <c r="AD33" s="1043"/>
      <c r="AE33" s="1044"/>
      <c r="AF33" s="1018">
        <v>5</v>
      </c>
      <c r="AG33" s="1019"/>
      <c r="AH33" s="1019"/>
      <c r="AI33" s="1019"/>
      <c r="AJ33" s="1020"/>
      <c r="AK33" s="976">
        <v>7</v>
      </c>
      <c r="AL33" s="967"/>
      <c r="AM33" s="967"/>
      <c r="AN33" s="967"/>
      <c r="AO33" s="967"/>
      <c r="AP33" s="967">
        <v>610</v>
      </c>
      <c r="AQ33" s="967"/>
      <c r="AR33" s="967"/>
      <c r="AS33" s="967"/>
      <c r="AT33" s="967"/>
      <c r="AU33" s="967">
        <v>184</v>
      </c>
      <c r="AV33" s="967"/>
      <c r="AW33" s="967"/>
      <c r="AX33" s="967"/>
      <c r="AY33" s="967"/>
      <c r="AZ33" s="1045" t="s">
        <v>528</v>
      </c>
      <c r="BA33" s="1046"/>
      <c r="BB33" s="1046"/>
      <c r="BC33" s="1046"/>
      <c r="BD33" s="1047"/>
      <c r="BE33" s="1031" t="s">
        <v>382</v>
      </c>
      <c r="BF33" s="1031"/>
      <c r="BG33" s="1031"/>
      <c r="BH33" s="1031"/>
      <c r="BI33" s="1032"/>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c r="A34" s="217">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18"/>
      <c r="AG34" s="1019"/>
      <c r="AH34" s="1019"/>
      <c r="AI34" s="1019"/>
      <c r="AJ34" s="1020"/>
      <c r="AK34" s="976"/>
      <c r="AL34" s="967"/>
      <c r="AM34" s="967"/>
      <c r="AN34" s="967"/>
      <c r="AO34" s="967"/>
      <c r="AP34" s="967"/>
      <c r="AQ34" s="967"/>
      <c r="AR34" s="967"/>
      <c r="AS34" s="967"/>
      <c r="AT34" s="967"/>
      <c r="AU34" s="967"/>
      <c r="AV34" s="967"/>
      <c r="AW34" s="967"/>
      <c r="AX34" s="967"/>
      <c r="AY34" s="967"/>
      <c r="AZ34" s="1041"/>
      <c r="BA34" s="1041"/>
      <c r="BB34" s="1041"/>
      <c r="BC34" s="1041"/>
      <c r="BD34" s="1041"/>
      <c r="BE34" s="1031"/>
      <c r="BF34" s="1031"/>
      <c r="BG34" s="1031"/>
      <c r="BH34" s="1031"/>
      <c r="BI34" s="1032"/>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c r="A35" s="217">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6"/>
      <c r="AL35" s="967"/>
      <c r="AM35" s="967"/>
      <c r="AN35" s="967"/>
      <c r="AO35" s="967"/>
      <c r="AP35" s="967"/>
      <c r="AQ35" s="967"/>
      <c r="AR35" s="967"/>
      <c r="AS35" s="967"/>
      <c r="AT35" s="967"/>
      <c r="AU35" s="967"/>
      <c r="AV35" s="967"/>
      <c r="AW35" s="967"/>
      <c r="AX35" s="967"/>
      <c r="AY35" s="967"/>
      <c r="AZ35" s="1041"/>
      <c r="BA35" s="1041"/>
      <c r="BB35" s="1041"/>
      <c r="BC35" s="1041"/>
      <c r="BD35" s="1041"/>
      <c r="BE35" s="1031"/>
      <c r="BF35" s="1031"/>
      <c r="BG35" s="1031"/>
      <c r="BH35" s="1031"/>
      <c r="BI35" s="1032"/>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c r="A36" s="217">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6"/>
      <c r="AL36" s="967"/>
      <c r="AM36" s="967"/>
      <c r="AN36" s="967"/>
      <c r="AO36" s="967"/>
      <c r="AP36" s="967"/>
      <c r="AQ36" s="967"/>
      <c r="AR36" s="967"/>
      <c r="AS36" s="967"/>
      <c r="AT36" s="967"/>
      <c r="AU36" s="967"/>
      <c r="AV36" s="967"/>
      <c r="AW36" s="967"/>
      <c r="AX36" s="967"/>
      <c r="AY36" s="967"/>
      <c r="AZ36" s="1041"/>
      <c r="BA36" s="1041"/>
      <c r="BB36" s="1041"/>
      <c r="BC36" s="1041"/>
      <c r="BD36" s="1041"/>
      <c r="BE36" s="1031"/>
      <c r="BF36" s="1031"/>
      <c r="BG36" s="1031"/>
      <c r="BH36" s="1031"/>
      <c r="BI36" s="1032"/>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c r="A37" s="217">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6"/>
      <c r="AL37" s="967"/>
      <c r="AM37" s="967"/>
      <c r="AN37" s="967"/>
      <c r="AO37" s="967"/>
      <c r="AP37" s="967"/>
      <c r="AQ37" s="967"/>
      <c r="AR37" s="967"/>
      <c r="AS37" s="967"/>
      <c r="AT37" s="967"/>
      <c r="AU37" s="967"/>
      <c r="AV37" s="967"/>
      <c r="AW37" s="967"/>
      <c r="AX37" s="967"/>
      <c r="AY37" s="967"/>
      <c r="AZ37" s="1041"/>
      <c r="BA37" s="1041"/>
      <c r="BB37" s="1041"/>
      <c r="BC37" s="1041"/>
      <c r="BD37" s="1041"/>
      <c r="BE37" s="1031"/>
      <c r="BF37" s="1031"/>
      <c r="BG37" s="1031"/>
      <c r="BH37" s="1031"/>
      <c r="BI37" s="1032"/>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c r="A38" s="217">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6"/>
      <c r="AL38" s="967"/>
      <c r="AM38" s="967"/>
      <c r="AN38" s="967"/>
      <c r="AO38" s="967"/>
      <c r="AP38" s="967"/>
      <c r="AQ38" s="967"/>
      <c r="AR38" s="967"/>
      <c r="AS38" s="967"/>
      <c r="AT38" s="967"/>
      <c r="AU38" s="967"/>
      <c r="AV38" s="967"/>
      <c r="AW38" s="967"/>
      <c r="AX38" s="967"/>
      <c r="AY38" s="967"/>
      <c r="AZ38" s="1041"/>
      <c r="BA38" s="1041"/>
      <c r="BB38" s="1041"/>
      <c r="BC38" s="1041"/>
      <c r="BD38" s="1041"/>
      <c r="BE38" s="1031"/>
      <c r="BF38" s="1031"/>
      <c r="BG38" s="1031"/>
      <c r="BH38" s="1031"/>
      <c r="BI38" s="1032"/>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c r="A39" s="217">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6"/>
      <c r="AL39" s="967"/>
      <c r="AM39" s="967"/>
      <c r="AN39" s="967"/>
      <c r="AO39" s="967"/>
      <c r="AP39" s="967"/>
      <c r="AQ39" s="967"/>
      <c r="AR39" s="967"/>
      <c r="AS39" s="967"/>
      <c r="AT39" s="967"/>
      <c r="AU39" s="967"/>
      <c r="AV39" s="967"/>
      <c r="AW39" s="967"/>
      <c r="AX39" s="967"/>
      <c r="AY39" s="967"/>
      <c r="AZ39" s="1041"/>
      <c r="BA39" s="1041"/>
      <c r="BB39" s="1041"/>
      <c r="BC39" s="1041"/>
      <c r="BD39" s="1041"/>
      <c r="BE39" s="1031"/>
      <c r="BF39" s="1031"/>
      <c r="BG39" s="1031"/>
      <c r="BH39" s="1031"/>
      <c r="BI39" s="1032"/>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c r="A40" s="212">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6"/>
      <c r="AL40" s="967"/>
      <c r="AM40" s="967"/>
      <c r="AN40" s="967"/>
      <c r="AO40" s="967"/>
      <c r="AP40" s="967"/>
      <c r="AQ40" s="967"/>
      <c r="AR40" s="967"/>
      <c r="AS40" s="967"/>
      <c r="AT40" s="967"/>
      <c r="AU40" s="967"/>
      <c r="AV40" s="967"/>
      <c r="AW40" s="967"/>
      <c r="AX40" s="967"/>
      <c r="AY40" s="967"/>
      <c r="AZ40" s="1041"/>
      <c r="BA40" s="1041"/>
      <c r="BB40" s="1041"/>
      <c r="BC40" s="1041"/>
      <c r="BD40" s="1041"/>
      <c r="BE40" s="1031"/>
      <c r="BF40" s="1031"/>
      <c r="BG40" s="1031"/>
      <c r="BH40" s="1031"/>
      <c r="BI40" s="1032"/>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c r="A41" s="212">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6"/>
      <c r="AL41" s="967"/>
      <c r="AM41" s="967"/>
      <c r="AN41" s="967"/>
      <c r="AO41" s="967"/>
      <c r="AP41" s="967"/>
      <c r="AQ41" s="967"/>
      <c r="AR41" s="967"/>
      <c r="AS41" s="967"/>
      <c r="AT41" s="967"/>
      <c r="AU41" s="967"/>
      <c r="AV41" s="967"/>
      <c r="AW41" s="967"/>
      <c r="AX41" s="967"/>
      <c r="AY41" s="967"/>
      <c r="AZ41" s="1041"/>
      <c r="BA41" s="1041"/>
      <c r="BB41" s="1041"/>
      <c r="BC41" s="1041"/>
      <c r="BD41" s="1041"/>
      <c r="BE41" s="1031"/>
      <c r="BF41" s="1031"/>
      <c r="BG41" s="1031"/>
      <c r="BH41" s="1031"/>
      <c r="BI41" s="1032"/>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c r="A42" s="212">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6"/>
      <c r="AL42" s="967"/>
      <c r="AM42" s="967"/>
      <c r="AN42" s="967"/>
      <c r="AO42" s="967"/>
      <c r="AP42" s="967"/>
      <c r="AQ42" s="967"/>
      <c r="AR42" s="967"/>
      <c r="AS42" s="967"/>
      <c r="AT42" s="967"/>
      <c r="AU42" s="967"/>
      <c r="AV42" s="967"/>
      <c r="AW42" s="967"/>
      <c r="AX42" s="967"/>
      <c r="AY42" s="967"/>
      <c r="AZ42" s="1041"/>
      <c r="BA42" s="1041"/>
      <c r="BB42" s="1041"/>
      <c r="BC42" s="1041"/>
      <c r="BD42" s="1041"/>
      <c r="BE42" s="1031"/>
      <c r="BF42" s="1031"/>
      <c r="BG42" s="1031"/>
      <c r="BH42" s="1031"/>
      <c r="BI42" s="1032"/>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c r="A43" s="212">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6"/>
      <c r="AL43" s="967"/>
      <c r="AM43" s="967"/>
      <c r="AN43" s="967"/>
      <c r="AO43" s="967"/>
      <c r="AP43" s="967"/>
      <c r="AQ43" s="967"/>
      <c r="AR43" s="967"/>
      <c r="AS43" s="967"/>
      <c r="AT43" s="967"/>
      <c r="AU43" s="967"/>
      <c r="AV43" s="967"/>
      <c r="AW43" s="967"/>
      <c r="AX43" s="967"/>
      <c r="AY43" s="967"/>
      <c r="AZ43" s="1041"/>
      <c r="BA43" s="1041"/>
      <c r="BB43" s="1041"/>
      <c r="BC43" s="1041"/>
      <c r="BD43" s="1041"/>
      <c r="BE43" s="1031"/>
      <c r="BF43" s="1031"/>
      <c r="BG43" s="1031"/>
      <c r="BH43" s="1031"/>
      <c r="BI43" s="1032"/>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c r="A44" s="212">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6"/>
      <c r="AL44" s="967"/>
      <c r="AM44" s="967"/>
      <c r="AN44" s="967"/>
      <c r="AO44" s="967"/>
      <c r="AP44" s="967"/>
      <c r="AQ44" s="967"/>
      <c r="AR44" s="967"/>
      <c r="AS44" s="967"/>
      <c r="AT44" s="967"/>
      <c r="AU44" s="967"/>
      <c r="AV44" s="967"/>
      <c r="AW44" s="967"/>
      <c r="AX44" s="967"/>
      <c r="AY44" s="967"/>
      <c r="AZ44" s="1041"/>
      <c r="BA44" s="1041"/>
      <c r="BB44" s="1041"/>
      <c r="BC44" s="1041"/>
      <c r="BD44" s="1041"/>
      <c r="BE44" s="1031"/>
      <c r="BF44" s="1031"/>
      <c r="BG44" s="1031"/>
      <c r="BH44" s="1031"/>
      <c r="BI44" s="1032"/>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c r="A45" s="212">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6"/>
      <c r="AL45" s="967"/>
      <c r="AM45" s="967"/>
      <c r="AN45" s="967"/>
      <c r="AO45" s="967"/>
      <c r="AP45" s="967"/>
      <c r="AQ45" s="967"/>
      <c r="AR45" s="967"/>
      <c r="AS45" s="967"/>
      <c r="AT45" s="967"/>
      <c r="AU45" s="967"/>
      <c r="AV45" s="967"/>
      <c r="AW45" s="967"/>
      <c r="AX45" s="967"/>
      <c r="AY45" s="967"/>
      <c r="AZ45" s="1041"/>
      <c r="BA45" s="1041"/>
      <c r="BB45" s="1041"/>
      <c r="BC45" s="1041"/>
      <c r="BD45" s="1041"/>
      <c r="BE45" s="1031"/>
      <c r="BF45" s="1031"/>
      <c r="BG45" s="1031"/>
      <c r="BH45" s="1031"/>
      <c r="BI45" s="1032"/>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c r="A46" s="212">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6"/>
      <c r="AL46" s="967"/>
      <c r="AM46" s="967"/>
      <c r="AN46" s="967"/>
      <c r="AO46" s="967"/>
      <c r="AP46" s="967"/>
      <c r="AQ46" s="967"/>
      <c r="AR46" s="967"/>
      <c r="AS46" s="967"/>
      <c r="AT46" s="967"/>
      <c r="AU46" s="967"/>
      <c r="AV46" s="967"/>
      <c r="AW46" s="967"/>
      <c r="AX46" s="967"/>
      <c r="AY46" s="967"/>
      <c r="AZ46" s="1041"/>
      <c r="BA46" s="1041"/>
      <c r="BB46" s="1041"/>
      <c r="BC46" s="1041"/>
      <c r="BD46" s="1041"/>
      <c r="BE46" s="1031"/>
      <c r="BF46" s="1031"/>
      <c r="BG46" s="1031"/>
      <c r="BH46" s="1031"/>
      <c r="BI46" s="1032"/>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c r="A47" s="212">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6"/>
      <c r="AL47" s="967"/>
      <c r="AM47" s="967"/>
      <c r="AN47" s="967"/>
      <c r="AO47" s="967"/>
      <c r="AP47" s="967"/>
      <c r="AQ47" s="967"/>
      <c r="AR47" s="967"/>
      <c r="AS47" s="967"/>
      <c r="AT47" s="967"/>
      <c r="AU47" s="967"/>
      <c r="AV47" s="967"/>
      <c r="AW47" s="967"/>
      <c r="AX47" s="967"/>
      <c r="AY47" s="967"/>
      <c r="AZ47" s="1041"/>
      <c r="BA47" s="1041"/>
      <c r="BB47" s="1041"/>
      <c r="BC47" s="1041"/>
      <c r="BD47" s="1041"/>
      <c r="BE47" s="1031"/>
      <c r="BF47" s="1031"/>
      <c r="BG47" s="1031"/>
      <c r="BH47" s="1031"/>
      <c r="BI47" s="1032"/>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c r="A48" s="212">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6"/>
      <c r="AL48" s="967"/>
      <c r="AM48" s="967"/>
      <c r="AN48" s="967"/>
      <c r="AO48" s="967"/>
      <c r="AP48" s="967"/>
      <c r="AQ48" s="967"/>
      <c r="AR48" s="967"/>
      <c r="AS48" s="967"/>
      <c r="AT48" s="967"/>
      <c r="AU48" s="967"/>
      <c r="AV48" s="967"/>
      <c r="AW48" s="967"/>
      <c r="AX48" s="967"/>
      <c r="AY48" s="967"/>
      <c r="AZ48" s="1041"/>
      <c r="BA48" s="1041"/>
      <c r="BB48" s="1041"/>
      <c r="BC48" s="1041"/>
      <c r="BD48" s="1041"/>
      <c r="BE48" s="1031"/>
      <c r="BF48" s="1031"/>
      <c r="BG48" s="1031"/>
      <c r="BH48" s="1031"/>
      <c r="BI48" s="1032"/>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c r="A49" s="212">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6"/>
      <c r="AL49" s="967"/>
      <c r="AM49" s="967"/>
      <c r="AN49" s="967"/>
      <c r="AO49" s="967"/>
      <c r="AP49" s="967"/>
      <c r="AQ49" s="967"/>
      <c r="AR49" s="967"/>
      <c r="AS49" s="967"/>
      <c r="AT49" s="967"/>
      <c r="AU49" s="967"/>
      <c r="AV49" s="967"/>
      <c r="AW49" s="967"/>
      <c r="AX49" s="967"/>
      <c r="AY49" s="967"/>
      <c r="AZ49" s="1041"/>
      <c r="BA49" s="1041"/>
      <c r="BB49" s="1041"/>
      <c r="BC49" s="1041"/>
      <c r="BD49" s="1041"/>
      <c r="BE49" s="1031"/>
      <c r="BF49" s="1031"/>
      <c r="BG49" s="1031"/>
      <c r="BH49" s="1031"/>
      <c r="BI49" s="1032"/>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c r="A50" s="212">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c r="A51" s="212">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c r="A52" s="212">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c r="A53" s="212">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c r="A54" s="212">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c r="A55" s="212">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c r="A56" s="212">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c r="A57" s="212">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c r="A58" s="212">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c r="A59" s="212">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c r="A60" s="212">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c r="A61" s="212">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c r="A62" s="212">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384</v>
      </c>
      <c r="BK62" s="1034"/>
      <c r="BL62" s="1034"/>
      <c r="BM62" s="1034"/>
      <c r="BN62" s="1035"/>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c r="A63" s="215" t="s">
        <v>365</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7"/>
      <c r="AF63" s="1028">
        <v>60</v>
      </c>
      <c r="AG63" s="955"/>
      <c r="AH63" s="955"/>
      <c r="AI63" s="955"/>
      <c r="AJ63" s="1029"/>
      <c r="AK63" s="1030"/>
      <c r="AL63" s="959"/>
      <c r="AM63" s="959"/>
      <c r="AN63" s="959"/>
      <c r="AO63" s="959"/>
      <c r="AP63" s="955">
        <v>1090</v>
      </c>
      <c r="AQ63" s="955"/>
      <c r="AR63" s="955"/>
      <c r="AS63" s="955"/>
      <c r="AT63" s="955"/>
      <c r="AU63" s="955">
        <v>338</v>
      </c>
      <c r="AV63" s="955"/>
      <c r="AW63" s="955"/>
      <c r="AX63" s="955"/>
      <c r="AY63" s="955"/>
      <c r="AZ63" s="1024"/>
      <c r="BA63" s="1024"/>
      <c r="BB63" s="1024"/>
      <c r="BC63" s="1024"/>
      <c r="BD63" s="1024"/>
      <c r="BE63" s="956"/>
      <c r="BF63" s="956"/>
      <c r="BG63" s="956"/>
      <c r="BH63" s="956"/>
      <c r="BI63" s="957"/>
      <c r="BJ63" s="1025" t="s">
        <v>110</v>
      </c>
      <c r="BK63" s="947"/>
      <c r="BL63" s="947"/>
      <c r="BM63" s="947"/>
      <c r="BN63" s="1026"/>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c r="A66" s="994" t="s">
        <v>387</v>
      </c>
      <c r="B66" s="995"/>
      <c r="C66" s="995"/>
      <c r="D66" s="995"/>
      <c r="E66" s="995"/>
      <c r="F66" s="995"/>
      <c r="G66" s="995"/>
      <c r="H66" s="995"/>
      <c r="I66" s="995"/>
      <c r="J66" s="995"/>
      <c r="K66" s="995"/>
      <c r="L66" s="995"/>
      <c r="M66" s="995"/>
      <c r="N66" s="995"/>
      <c r="O66" s="995"/>
      <c r="P66" s="996"/>
      <c r="Q66" s="1000" t="s">
        <v>369</v>
      </c>
      <c r="R66" s="1001"/>
      <c r="S66" s="1001"/>
      <c r="T66" s="1001"/>
      <c r="U66" s="1002"/>
      <c r="V66" s="1000" t="s">
        <v>370</v>
      </c>
      <c r="W66" s="1001"/>
      <c r="X66" s="1001"/>
      <c r="Y66" s="1001"/>
      <c r="Z66" s="1002"/>
      <c r="AA66" s="1000" t="s">
        <v>371</v>
      </c>
      <c r="AB66" s="1001"/>
      <c r="AC66" s="1001"/>
      <c r="AD66" s="1001"/>
      <c r="AE66" s="1002"/>
      <c r="AF66" s="1006" t="s">
        <v>372</v>
      </c>
      <c r="AG66" s="1007"/>
      <c r="AH66" s="1007"/>
      <c r="AI66" s="1007"/>
      <c r="AJ66" s="1008"/>
      <c r="AK66" s="1000" t="s">
        <v>373</v>
      </c>
      <c r="AL66" s="995"/>
      <c r="AM66" s="995"/>
      <c r="AN66" s="995"/>
      <c r="AO66" s="996"/>
      <c r="AP66" s="1000" t="s">
        <v>374</v>
      </c>
      <c r="AQ66" s="1001"/>
      <c r="AR66" s="1001"/>
      <c r="AS66" s="1001"/>
      <c r="AT66" s="1002"/>
      <c r="AU66" s="1000" t="s">
        <v>388</v>
      </c>
      <c r="AV66" s="1001"/>
      <c r="AW66" s="1001"/>
      <c r="AX66" s="1001"/>
      <c r="AY66" s="1002"/>
      <c r="AZ66" s="1000" t="s">
        <v>352</v>
      </c>
      <c r="BA66" s="1001"/>
      <c r="BB66" s="1001"/>
      <c r="BC66" s="1001"/>
      <c r="BD66" s="1016"/>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4" t="s">
        <v>533</v>
      </c>
      <c r="C68" s="985"/>
      <c r="D68" s="985"/>
      <c r="E68" s="985"/>
      <c r="F68" s="985"/>
      <c r="G68" s="985"/>
      <c r="H68" s="985"/>
      <c r="I68" s="985"/>
      <c r="J68" s="985"/>
      <c r="K68" s="985"/>
      <c r="L68" s="985"/>
      <c r="M68" s="985"/>
      <c r="N68" s="985"/>
      <c r="O68" s="985"/>
      <c r="P68" s="986"/>
      <c r="Q68" s="987">
        <v>14823</v>
      </c>
      <c r="R68" s="978"/>
      <c r="S68" s="978"/>
      <c r="T68" s="978"/>
      <c r="U68" s="978"/>
      <c r="V68" s="978">
        <v>14013</v>
      </c>
      <c r="W68" s="978"/>
      <c r="X68" s="978"/>
      <c r="Y68" s="978"/>
      <c r="Z68" s="978"/>
      <c r="AA68" s="978">
        <v>810</v>
      </c>
      <c r="AB68" s="978"/>
      <c r="AC68" s="978"/>
      <c r="AD68" s="978"/>
      <c r="AE68" s="978"/>
      <c r="AF68" s="978">
        <v>810</v>
      </c>
      <c r="AG68" s="978"/>
      <c r="AH68" s="978"/>
      <c r="AI68" s="978"/>
      <c r="AJ68" s="978"/>
      <c r="AK68" s="978">
        <v>11</v>
      </c>
      <c r="AL68" s="978"/>
      <c r="AM68" s="978"/>
      <c r="AN68" s="978"/>
      <c r="AO68" s="978"/>
      <c r="AP68" s="978" t="s">
        <v>532</v>
      </c>
      <c r="AQ68" s="978"/>
      <c r="AR68" s="978"/>
      <c r="AS68" s="978"/>
      <c r="AT68" s="978"/>
      <c r="AU68" s="979" t="s">
        <v>532</v>
      </c>
      <c r="AV68" s="980"/>
      <c r="AW68" s="980"/>
      <c r="AX68" s="980"/>
      <c r="AY68" s="981"/>
      <c r="AZ68" s="982"/>
      <c r="BA68" s="982"/>
      <c r="BB68" s="982"/>
      <c r="BC68" s="982"/>
      <c r="BD68" s="983"/>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534</v>
      </c>
      <c r="C69" s="971"/>
      <c r="D69" s="971"/>
      <c r="E69" s="971"/>
      <c r="F69" s="971"/>
      <c r="G69" s="971"/>
      <c r="H69" s="971"/>
      <c r="I69" s="971"/>
      <c r="J69" s="971"/>
      <c r="K69" s="971"/>
      <c r="L69" s="971"/>
      <c r="M69" s="971"/>
      <c r="N69" s="971"/>
      <c r="O69" s="971"/>
      <c r="P69" s="972"/>
      <c r="Q69" s="973">
        <v>136</v>
      </c>
      <c r="R69" s="967"/>
      <c r="S69" s="967"/>
      <c r="T69" s="967"/>
      <c r="U69" s="967"/>
      <c r="V69" s="967">
        <v>115</v>
      </c>
      <c r="W69" s="967"/>
      <c r="X69" s="967"/>
      <c r="Y69" s="967"/>
      <c r="Z69" s="967"/>
      <c r="AA69" s="967">
        <v>21</v>
      </c>
      <c r="AB69" s="967"/>
      <c r="AC69" s="967"/>
      <c r="AD69" s="967"/>
      <c r="AE69" s="967"/>
      <c r="AF69" s="967">
        <v>21</v>
      </c>
      <c r="AG69" s="967"/>
      <c r="AH69" s="967"/>
      <c r="AI69" s="967"/>
      <c r="AJ69" s="967"/>
      <c r="AK69" s="967">
        <v>5</v>
      </c>
      <c r="AL69" s="967"/>
      <c r="AM69" s="967"/>
      <c r="AN69" s="967"/>
      <c r="AO69" s="967"/>
      <c r="AP69" s="977" t="s">
        <v>532</v>
      </c>
      <c r="AQ69" s="975"/>
      <c r="AR69" s="975"/>
      <c r="AS69" s="975"/>
      <c r="AT69" s="976"/>
      <c r="AU69" s="977" t="s">
        <v>532</v>
      </c>
      <c r="AV69" s="975"/>
      <c r="AW69" s="975"/>
      <c r="AX69" s="975"/>
      <c r="AY69" s="976"/>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537</v>
      </c>
      <c r="C70" s="971"/>
      <c r="D70" s="971"/>
      <c r="E70" s="971"/>
      <c r="F70" s="971"/>
      <c r="G70" s="971"/>
      <c r="H70" s="971"/>
      <c r="I70" s="971"/>
      <c r="J70" s="971"/>
      <c r="K70" s="971"/>
      <c r="L70" s="971"/>
      <c r="M70" s="971"/>
      <c r="N70" s="971"/>
      <c r="O70" s="971"/>
      <c r="P70" s="972"/>
      <c r="Q70" s="973">
        <v>131</v>
      </c>
      <c r="R70" s="967"/>
      <c r="S70" s="967"/>
      <c r="T70" s="967"/>
      <c r="U70" s="967"/>
      <c r="V70" s="967">
        <v>115</v>
      </c>
      <c r="W70" s="967"/>
      <c r="X70" s="967"/>
      <c r="Y70" s="967"/>
      <c r="Z70" s="967"/>
      <c r="AA70" s="967">
        <v>16</v>
      </c>
      <c r="AB70" s="967"/>
      <c r="AC70" s="967"/>
      <c r="AD70" s="967"/>
      <c r="AE70" s="967"/>
      <c r="AF70" s="967">
        <v>16</v>
      </c>
      <c r="AG70" s="967"/>
      <c r="AH70" s="967"/>
      <c r="AI70" s="967"/>
      <c r="AJ70" s="967"/>
      <c r="AK70" s="967" t="s">
        <v>532</v>
      </c>
      <c r="AL70" s="967"/>
      <c r="AM70" s="967"/>
      <c r="AN70" s="967"/>
      <c r="AO70" s="967"/>
      <c r="AP70" s="977" t="s">
        <v>532</v>
      </c>
      <c r="AQ70" s="975"/>
      <c r="AR70" s="975"/>
      <c r="AS70" s="975"/>
      <c r="AT70" s="976"/>
      <c r="AU70" s="977" t="s">
        <v>532</v>
      </c>
      <c r="AV70" s="975"/>
      <c r="AW70" s="975"/>
      <c r="AX70" s="975"/>
      <c r="AY70" s="976"/>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535</v>
      </c>
      <c r="C71" s="971"/>
      <c r="D71" s="971"/>
      <c r="E71" s="971"/>
      <c r="F71" s="971"/>
      <c r="G71" s="971"/>
      <c r="H71" s="971"/>
      <c r="I71" s="971"/>
      <c r="J71" s="971"/>
      <c r="K71" s="971"/>
      <c r="L71" s="971"/>
      <c r="M71" s="971"/>
      <c r="N71" s="971"/>
      <c r="O71" s="971"/>
      <c r="P71" s="972"/>
      <c r="Q71" s="973">
        <v>414</v>
      </c>
      <c r="R71" s="967"/>
      <c r="S71" s="967"/>
      <c r="T71" s="967"/>
      <c r="U71" s="967"/>
      <c r="V71" s="967">
        <v>382</v>
      </c>
      <c r="W71" s="967"/>
      <c r="X71" s="967"/>
      <c r="Y71" s="967"/>
      <c r="Z71" s="967"/>
      <c r="AA71" s="967">
        <v>32</v>
      </c>
      <c r="AB71" s="967"/>
      <c r="AC71" s="967"/>
      <c r="AD71" s="967"/>
      <c r="AE71" s="967"/>
      <c r="AF71" s="967">
        <v>32</v>
      </c>
      <c r="AG71" s="967"/>
      <c r="AH71" s="967"/>
      <c r="AI71" s="967"/>
      <c r="AJ71" s="967"/>
      <c r="AK71" s="967" t="s">
        <v>532</v>
      </c>
      <c r="AL71" s="967"/>
      <c r="AM71" s="967"/>
      <c r="AN71" s="967"/>
      <c r="AO71" s="967"/>
      <c r="AP71" s="977" t="s">
        <v>532</v>
      </c>
      <c r="AQ71" s="975"/>
      <c r="AR71" s="975"/>
      <c r="AS71" s="975"/>
      <c r="AT71" s="976"/>
      <c r="AU71" s="977" t="s">
        <v>532</v>
      </c>
      <c r="AV71" s="975"/>
      <c r="AW71" s="975"/>
      <c r="AX71" s="975"/>
      <c r="AY71" s="976"/>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536</v>
      </c>
      <c r="C72" s="971"/>
      <c r="D72" s="971"/>
      <c r="E72" s="971"/>
      <c r="F72" s="971"/>
      <c r="G72" s="971"/>
      <c r="H72" s="971"/>
      <c r="I72" s="971"/>
      <c r="J72" s="971"/>
      <c r="K72" s="971"/>
      <c r="L72" s="971"/>
      <c r="M72" s="971"/>
      <c r="N72" s="971"/>
      <c r="O72" s="971"/>
      <c r="P72" s="972"/>
      <c r="Q72" s="973">
        <v>153181</v>
      </c>
      <c r="R72" s="967"/>
      <c r="S72" s="967"/>
      <c r="T72" s="967"/>
      <c r="U72" s="967"/>
      <c r="V72" s="967">
        <v>144520</v>
      </c>
      <c r="W72" s="967"/>
      <c r="X72" s="967"/>
      <c r="Y72" s="967"/>
      <c r="Z72" s="967"/>
      <c r="AA72" s="967">
        <v>8661</v>
      </c>
      <c r="AB72" s="967"/>
      <c r="AC72" s="967"/>
      <c r="AD72" s="967"/>
      <c r="AE72" s="967"/>
      <c r="AF72" s="967">
        <v>8661</v>
      </c>
      <c r="AG72" s="967"/>
      <c r="AH72" s="967"/>
      <c r="AI72" s="967"/>
      <c r="AJ72" s="967"/>
      <c r="AK72" s="967">
        <v>221</v>
      </c>
      <c r="AL72" s="967"/>
      <c r="AM72" s="967"/>
      <c r="AN72" s="967"/>
      <c r="AO72" s="967"/>
      <c r="AP72" s="977" t="s">
        <v>532</v>
      </c>
      <c r="AQ72" s="975"/>
      <c r="AR72" s="975"/>
      <c r="AS72" s="975"/>
      <c r="AT72" s="976"/>
      <c r="AU72" s="977" t="s">
        <v>532</v>
      </c>
      <c r="AV72" s="975"/>
      <c r="AW72" s="975"/>
      <c r="AX72" s="975"/>
      <c r="AY72" s="976"/>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538</v>
      </c>
      <c r="C73" s="971"/>
      <c r="D73" s="971"/>
      <c r="E73" s="971"/>
      <c r="F73" s="971"/>
      <c r="G73" s="971"/>
      <c r="H73" s="971"/>
      <c r="I73" s="971"/>
      <c r="J73" s="971"/>
      <c r="K73" s="971"/>
      <c r="L73" s="971"/>
      <c r="M73" s="971"/>
      <c r="N73" s="971"/>
      <c r="O73" s="971"/>
      <c r="P73" s="972"/>
      <c r="Q73" s="973">
        <v>615</v>
      </c>
      <c r="R73" s="967"/>
      <c r="S73" s="967"/>
      <c r="T73" s="967"/>
      <c r="U73" s="967"/>
      <c r="V73" s="967">
        <v>603</v>
      </c>
      <c r="W73" s="967"/>
      <c r="X73" s="967"/>
      <c r="Y73" s="967"/>
      <c r="Z73" s="967"/>
      <c r="AA73" s="967">
        <v>12</v>
      </c>
      <c r="AB73" s="967"/>
      <c r="AC73" s="967"/>
      <c r="AD73" s="967"/>
      <c r="AE73" s="967"/>
      <c r="AF73" s="967">
        <v>12</v>
      </c>
      <c r="AG73" s="967"/>
      <c r="AH73" s="967"/>
      <c r="AI73" s="967"/>
      <c r="AJ73" s="967"/>
      <c r="AK73" s="967" t="s">
        <v>532</v>
      </c>
      <c r="AL73" s="967"/>
      <c r="AM73" s="967"/>
      <c r="AN73" s="967"/>
      <c r="AO73" s="967"/>
      <c r="AP73" s="977" t="s">
        <v>532</v>
      </c>
      <c r="AQ73" s="975"/>
      <c r="AR73" s="975"/>
      <c r="AS73" s="975"/>
      <c r="AT73" s="976"/>
      <c r="AU73" s="977" t="s">
        <v>532</v>
      </c>
      <c r="AV73" s="975"/>
      <c r="AW73" s="975"/>
      <c r="AX73" s="975"/>
      <c r="AY73" s="976"/>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539</v>
      </c>
      <c r="C74" s="971"/>
      <c r="D74" s="971"/>
      <c r="E74" s="971"/>
      <c r="F74" s="971"/>
      <c r="G74" s="971"/>
      <c r="H74" s="971"/>
      <c r="I74" s="971"/>
      <c r="J74" s="971"/>
      <c r="K74" s="971"/>
      <c r="L74" s="971"/>
      <c r="M74" s="971"/>
      <c r="N74" s="971"/>
      <c r="O74" s="971"/>
      <c r="P74" s="972"/>
      <c r="Q74" s="973">
        <v>1845</v>
      </c>
      <c r="R74" s="967"/>
      <c r="S74" s="967"/>
      <c r="T74" s="967"/>
      <c r="U74" s="967"/>
      <c r="V74" s="967">
        <v>1837</v>
      </c>
      <c r="W74" s="967"/>
      <c r="X74" s="967"/>
      <c r="Y74" s="967"/>
      <c r="Z74" s="967"/>
      <c r="AA74" s="967">
        <v>8</v>
      </c>
      <c r="AB74" s="967"/>
      <c r="AC74" s="967"/>
      <c r="AD74" s="967"/>
      <c r="AE74" s="967"/>
      <c r="AF74" s="967">
        <v>8</v>
      </c>
      <c r="AG74" s="967"/>
      <c r="AH74" s="967"/>
      <c r="AI74" s="967"/>
      <c r="AJ74" s="967"/>
      <c r="AK74" s="967" t="s">
        <v>532</v>
      </c>
      <c r="AL74" s="967"/>
      <c r="AM74" s="967"/>
      <c r="AN74" s="967"/>
      <c r="AO74" s="967"/>
      <c r="AP74" s="967">
        <v>790</v>
      </c>
      <c r="AQ74" s="967"/>
      <c r="AR74" s="967"/>
      <c r="AS74" s="967"/>
      <c r="AT74" s="967"/>
      <c r="AU74" s="967">
        <v>73</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540</v>
      </c>
      <c r="C75" s="971"/>
      <c r="D75" s="971"/>
      <c r="E75" s="971"/>
      <c r="F75" s="971"/>
      <c r="G75" s="971"/>
      <c r="H75" s="971"/>
      <c r="I75" s="971"/>
      <c r="J75" s="971"/>
      <c r="K75" s="971"/>
      <c r="L75" s="971"/>
      <c r="M75" s="971"/>
      <c r="N75" s="971"/>
      <c r="O75" s="971"/>
      <c r="P75" s="972"/>
      <c r="Q75" s="974">
        <v>570</v>
      </c>
      <c r="R75" s="975"/>
      <c r="S75" s="975"/>
      <c r="T75" s="975"/>
      <c r="U75" s="976"/>
      <c r="V75" s="977">
        <v>561</v>
      </c>
      <c r="W75" s="975"/>
      <c r="X75" s="975"/>
      <c r="Y75" s="975"/>
      <c r="Z75" s="976"/>
      <c r="AA75" s="977">
        <v>9</v>
      </c>
      <c r="AB75" s="975"/>
      <c r="AC75" s="975"/>
      <c r="AD75" s="975"/>
      <c r="AE75" s="976"/>
      <c r="AF75" s="977">
        <v>9</v>
      </c>
      <c r="AG75" s="975"/>
      <c r="AH75" s="975"/>
      <c r="AI75" s="975"/>
      <c r="AJ75" s="976"/>
      <c r="AK75" s="967" t="s">
        <v>532</v>
      </c>
      <c r="AL75" s="967"/>
      <c r="AM75" s="967"/>
      <c r="AN75" s="967"/>
      <c r="AO75" s="967"/>
      <c r="AP75" s="977">
        <v>1234</v>
      </c>
      <c r="AQ75" s="975"/>
      <c r="AR75" s="975"/>
      <c r="AS75" s="975"/>
      <c r="AT75" s="976"/>
      <c r="AU75" s="977">
        <v>99</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365</v>
      </c>
      <c r="B88" s="940" t="s">
        <v>389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9569</v>
      </c>
      <c r="AG88" s="955"/>
      <c r="AH88" s="955"/>
      <c r="AI88" s="955"/>
      <c r="AJ88" s="955"/>
      <c r="AK88" s="959"/>
      <c r="AL88" s="959"/>
      <c r="AM88" s="959"/>
      <c r="AN88" s="959"/>
      <c r="AO88" s="959"/>
      <c r="AP88" s="955">
        <v>2024</v>
      </c>
      <c r="AQ88" s="955"/>
      <c r="AR88" s="955"/>
      <c r="AS88" s="955"/>
      <c r="AT88" s="955"/>
      <c r="AU88" s="955">
        <v>172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260</v>
      </c>
      <c r="CS102" s="947"/>
      <c r="CT102" s="947"/>
      <c r="CU102" s="947"/>
      <c r="CV102" s="948"/>
      <c r="CW102" s="946" t="s">
        <v>532</v>
      </c>
      <c r="CX102" s="947"/>
      <c r="CY102" s="947"/>
      <c r="CZ102" s="947"/>
      <c r="DA102" s="948"/>
      <c r="DB102" s="946" t="s">
        <v>532</v>
      </c>
      <c r="DC102" s="947"/>
      <c r="DD102" s="947"/>
      <c r="DE102" s="947"/>
      <c r="DF102" s="948"/>
      <c r="DG102" s="946" t="s">
        <v>532</v>
      </c>
      <c r="DH102" s="947"/>
      <c r="DI102" s="947"/>
      <c r="DJ102" s="947"/>
      <c r="DK102" s="948"/>
      <c r="DL102" s="946" t="s">
        <v>532</v>
      </c>
      <c r="DM102" s="947"/>
      <c r="DN102" s="947"/>
      <c r="DO102" s="947"/>
      <c r="DP102" s="948"/>
      <c r="DQ102" s="946" t="s">
        <v>532</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398</v>
      </c>
      <c r="AB109" s="888"/>
      <c r="AC109" s="888"/>
      <c r="AD109" s="888"/>
      <c r="AE109" s="889"/>
      <c r="AF109" s="890" t="s">
        <v>284</v>
      </c>
      <c r="AG109" s="888"/>
      <c r="AH109" s="888"/>
      <c r="AI109" s="888"/>
      <c r="AJ109" s="889"/>
      <c r="AK109" s="890" t="s">
        <v>283</v>
      </c>
      <c r="AL109" s="888"/>
      <c r="AM109" s="888"/>
      <c r="AN109" s="888"/>
      <c r="AO109" s="889"/>
      <c r="AP109" s="890" t="s">
        <v>399</v>
      </c>
      <c r="AQ109" s="888"/>
      <c r="AR109" s="888"/>
      <c r="AS109" s="888"/>
      <c r="AT109" s="919"/>
      <c r="AU109" s="887" t="s">
        <v>397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398</v>
      </c>
      <c r="BR109" s="888"/>
      <c r="BS109" s="888"/>
      <c r="BT109" s="888"/>
      <c r="BU109" s="889"/>
      <c r="BV109" s="890" t="s">
        <v>284</v>
      </c>
      <c r="BW109" s="888"/>
      <c r="BX109" s="888"/>
      <c r="BY109" s="888"/>
      <c r="BZ109" s="889"/>
      <c r="CA109" s="890" t="s">
        <v>283</v>
      </c>
      <c r="CB109" s="888"/>
      <c r="CC109" s="888"/>
      <c r="CD109" s="888"/>
      <c r="CE109" s="889"/>
      <c r="CF109" s="928" t="s">
        <v>399</v>
      </c>
      <c r="CG109" s="928"/>
      <c r="CH109" s="928"/>
      <c r="CI109" s="928"/>
      <c r="CJ109" s="928"/>
      <c r="CK109" s="890" t="s">
        <v>400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398</v>
      </c>
      <c r="DH109" s="888"/>
      <c r="DI109" s="888"/>
      <c r="DJ109" s="888"/>
      <c r="DK109" s="889"/>
      <c r="DL109" s="890" t="s">
        <v>284</v>
      </c>
      <c r="DM109" s="888"/>
      <c r="DN109" s="888"/>
      <c r="DO109" s="888"/>
      <c r="DP109" s="889"/>
      <c r="DQ109" s="890" t="s">
        <v>283</v>
      </c>
      <c r="DR109" s="888"/>
      <c r="DS109" s="888"/>
      <c r="DT109" s="888"/>
      <c r="DU109" s="889"/>
      <c r="DV109" s="890" t="s">
        <v>399</v>
      </c>
      <c r="DW109" s="888"/>
      <c r="DX109" s="888"/>
      <c r="DY109" s="888"/>
      <c r="DZ109" s="919"/>
    </row>
    <row r="110" spans="1:131" s="197" customFormat="1" ht="26.25" customHeight="1">
      <c r="A110" s="757" t="s">
        <v>401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245830</v>
      </c>
      <c r="AB110" s="873"/>
      <c r="AC110" s="873"/>
      <c r="AD110" s="873"/>
      <c r="AE110" s="874"/>
      <c r="AF110" s="875">
        <v>246760</v>
      </c>
      <c r="AG110" s="873"/>
      <c r="AH110" s="873"/>
      <c r="AI110" s="873"/>
      <c r="AJ110" s="874"/>
      <c r="AK110" s="875">
        <v>258522</v>
      </c>
      <c r="AL110" s="873"/>
      <c r="AM110" s="873"/>
      <c r="AN110" s="873"/>
      <c r="AO110" s="874"/>
      <c r="AP110" s="876">
        <v>12.6</v>
      </c>
      <c r="AQ110" s="877"/>
      <c r="AR110" s="877"/>
      <c r="AS110" s="877"/>
      <c r="AT110" s="878"/>
      <c r="AU110" s="920" t="s">
        <v>60</v>
      </c>
      <c r="AV110" s="921"/>
      <c r="AW110" s="921"/>
      <c r="AX110" s="921"/>
      <c r="AY110" s="922"/>
      <c r="AZ110" s="816" t="s">
        <v>402</v>
      </c>
      <c r="BA110" s="758"/>
      <c r="BB110" s="758"/>
      <c r="BC110" s="758"/>
      <c r="BD110" s="758"/>
      <c r="BE110" s="758"/>
      <c r="BF110" s="758"/>
      <c r="BG110" s="758"/>
      <c r="BH110" s="758"/>
      <c r="BI110" s="758"/>
      <c r="BJ110" s="758"/>
      <c r="BK110" s="758"/>
      <c r="BL110" s="758"/>
      <c r="BM110" s="758"/>
      <c r="BN110" s="758"/>
      <c r="BO110" s="758"/>
      <c r="BP110" s="759"/>
      <c r="BQ110" s="799">
        <v>4204080</v>
      </c>
      <c r="BR110" s="800"/>
      <c r="BS110" s="800"/>
      <c r="BT110" s="800"/>
      <c r="BU110" s="800"/>
      <c r="BV110" s="800">
        <v>3776634</v>
      </c>
      <c r="BW110" s="800"/>
      <c r="BX110" s="800"/>
      <c r="BY110" s="800"/>
      <c r="BZ110" s="800"/>
      <c r="CA110" s="800">
        <v>3995875</v>
      </c>
      <c r="CB110" s="800"/>
      <c r="CC110" s="800"/>
      <c r="CD110" s="800"/>
      <c r="CE110" s="800"/>
      <c r="CF110" s="861">
        <v>194.9</v>
      </c>
      <c r="CG110" s="862"/>
      <c r="CH110" s="862"/>
      <c r="CI110" s="862"/>
      <c r="CJ110" s="862"/>
      <c r="CK110" s="916" t="s">
        <v>403</v>
      </c>
      <c r="CL110" s="864"/>
      <c r="CM110" s="869" t="s">
        <v>404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c r="A111" s="778" t="s">
        <v>405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406</v>
      </c>
      <c r="BA111" s="768"/>
      <c r="BB111" s="768"/>
      <c r="BC111" s="768"/>
      <c r="BD111" s="768"/>
      <c r="BE111" s="768"/>
      <c r="BF111" s="768"/>
      <c r="BG111" s="768"/>
      <c r="BH111" s="768"/>
      <c r="BI111" s="768"/>
      <c r="BJ111" s="768"/>
      <c r="BK111" s="768"/>
      <c r="BL111" s="768"/>
      <c r="BM111" s="768"/>
      <c r="BN111" s="768"/>
      <c r="BO111" s="768"/>
      <c r="BP111" s="769"/>
      <c r="BQ111" s="770" t="s">
        <v>110</v>
      </c>
      <c r="BR111" s="771"/>
      <c r="BS111" s="771"/>
      <c r="BT111" s="771"/>
      <c r="BU111" s="771"/>
      <c r="BV111" s="771">
        <v>1961</v>
      </c>
      <c r="BW111" s="771"/>
      <c r="BX111" s="771"/>
      <c r="BY111" s="771"/>
      <c r="BZ111" s="771"/>
      <c r="CA111" s="771">
        <v>2374</v>
      </c>
      <c r="CB111" s="771"/>
      <c r="CC111" s="771"/>
      <c r="CD111" s="771"/>
      <c r="CE111" s="771"/>
      <c r="CF111" s="848">
        <v>0.1</v>
      </c>
      <c r="CG111" s="849"/>
      <c r="CH111" s="849"/>
      <c r="CI111" s="849"/>
      <c r="CJ111" s="849"/>
      <c r="CK111" s="917"/>
      <c r="CL111" s="866"/>
      <c r="CM111" s="803" t="s">
        <v>407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408</v>
      </c>
      <c r="B112" s="903"/>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410</v>
      </c>
      <c r="BA112" s="768"/>
      <c r="BB112" s="768"/>
      <c r="BC112" s="768"/>
      <c r="BD112" s="768"/>
      <c r="BE112" s="768"/>
      <c r="BF112" s="768"/>
      <c r="BG112" s="768"/>
      <c r="BH112" s="768"/>
      <c r="BI112" s="768"/>
      <c r="BJ112" s="768"/>
      <c r="BK112" s="768"/>
      <c r="BL112" s="768"/>
      <c r="BM112" s="768"/>
      <c r="BN112" s="768"/>
      <c r="BO112" s="768"/>
      <c r="BP112" s="769"/>
      <c r="BQ112" s="770">
        <v>334472</v>
      </c>
      <c r="BR112" s="771"/>
      <c r="BS112" s="771"/>
      <c r="BT112" s="771"/>
      <c r="BU112" s="771"/>
      <c r="BV112" s="771">
        <v>376574</v>
      </c>
      <c r="BW112" s="771"/>
      <c r="BX112" s="771"/>
      <c r="BY112" s="771"/>
      <c r="BZ112" s="771"/>
      <c r="CA112" s="771">
        <v>338617</v>
      </c>
      <c r="CB112" s="771"/>
      <c r="CC112" s="771"/>
      <c r="CD112" s="771"/>
      <c r="CE112" s="771"/>
      <c r="CF112" s="848">
        <v>16.5</v>
      </c>
      <c r="CG112" s="849"/>
      <c r="CH112" s="849"/>
      <c r="CI112" s="849"/>
      <c r="CJ112" s="849"/>
      <c r="CK112" s="917"/>
      <c r="CL112" s="866"/>
      <c r="CM112" s="803" t="s">
        <v>411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38568</v>
      </c>
      <c r="AB113" s="909"/>
      <c r="AC113" s="909"/>
      <c r="AD113" s="909"/>
      <c r="AE113" s="910"/>
      <c r="AF113" s="911">
        <v>70839</v>
      </c>
      <c r="AG113" s="909"/>
      <c r="AH113" s="909"/>
      <c r="AI113" s="909"/>
      <c r="AJ113" s="910"/>
      <c r="AK113" s="911">
        <v>41009</v>
      </c>
      <c r="AL113" s="909"/>
      <c r="AM113" s="909"/>
      <c r="AN113" s="909"/>
      <c r="AO113" s="910"/>
      <c r="AP113" s="912">
        <v>2</v>
      </c>
      <c r="AQ113" s="913"/>
      <c r="AR113" s="913"/>
      <c r="AS113" s="913"/>
      <c r="AT113" s="914"/>
      <c r="AU113" s="923"/>
      <c r="AV113" s="924"/>
      <c r="AW113" s="924"/>
      <c r="AX113" s="924"/>
      <c r="AY113" s="925"/>
      <c r="AZ113" s="767" t="s">
        <v>413</v>
      </c>
      <c r="BA113" s="768"/>
      <c r="BB113" s="768"/>
      <c r="BC113" s="768"/>
      <c r="BD113" s="768"/>
      <c r="BE113" s="768"/>
      <c r="BF113" s="768"/>
      <c r="BG113" s="768"/>
      <c r="BH113" s="768"/>
      <c r="BI113" s="768"/>
      <c r="BJ113" s="768"/>
      <c r="BK113" s="768"/>
      <c r="BL113" s="768"/>
      <c r="BM113" s="768"/>
      <c r="BN113" s="768"/>
      <c r="BO113" s="768"/>
      <c r="BP113" s="769"/>
      <c r="BQ113" s="770">
        <v>150617</v>
      </c>
      <c r="BR113" s="771"/>
      <c r="BS113" s="771"/>
      <c r="BT113" s="771"/>
      <c r="BU113" s="771"/>
      <c r="BV113" s="771">
        <v>153465</v>
      </c>
      <c r="BW113" s="771"/>
      <c r="BX113" s="771"/>
      <c r="BY113" s="771"/>
      <c r="BZ113" s="771"/>
      <c r="CA113" s="771">
        <v>171494</v>
      </c>
      <c r="CB113" s="771"/>
      <c r="CC113" s="771"/>
      <c r="CD113" s="771"/>
      <c r="CE113" s="771"/>
      <c r="CF113" s="848">
        <v>8.4</v>
      </c>
      <c r="CG113" s="849"/>
      <c r="CH113" s="849"/>
      <c r="CI113" s="849"/>
      <c r="CJ113" s="849"/>
      <c r="CK113" s="917"/>
      <c r="CL113" s="866"/>
      <c r="CM113" s="803" t="s">
        <v>414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c r="A114" s="904"/>
      <c r="B114" s="905"/>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17168</v>
      </c>
      <c r="AB114" s="784"/>
      <c r="AC114" s="784"/>
      <c r="AD114" s="784"/>
      <c r="AE114" s="785"/>
      <c r="AF114" s="786">
        <v>17345</v>
      </c>
      <c r="AG114" s="784"/>
      <c r="AH114" s="784"/>
      <c r="AI114" s="784"/>
      <c r="AJ114" s="785"/>
      <c r="AK114" s="786">
        <v>18293</v>
      </c>
      <c r="AL114" s="784"/>
      <c r="AM114" s="784"/>
      <c r="AN114" s="784"/>
      <c r="AO114" s="785"/>
      <c r="AP114" s="754">
        <v>0.9</v>
      </c>
      <c r="AQ114" s="755"/>
      <c r="AR114" s="755"/>
      <c r="AS114" s="755"/>
      <c r="AT114" s="756"/>
      <c r="AU114" s="923"/>
      <c r="AV114" s="924"/>
      <c r="AW114" s="924"/>
      <c r="AX114" s="924"/>
      <c r="AY114" s="925"/>
      <c r="AZ114" s="767" t="s">
        <v>416</v>
      </c>
      <c r="BA114" s="768"/>
      <c r="BB114" s="768"/>
      <c r="BC114" s="768"/>
      <c r="BD114" s="768"/>
      <c r="BE114" s="768"/>
      <c r="BF114" s="768"/>
      <c r="BG114" s="768"/>
      <c r="BH114" s="768"/>
      <c r="BI114" s="768"/>
      <c r="BJ114" s="768"/>
      <c r="BK114" s="768"/>
      <c r="BL114" s="768"/>
      <c r="BM114" s="768"/>
      <c r="BN114" s="768"/>
      <c r="BO114" s="768"/>
      <c r="BP114" s="769"/>
      <c r="BQ114" s="770">
        <v>524117</v>
      </c>
      <c r="BR114" s="771"/>
      <c r="BS114" s="771"/>
      <c r="BT114" s="771"/>
      <c r="BU114" s="771"/>
      <c r="BV114" s="771">
        <v>486520</v>
      </c>
      <c r="BW114" s="771"/>
      <c r="BX114" s="771"/>
      <c r="BY114" s="771"/>
      <c r="BZ114" s="771"/>
      <c r="CA114" s="771">
        <v>428708</v>
      </c>
      <c r="CB114" s="771"/>
      <c r="CC114" s="771"/>
      <c r="CD114" s="771"/>
      <c r="CE114" s="771"/>
      <c r="CF114" s="848">
        <v>20.9</v>
      </c>
      <c r="CG114" s="849"/>
      <c r="CH114" s="849"/>
      <c r="CI114" s="849"/>
      <c r="CJ114" s="849"/>
      <c r="CK114" s="917"/>
      <c r="CL114" s="866"/>
      <c r="CM114" s="803" t="s">
        <v>417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110</v>
      </c>
      <c r="AB115" s="909"/>
      <c r="AC115" s="909"/>
      <c r="AD115" s="909"/>
      <c r="AE115" s="910"/>
      <c r="AF115" s="911" t="s">
        <v>110</v>
      </c>
      <c r="AG115" s="909"/>
      <c r="AH115" s="909"/>
      <c r="AI115" s="909"/>
      <c r="AJ115" s="910"/>
      <c r="AK115" s="911">
        <v>238</v>
      </c>
      <c r="AL115" s="909"/>
      <c r="AM115" s="909"/>
      <c r="AN115" s="909"/>
      <c r="AO115" s="910"/>
      <c r="AP115" s="912">
        <v>0</v>
      </c>
      <c r="AQ115" s="913"/>
      <c r="AR115" s="913"/>
      <c r="AS115" s="913"/>
      <c r="AT115" s="914"/>
      <c r="AU115" s="923"/>
      <c r="AV115" s="924"/>
      <c r="AW115" s="924"/>
      <c r="AX115" s="924"/>
      <c r="AY115" s="925"/>
      <c r="AZ115" s="767" t="s">
        <v>419</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420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c r="A116" s="906"/>
      <c r="B116" s="907"/>
      <c r="C116" s="846" t="s">
        <v>421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110</v>
      </c>
      <c r="AB116" s="784"/>
      <c r="AC116" s="784"/>
      <c r="AD116" s="784"/>
      <c r="AE116" s="785"/>
      <c r="AF116" s="786" t="s">
        <v>110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422</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424</v>
      </c>
      <c r="Z117" s="889"/>
      <c r="AA117" s="894">
        <v>301566</v>
      </c>
      <c r="AB117" s="895"/>
      <c r="AC117" s="895"/>
      <c r="AD117" s="895"/>
      <c r="AE117" s="896"/>
      <c r="AF117" s="898">
        <v>334944</v>
      </c>
      <c r="AG117" s="895"/>
      <c r="AH117" s="895"/>
      <c r="AI117" s="895"/>
      <c r="AJ117" s="896"/>
      <c r="AK117" s="898">
        <v>318062</v>
      </c>
      <c r="AL117" s="895"/>
      <c r="AM117" s="895"/>
      <c r="AN117" s="895"/>
      <c r="AO117" s="896"/>
      <c r="AP117" s="899"/>
      <c r="AQ117" s="900"/>
      <c r="AR117" s="900"/>
      <c r="AS117" s="900"/>
      <c r="AT117" s="901"/>
      <c r="AU117" s="923"/>
      <c r="AV117" s="924"/>
      <c r="AW117" s="924"/>
      <c r="AX117" s="924"/>
      <c r="AY117" s="925"/>
      <c r="AZ117" s="845" t="s">
        <v>425</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v>3693</v>
      </c>
      <c r="BW117" s="858"/>
      <c r="BX117" s="858"/>
      <c r="BY117" s="858"/>
      <c r="BZ117" s="858"/>
      <c r="CA117" s="858" t="s">
        <v>110</v>
      </c>
      <c r="CB117" s="858"/>
      <c r="CC117" s="858"/>
      <c r="CD117" s="858"/>
      <c r="CE117" s="858"/>
      <c r="CF117" s="848" t="s">
        <v>110</v>
      </c>
      <c r="CG117" s="849"/>
      <c r="CH117" s="849"/>
      <c r="CI117" s="849"/>
      <c r="CJ117" s="849"/>
      <c r="CK117" s="917"/>
      <c r="CL117" s="866"/>
      <c r="CM117" s="803" t="s">
        <v>426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400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398</v>
      </c>
      <c r="AB118" s="888"/>
      <c r="AC118" s="888"/>
      <c r="AD118" s="888"/>
      <c r="AE118" s="889"/>
      <c r="AF118" s="890" t="s">
        <v>284</v>
      </c>
      <c r="AG118" s="888"/>
      <c r="AH118" s="888"/>
      <c r="AI118" s="888"/>
      <c r="AJ118" s="889"/>
      <c r="AK118" s="890" t="s">
        <v>283</v>
      </c>
      <c r="AL118" s="888"/>
      <c r="AM118" s="888"/>
      <c r="AN118" s="888"/>
      <c r="AO118" s="889"/>
      <c r="AP118" s="891" t="s">
        <v>399</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427</v>
      </c>
      <c r="BP118" s="838"/>
      <c r="BQ118" s="857">
        <v>5213286</v>
      </c>
      <c r="BR118" s="858"/>
      <c r="BS118" s="858"/>
      <c r="BT118" s="858"/>
      <c r="BU118" s="858"/>
      <c r="BV118" s="858">
        <v>4798847</v>
      </c>
      <c r="BW118" s="858"/>
      <c r="BX118" s="858"/>
      <c r="BY118" s="858"/>
      <c r="BZ118" s="858"/>
      <c r="CA118" s="858">
        <v>4937068</v>
      </c>
      <c r="CB118" s="858"/>
      <c r="CC118" s="858"/>
      <c r="CD118" s="858"/>
      <c r="CE118" s="858"/>
      <c r="CF118" s="743"/>
      <c r="CG118" s="744"/>
      <c r="CH118" s="744"/>
      <c r="CI118" s="744"/>
      <c r="CJ118" s="841"/>
      <c r="CK118" s="917"/>
      <c r="CL118" s="866"/>
      <c r="CM118" s="803" t="s">
        <v>428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403</v>
      </c>
      <c r="B119" s="864"/>
      <c r="C119" s="869" t="s">
        <v>404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429</v>
      </c>
      <c r="AV119" s="880"/>
      <c r="AW119" s="880"/>
      <c r="AX119" s="880"/>
      <c r="AY119" s="881"/>
      <c r="AZ119" s="816" t="s">
        <v>430</v>
      </c>
      <c r="BA119" s="758"/>
      <c r="BB119" s="758"/>
      <c r="BC119" s="758"/>
      <c r="BD119" s="758"/>
      <c r="BE119" s="758"/>
      <c r="BF119" s="758"/>
      <c r="BG119" s="758"/>
      <c r="BH119" s="758"/>
      <c r="BI119" s="758"/>
      <c r="BJ119" s="758"/>
      <c r="BK119" s="758"/>
      <c r="BL119" s="758"/>
      <c r="BM119" s="758"/>
      <c r="BN119" s="758"/>
      <c r="BO119" s="758"/>
      <c r="BP119" s="759"/>
      <c r="BQ119" s="799">
        <v>1419883</v>
      </c>
      <c r="BR119" s="800"/>
      <c r="BS119" s="800"/>
      <c r="BT119" s="800"/>
      <c r="BU119" s="800"/>
      <c r="BV119" s="800">
        <v>1150346</v>
      </c>
      <c r="BW119" s="800"/>
      <c r="BX119" s="800"/>
      <c r="BY119" s="800"/>
      <c r="BZ119" s="800"/>
      <c r="CA119" s="800">
        <v>1050731</v>
      </c>
      <c r="CB119" s="800"/>
      <c r="CC119" s="800"/>
      <c r="CD119" s="800"/>
      <c r="CE119" s="800"/>
      <c r="CF119" s="861">
        <v>51.2</v>
      </c>
      <c r="CG119" s="862"/>
      <c r="CH119" s="862"/>
      <c r="CI119" s="862"/>
      <c r="CJ119" s="862"/>
      <c r="CK119" s="918"/>
      <c r="CL119" s="868"/>
      <c r="CM119" s="825" t="s">
        <v>431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v>1961</v>
      </c>
      <c r="DM119" s="717"/>
      <c r="DN119" s="717"/>
      <c r="DO119" s="717"/>
      <c r="DP119" s="718"/>
      <c r="DQ119" s="719">
        <v>2374</v>
      </c>
      <c r="DR119" s="717"/>
      <c r="DS119" s="717"/>
      <c r="DT119" s="717"/>
      <c r="DU119" s="718"/>
      <c r="DV119" s="807">
        <v>0.1</v>
      </c>
      <c r="DW119" s="808"/>
      <c r="DX119" s="808"/>
      <c r="DY119" s="808"/>
      <c r="DZ119" s="809"/>
    </row>
    <row r="120" spans="1:130" s="197" customFormat="1" ht="26.25" customHeight="1">
      <c r="A120" s="865"/>
      <c r="B120" s="866"/>
      <c r="C120" s="803" t="s">
        <v>407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432</v>
      </c>
      <c r="BA120" s="768"/>
      <c r="BB120" s="768"/>
      <c r="BC120" s="768"/>
      <c r="BD120" s="768"/>
      <c r="BE120" s="768"/>
      <c r="BF120" s="768"/>
      <c r="BG120" s="768"/>
      <c r="BH120" s="768"/>
      <c r="BI120" s="768"/>
      <c r="BJ120" s="768"/>
      <c r="BK120" s="768"/>
      <c r="BL120" s="768"/>
      <c r="BM120" s="768"/>
      <c r="BN120" s="768"/>
      <c r="BO120" s="768"/>
      <c r="BP120" s="769"/>
      <c r="BQ120" s="770">
        <v>16692</v>
      </c>
      <c r="BR120" s="771"/>
      <c r="BS120" s="771"/>
      <c r="BT120" s="771"/>
      <c r="BU120" s="771"/>
      <c r="BV120" s="771">
        <v>9662</v>
      </c>
      <c r="BW120" s="771"/>
      <c r="BX120" s="771"/>
      <c r="BY120" s="771"/>
      <c r="BZ120" s="771"/>
      <c r="CA120" s="771">
        <v>3143</v>
      </c>
      <c r="CB120" s="771"/>
      <c r="CC120" s="771"/>
      <c r="CD120" s="771"/>
      <c r="CE120" s="771"/>
      <c r="CF120" s="848">
        <v>0.2</v>
      </c>
      <c r="CG120" s="849"/>
      <c r="CH120" s="849"/>
      <c r="CI120" s="849"/>
      <c r="CJ120" s="849"/>
      <c r="CK120" s="850" t="s">
        <v>433</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158175</v>
      </c>
      <c r="DH120" s="800"/>
      <c r="DI120" s="800"/>
      <c r="DJ120" s="800"/>
      <c r="DK120" s="800"/>
      <c r="DL120" s="800">
        <v>204284</v>
      </c>
      <c r="DM120" s="800"/>
      <c r="DN120" s="800"/>
      <c r="DO120" s="800"/>
      <c r="DP120" s="800"/>
      <c r="DQ120" s="800">
        <v>184199</v>
      </c>
      <c r="DR120" s="800"/>
      <c r="DS120" s="800"/>
      <c r="DT120" s="800"/>
      <c r="DU120" s="800"/>
      <c r="DV120" s="801">
        <v>9</v>
      </c>
      <c r="DW120" s="801"/>
      <c r="DX120" s="801"/>
      <c r="DY120" s="801"/>
      <c r="DZ120" s="802"/>
    </row>
    <row r="121" spans="1:130" s="197" customFormat="1" ht="26.25" customHeight="1">
      <c r="A121" s="865"/>
      <c r="B121" s="866"/>
      <c r="C121" s="842" t="s">
        <v>434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435</v>
      </c>
      <c r="BA121" s="846"/>
      <c r="BB121" s="846"/>
      <c r="BC121" s="846"/>
      <c r="BD121" s="846"/>
      <c r="BE121" s="846"/>
      <c r="BF121" s="846"/>
      <c r="BG121" s="846"/>
      <c r="BH121" s="846"/>
      <c r="BI121" s="846"/>
      <c r="BJ121" s="846"/>
      <c r="BK121" s="846"/>
      <c r="BL121" s="846"/>
      <c r="BM121" s="846"/>
      <c r="BN121" s="846"/>
      <c r="BO121" s="846"/>
      <c r="BP121" s="847"/>
      <c r="BQ121" s="857">
        <v>2493253</v>
      </c>
      <c r="BR121" s="858"/>
      <c r="BS121" s="858"/>
      <c r="BT121" s="858"/>
      <c r="BU121" s="858"/>
      <c r="BV121" s="858">
        <v>2551522</v>
      </c>
      <c r="BW121" s="858"/>
      <c r="BX121" s="858"/>
      <c r="BY121" s="858"/>
      <c r="BZ121" s="858"/>
      <c r="CA121" s="858">
        <v>2539796</v>
      </c>
      <c r="CB121" s="858"/>
      <c r="CC121" s="858"/>
      <c r="CD121" s="858"/>
      <c r="CE121" s="858"/>
      <c r="CF121" s="859">
        <v>123.9</v>
      </c>
      <c r="CG121" s="860"/>
      <c r="CH121" s="860"/>
      <c r="CI121" s="860"/>
      <c r="CJ121" s="860"/>
      <c r="CK121" s="851"/>
      <c r="CL121" s="812"/>
      <c r="CM121" s="812"/>
      <c r="CN121" s="812"/>
      <c r="CO121" s="813"/>
      <c r="CP121" s="828" t="s">
        <v>381</v>
      </c>
      <c r="CQ121" s="829"/>
      <c r="CR121" s="829"/>
      <c r="CS121" s="829"/>
      <c r="CT121" s="829"/>
      <c r="CU121" s="829"/>
      <c r="CV121" s="829"/>
      <c r="CW121" s="829"/>
      <c r="CX121" s="829"/>
      <c r="CY121" s="829"/>
      <c r="CZ121" s="829"/>
      <c r="DA121" s="829"/>
      <c r="DB121" s="829"/>
      <c r="DC121" s="829"/>
      <c r="DD121" s="829"/>
      <c r="DE121" s="829"/>
      <c r="DF121" s="830"/>
      <c r="DG121" s="770">
        <v>158687</v>
      </c>
      <c r="DH121" s="771"/>
      <c r="DI121" s="771"/>
      <c r="DJ121" s="771"/>
      <c r="DK121" s="771"/>
      <c r="DL121" s="771">
        <v>150259</v>
      </c>
      <c r="DM121" s="771"/>
      <c r="DN121" s="771"/>
      <c r="DO121" s="771"/>
      <c r="DP121" s="771"/>
      <c r="DQ121" s="771">
        <v>131018</v>
      </c>
      <c r="DR121" s="771"/>
      <c r="DS121" s="771"/>
      <c r="DT121" s="771"/>
      <c r="DU121" s="771"/>
      <c r="DV121" s="823">
        <v>6.4</v>
      </c>
      <c r="DW121" s="823"/>
      <c r="DX121" s="823"/>
      <c r="DY121" s="823"/>
      <c r="DZ121" s="824"/>
    </row>
    <row r="122" spans="1:130" s="197" customFormat="1" ht="26.25" customHeight="1">
      <c r="A122" s="865"/>
      <c r="B122" s="866"/>
      <c r="C122" s="803" t="s">
        <v>417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436</v>
      </c>
      <c r="BP122" s="838"/>
      <c r="BQ122" s="839">
        <v>3929828</v>
      </c>
      <c r="BR122" s="840"/>
      <c r="BS122" s="840"/>
      <c r="BT122" s="840"/>
      <c r="BU122" s="840"/>
      <c r="BV122" s="840">
        <v>3711530</v>
      </c>
      <c r="BW122" s="840"/>
      <c r="BX122" s="840"/>
      <c r="BY122" s="840"/>
      <c r="BZ122" s="840"/>
      <c r="CA122" s="840">
        <v>3593670</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437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57.2</v>
      </c>
      <c r="BR123" s="832"/>
      <c r="BS123" s="832"/>
      <c r="BT123" s="832"/>
      <c r="BU123" s="832"/>
      <c r="BV123" s="832">
        <v>49</v>
      </c>
      <c r="BW123" s="832"/>
      <c r="BX123" s="832"/>
      <c r="BY123" s="832"/>
      <c r="BZ123" s="832"/>
      <c r="CA123" s="832">
        <v>65.5</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438</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428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439</v>
      </c>
      <c r="CL125" s="810"/>
      <c r="CM125" s="810"/>
      <c r="CN125" s="810"/>
      <c r="CO125" s="811"/>
      <c r="CP125" s="816" t="s">
        <v>440</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431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v>238</v>
      </c>
      <c r="AL126" s="784"/>
      <c r="AM126" s="784"/>
      <c r="AN126" s="784"/>
      <c r="AO126" s="785"/>
      <c r="AP126" s="754">
        <v>0</v>
      </c>
      <c r="AQ126" s="755"/>
      <c r="AR126" s="755"/>
      <c r="AS126" s="755"/>
      <c r="AT126" s="756"/>
      <c r="AU126" s="233"/>
      <c r="AV126" s="233"/>
      <c r="AW126" s="233"/>
      <c r="AX126" s="806" t="s">
        <v>441</v>
      </c>
      <c r="AY126" s="764"/>
      <c r="AZ126" s="764"/>
      <c r="BA126" s="764"/>
      <c r="BB126" s="764"/>
      <c r="BC126" s="764"/>
      <c r="BD126" s="764"/>
      <c r="BE126" s="765"/>
      <c r="BF126" s="763" t="s">
        <v>442</v>
      </c>
      <c r="BG126" s="764"/>
      <c r="BH126" s="764"/>
      <c r="BI126" s="764"/>
      <c r="BJ126" s="764"/>
      <c r="BK126" s="764"/>
      <c r="BL126" s="765"/>
      <c r="BM126" s="763" t="s">
        <v>443</v>
      </c>
      <c r="BN126" s="764"/>
      <c r="BO126" s="764"/>
      <c r="BP126" s="764"/>
      <c r="BQ126" s="764"/>
      <c r="BR126" s="764"/>
      <c r="BS126" s="765"/>
      <c r="BT126" s="763" t="s">
        <v>444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445</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446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447</v>
      </c>
      <c r="AY127" s="758"/>
      <c r="AZ127" s="758"/>
      <c r="BA127" s="758"/>
      <c r="BB127" s="758"/>
      <c r="BC127" s="758"/>
      <c r="BD127" s="758"/>
      <c r="BE127" s="759"/>
      <c r="BF127" s="760" t="s">
        <v>110</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448</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c r="A128" s="795" t="s">
        <v>449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450</v>
      </c>
      <c r="X128" s="797"/>
      <c r="Y128" s="797"/>
      <c r="Z128" s="798"/>
      <c r="AA128" s="723">
        <v>5596</v>
      </c>
      <c r="AB128" s="724"/>
      <c r="AC128" s="724"/>
      <c r="AD128" s="724"/>
      <c r="AE128" s="725"/>
      <c r="AF128" s="726">
        <v>5831</v>
      </c>
      <c r="AG128" s="724"/>
      <c r="AH128" s="724"/>
      <c r="AI128" s="724"/>
      <c r="AJ128" s="725"/>
      <c r="AK128" s="726">
        <v>5762</v>
      </c>
      <c r="AL128" s="724"/>
      <c r="AM128" s="724"/>
      <c r="AN128" s="724"/>
      <c r="AO128" s="725"/>
      <c r="AP128" s="727"/>
      <c r="AQ128" s="728"/>
      <c r="AR128" s="728"/>
      <c r="AS128" s="728"/>
      <c r="AT128" s="729"/>
      <c r="AU128" s="235"/>
      <c r="AV128" s="235"/>
      <c r="AW128" s="235"/>
      <c r="AX128" s="772" t="s">
        <v>451</v>
      </c>
      <c r="AY128" s="768"/>
      <c r="AZ128" s="768"/>
      <c r="BA128" s="768"/>
      <c r="BB128" s="768"/>
      <c r="BC128" s="768"/>
      <c r="BD128" s="768"/>
      <c r="BE128" s="769"/>
      <c r="BF128" s="790" t="s">
        <v>110</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452</v>
      </c>
      <c r="X129" s="781"/>
      <c r="Y129" s="781"/>
      <c r="Z129" s="782"/>
      <c r="AA129" s="783">
        <v>2447371</v>
      </c>
      <c r="AB129" s="784"/>
      <c r="AC129" s="784"/>
      <c r="AD129" s="784"/>
      <c r="AE129" s="785"/>
      <c r="AF129" s="786">
        <v>2443927</v>
      </c>
      <c r="AG129" s="784"/>
      <c r="AH129" s="784"/>
      <c r="AI129" s="784"/>
      <c r="AJ129" s="785"/>
      <c r="AK129" s="786">
        <v>2280737</v>
      </c>
      <c r="AL129" s="784"/>
      <c r="AM129" s="784"/>
      <c r="AN129" s="784"/>
      <c r="AO129" s="785"/>
      <c r="AP129" s="787"/>
      <c r="AQ129" s="788"/>
      <c r="AR129" s="788"/>
      <c r="AS129" s="788"/>
      <c r="AT129" s="789"/>
      <c r="AU129" s="235"/>
      <c r="AV129" s="235"/>
      <c r="AW129" s="235"/>
      <c r="AX129" s="772" t="s">
        <v>453</v>
      </c>
      <c r="AY129" s="768"/>
      <c r="AZ129" s="768"/>
      <c r="BA129" s="768"/>
      <c r="BB129" s="768"/>
      <c r="BC129" s="768"/>
      <c r="BD129" s="768"/>
      <c r="BE129" s="769"/>
      <c r="BF129" s="773">
        <v>4.3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455</v>
      </c>
      <c r="X130" s="781"/>
      <c r="Y130" s="781"/>
      <c r="Z130" s="782"/>
      <c r="AA130" s="783">
        <v>207028</v>
      </c>
      <c r="AB130" s="784"/>
      <c r="AC130" s="784"/>
      <c r="AD130" s="784"/>
      <c r="AE130" s="785"/>
      <c r="AF130" s="786">
        <v>215656</v>
      </c>
      <c r="AG130" s="784"/>
      <c r="AH130" s="784"/>
      <c r="AI130" s="784"/>
      <c r="AJ130" s="785"/>
      <c r="AK130" s="786">
        <v>230252</v>
      </c>
      <c r="AL130" s="784"/>
      <c r="AM130" s="784"/>
      <c r="AN130" s="784"/>
      <c r="AO130" s="785"/>
      <c r="AP130" s="787"/>
      <c r="AQ130" s="788"/>
      <c r="AR130" s="788"/>
      <c r="AS130" s="788"/>
      <c r="AT130" s="789"/>
      <c r="AU130" s="235"/>
      <c r="AV130" s="235"/>
      <c r="AW130" s="235"/>
      <c r="AX130" s="751" t="s">
        <v>456</v>
      </c>
      <c r="AY130" s="752"/>
      <c r="AZ130" s="752"/>
      <c r="BA130" s="752"/>
      <c r="BB130" s="752"/>
      <c r="BC130" s="752"/>
      <c r="BD130" s="752"/>
      <c r="BE130" s="753"/>
      <c r="BF130" s="705">
        <v>65.5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457</v>
      </c>
      <c r="X131" s="714"/>
      <c r="Y131" s="714"/>
      <c r="Z131" s="715"/>
      <c r="AA131" s="716">
        <v>2240343</v>
      </c>
      <c r="AB131" s="717"/>
      <c r="AC131" s="717"/>
      <c r="AD131" s="717"/>
      <c r="AE131" s="718"/>
      <c r="AF131" s="719">
        <v>2228271</v>
      </c>
      <c r="AG131" s="717"/>
      <c r="AH131" s="717"/>
      <c r="AI131" s="717"/>
      <c r="AJ131" s="718"/>
      <c r="AK131" s="719">
        <v>2050485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459</v>
      </c>
      <c r="W132" s="737"/>
      <c r="X132" s="737"/>
      <c r="Y132" s="737"/>
      <c r="Z132" s="738"/>
      <c r="AA132" s="739">
        <v>3.9700170909999999</v>
      </c>
      <c r="AB132" s="740"/>
      <c r="AC132" s="740"/>
      <c r="AD132" s="740"/>
      <c r="AE132" s="741"/>
      <c r="AF132" s="742">
        <v>5.091705632</v>
      </c>
      <c r="AG132" s="740"/>
      <c r="AH132" s="740"/>
      <c r="AI132" s="740"/>
      <c r="AJ132" s="741"/>
      <c r="AK132" s="742">
        <v>4.0013947920000001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460</v>
      </c>
      <c r="W133" s="746"/>
      <c r="X133" s="746"/>
      <c r="Y133" s="746"/>
      <c r="Z133" s="747"/>
      <c r="AA133" s="748">
        <v>6.4</v>
      </c>
      <c r="AB133" s="749"/>
      <c r="AC133" s="749"/>
      <c r="AD133" s="749"/>
      <c r="AE133" s="750"/>
      <c r="AF133" s="748">
        <v>5.3</v>
      </c>
      <c r="AG133" s="749"/>
      <c r="AH133" s="749"/>
      <c r="AI133" s="749"/>
      <c r="AJ133" s="750"/>
      <c r="AK133" s="748">
        <v>4.3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27" t="s">
        <v>463</v>
      </c>
      <c r="L7" s="254"/>
      <c r="M7" s="255" t="s">
        <v>464</v>
      </c>
      <c r="N7" s="256"/>
    </row>
    <row r="8" spans="1:16">
      <c r="A8" s="248"/>
      <c r="B8" s="244"/>
      <c r="C8" s="244"/>
      <c r="D8" s="244"/>
      <c r="E8" s="244"/>
      <c r="F8" s="244"/>
      <c r="G8" s="257"/>
      <c r="H8" s="258"/>
      <c r="I8" s="258"/>
      <c r="J8" s="259"/>
      <c r="K8" s="1128"/>
      <c r="L8" s="260" t="s">
        <v>465</v>
      </c>
      <c r="M8" s="261" t="s">
        <v>466</v>
      </c>
      <c r="N8" s="262" t="s">
        <v>467</v>
      </c>
    </row>
    <row r="9" spans="1:16">
      <c r="A9" s="248"/>
      <c r="B9" s="244"/>
      <c r="C9" s="244"/>
      <c r="D9" s="244"/>
      <c r="E9" s="244"/>
      <c r="F9" s="244"/>
      <c r="G9" s="1141" t="s">
        <v>468</v>
      </c>
      <c r="H9" s="1142"/>
      <c r="I9" s="1142"/>
      <c r="J9" s="1143"/>
      <c r="K9" s="263">
        <v>649314</v>
      </c>
      <c r="L9" s="264">
        <v>198143</v>
      </c>
      <c r="M9" s="265">
        <v>189429</v>
      </c>
      <c r="N9" s="266">
        <v>4.5999999999999996</v>
      </c>
    </row>
    <row r="10" spans="1:16">
      <c r="A10" s="248"/>
      <c r="B10" s="244"/>
      <c r="C10" s="244"/>
      <c r="D10" s="244"/>
      <c r="E10" s="244"/>
      <c r="F10" s="244"/>
      <c r="G10" s="1141" t="s">
        <v>469</v>
      </c>
      <c r="H10" s="1142"/>
      <c r="I10" s="1142"/>
      <c r="J10" s="1143"/>
      <c r="K10" s="267">
        <v>22051</v>
      </c>
      <c r="L10" s="268">
        <v>6729</v>
      </c>
      <c r="M10" s="269">
        <v>18027</v>
      </c>
      <c r="N10" s="270">
        <v>-62.7</v>
      </c>
    </row>
    <row r="11" spans="1:16" ht="13.5" customHeight="1">
      <c r="A11" s="248"/>
      <c r="B11" s="244"/>
      <c r="C11" s="244"/>
      <c r="D11" s="244"/>
      <c r="E11" s="244"/>
      <c r="F11" s="244"/>
      <c r="G11" s="1141" t="s">
        <v>470</v>
      </c>
      <c r="H11" s="1142"/>
      <c r="I11" s="1142"/>
      <c r="J11" s="1143"/>
      <c r="K11" s="267">
        <v>110405</v>
      </c>
      <c r="L11" s="268">
        <v>33691</v>
      </c>
      <c r="M11" s="269">
        <v>27251</v>
      </c>
      <c r="N11" s="270">
        <v>23.6</v>
      </c>
    </row>
    <row r="12" spans="1:16" ht="13.5" customHeight="1">
      <c r="A12" s="248"/>
      <c r="B12" s="244"/>
      <c r="C12" s="244"/>
      <c r="D12" s="244"/>
      <c r="E12" s="244"/>
      <c r="F12" s="244"/>
      <c r="G12" s="1141" t="s">
        <v>471</v>
      </c>
      <c r="H12" s="1142"/>
      <c r="I12" s="1142"/>
      <c r="J12" s="1143"/>
      <c r="K12" s="267" t="s">
        <v>472</v>
      </c>
      <c r="L12" s="268" t="s">
        <v>472</v>
      </c>
      <c r="M12" s="269">
        <v>4133</v>
      </c>
      <c r="N12" s="270" t="s">
        <v>472</v>
      </c>
    </row>
    <row r="13" spans="1:16" ht="13.5" customHeight="1">
      <c r="A13" s="248"/>
      <c r="B13" s="244"/>
      <c r="C13" s="244"/>
      <c r="D13" s="244"/>
      <c r="E13" s="244"/>
      <c r="F13" s="244"/>
      <c r="G13" s="1141" t="s">
        <v>473</v>
      </c>
      <c r="H13" s="1142"/>
      <c r="I13" s="1142"/>
      <c r="J13" s="1143"/>
      <c r="K13" s="267" t="s">
        <v>472</v>
      </c>
      <c r="L13" s="268" t="s">
        <v>472</v>
      </c>
      <c r="M13" s="269" t="s">
        <v>472</v>
      </c>
      <c r="N13" s="270" t="s">
        <v>472</v>
      </c>
    </row>
    <row r="14" spans="1:16" ht="13.5" customHeight="1">
      <c r="A14" s="248"/>
      <c r="B14" s="244"/>
      <c r="C14" s="244"/>
      <c r="D14" s="244"/>
      <c r="E14" s="244"/>
      <c r="F14" s="244"/>
      <c r="G14" s="1141" t="s">
        <v>474</v>
      </c>
      <c r="H14" s="1142"/>
      <c r="I14" s="1142"/>
      <c r="J14" s="1143"/>
      <c r="K14" s="267">
        <v>16611</v>
      </c>
      <c r="L14" s="268">
        <v>5069</v>
      </c>
      <c r="M14" s="269">
        <v>9019</v>
      </c>
      <c r="N14" s="270">
        <v>-43.8</v>
      </c>
    </row>
    <row r="15" spans="1:16" ht="13.5" customHeight="1">
      <c r="A15" s="248"/>
      <c r="B15" s="244"/>
      <c r="C15" s="244"/>
      <c r="D15" s="244"/>
      <c r="E15" s="244"/>
      <c r="F15" s="244"/>
      <c r="G15" s="1141" t="s">
        <v>475</v>
      </c>
      <c r="H15" s="1142"/>
      <c r="I15" s="1142"/>
      <c r="J15" s="1143"/>
      <c r="K15" s="267">
        <v>7010</v>
      </c>
      <c r="L15" s="268">
        <v>2139</v>
      </c>
      <c r="M15" s="269">
        <v>5105</v>
      </c>
      <c r="N15" s="270">
        <v>-58.1</v>
      </c>
    </row>
    <row r="16" spans="1:16">
      <c r="A16" s="248"/>
      <c r="B16" s="244"/>
      <c r="C16" s="244"/>
      <c r="D16" s="244"/>
      <c r="E16" s="244"/>
      <c r="F16" s="244"/>
      <c r="G16" s="1144" t="s">
        <v>476</v>
      </c>
      <c r="H16" s="1145"/>
      <c r="I16" s="1145"/>
      <c r="J16" s="1146"/>
      <c r="K16" s="268">
        <v>-64234</v>
      </c>
      <c r="L16" s="268">
        <v>-19601</v>
      </c>
      <c r="M16" s="269">
        <v>-20971</v>
      </c>
      <c r="N16" s="270">
        <v>-6.5</v>
      </c>
    </row>
    <row r="17" spans="1:16">
      <c r="A17" s="248"/>
      <c r="B17" s="244"/>
      <c r="C17" s="244"/>
      <c r="D17" s="244"/>
      <c r="E17" s="244"/>
      <c r="F17" s="244"/>
      <c r="G17" s="1144" t="s">
        <v>168</v>
      </c>
      <c r="H17" s="1145"/>
      <c r="I17" s="1145"/>
      <c r="J17" s="1146"/>
      <c r="K17" s="268">
        <v>741157</v>
      </c>
      <c r="L17" s="268">
        <v>226169</v>
      </c>
      <c r="M17" s="269">
        <v>231994</v>
      </c>
      <c r="N17" s="270">
        <v>-2.5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38" t="s">
        <v>481</v>
      </c>
      <c r="H21" s="1139"/>
      <c r="I21" s="1139"/>
      <c r="J21" s="1140"/>
      <c r="K21" s="280">
        <v>17.09</v>
      </c>
      <c r="L21" s="281">
        <v>21.1</v>
      </c>
      <c r="M21" s="282">
        <v>-4.01</v>
      </c>
      <c r="N21" s="249"/>
      <c r="O21" s="283"/>
      <c r="P21" s="279"/>
    </row>
    <row r="22" spans="1:16" s="284" customFormat="1">
      <c r="A22" s="279"/>
      <c r="B22" s="249"/>
      <c r="C22" s="249"/>
      <c r="D22" s="249"/>
      <c r="E22" s="249"/>
      <c r="F22" s="249"/>
      <c r="G22" s="1138" t="s">
        <v>482</v>
      </c>
      <c r="H22" s="1139"/>
      <c r="I22" s="1139"/>
      <c r="J22" s="1140"/>
      <c r="K22" s="285">
        <v>93.2</v>
      </c>
      <c r="L22" s="286">
        <v>95</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27" t="s">
        <v>463</v>
      </c>
      <c r="L30" s="254"/>
      <c r="M30" s="255" t="s">
        <v>464</v>
      </c>
      <c r="N30" s="256"/>
    </row>
    <row r="31" spans="1:16">
      <c r="A31" s="248"/>
      <c r="B31" s="244"/>
      <c r="C31" s="244"/>
      <c r="D31" s="244"/>
      <c r="E31" s="244"/>
      <c r="F31" s="244"/>
      <c r="G31" s="257"/>
      <c r="H31" s="258"/>
      <c r="I31" s="258"/>
      <c r="J31" s="259"/>
      <c r="K31" s="1128"/>
      <c r="L31" s="260" t="s">
        <v>465</v>
      </c>
      <c r="M31" s="261" t="s">
        <v>466</v>
      </c>
      <c r="N31" s="262" t="s">
        <v>467</v>
      </c>
    </row>
    <row r="32" spans="1:16" ht="27" customHeight="1">
      <c r="A32" s="248"/>
      <c r="B32" s="244"/>
      <c r="C32" s="244"/>
      <c r="D32" s="244"/>
      <c r="E32" s="244"/>
      <c r="F32" s="244"/>
      <c r="G32" s="1129" t="s">
        <v>485</v>
      </c>
      <c r="H32" s="1130"/>
      <c r="I32" s="1130"/>
      <c r="J32" s="1131"/>
      <c r="K32" s="294">
        <v>258522</v>
      </c>
      <c r="L32" s="294">
        <v>78890</v>
      </c>
      <c r="M32" s="295">
        <v>144190</v>
      </c>
      <c r="N32" s="296">
        <v>-45.3</v>
      </c>
    </row>
    <row r="33" spans="1:16" ht="13.5" customHeight="1">
      <c r="A33" s="248"/>
      <c r="B33" s="244"/>
      <c r="C33" s="244"/>
      <c r="D33" s="244"/>
      <c r="E33" s="244"/>
      <c r="F33" s="244"/>
      <c r="G33" s="1129" t="s">
        <v>486</v>
      </c>
      <c r="H33" s="1130"/>
      <c r="I33" s="1130"/>
      <c r="J33" s="1131"/>
      <c r="K33" s="294" t="s">
        <v>472</v>
      </c>
      <c r="L33" s="294" t="s">
        <v>472</v>
      </c>
      <c r="M33" s="295" t="s">
        <v>472</v>
      </c>
      <c r="N33" s="296" t="s">
        <v>472</v>
      </c>
    </row>
    <row r="34" spans="1:16" ht="27" customHeight="1">
      <c r="A34" s="248"/>
      <c r="B34" s="244"/>
      <c r="C34" s="244"/>
      <c r="D34" s="244"/>
      <c r="E34" s="244"/>
      <c r="F34" s="244"/>
      <c r="G34" s="1129" t="s">
        <v>487</v>
      </c>
      <c r="H34" s="1130"/>
      <c r="I34" s="1130"/>
      <c r="J34" s="1131"/>
      <c r="K34" s="294" t="s">
        <v>472</v>
      </c>
      <c r="L34" s="294" t="s">
        <v>472</v>
      </c>
      <c r="M34" s="295" t="s">
        <v>472</v>
      </c>
      <c r="N34" s="296" t="s">
        <v>472</v>
      </c>
    </row>
    <row r="35" spans="1:16" ht="27" customHeight="1">
      <c r="A35" s="248"/>
      <c r="B35" s="244"/>
      <c r="C35" s="244"/>
      <c r="D35" s="244"/>
      <c r="E35" s="244"/>
      <c r="F35" s="244"/>
      <c r="G35" s="1129" t="s">
        <v>488</v>
      </c>
      <c r="H35" s="1130"/>
      <c r="I35" s="1130"/>
      <c r="J35" s="1131"/>
      <c r="K35" s="294">
        <v>41009</v>
      </c>
      <c r="L35" s="294">
        <v>12514</v>
      </c>
      <c r="M35" s="295">
        <v>29858</v>
      </c>
      <c r="N35" s="296">
        <v>-58.1</v>
      </c>
    </row>
    <row r="36" spans="1:16" ht="27" customHeight="1">
      <c r="A36" s="248"/>
      <c r="B36" s="244"/>
      <c r="C36" s="244"/>
      <c r="D36" s="244"/>
      <c r="E36" s="244"/>
      <c r="F36" s="244"/>
      <c r="G36" s="1129" t="s">
        <v>489</v>
      </c>
      <c r="H36" s="1130"/>
      <c r="I36" s="1130"/>
      <c r="J36" s="1131"/>
      <c r="K36" s="294">
        <v>18293</v>
      </c>
      <c r="L36" s="294">
        <v>5582</v>
      </c>
      <c r="M36" s="295">
        <v>6079</v>
      </c>
      <c r="N36" s="296">
        <v>-8.1999999999999993</v>
      </c>
    </row>
    <row r="37" spans="1:16" ht="13.5" customHeight="1">
      <c r="A37" s="248"/>
      <c r="B37" s="244"/>
      <c r="C37" s="244"/>
      <c r="D37" s="244"/>
      <c r="E37" s="244"/>
      <c r="F37" s="244"/>
      <c r="G37" s="1129" t="s">
        <v>490</v>
      </c>
      <c r="H37" s="1130"/>
      <c r="I37" s="1130"/>
      <c r="J37" s="1131"/>
      <c r="K37" s="294">
        <v>238</v>
      </c>
      <c r="L37" s="294">
        <v>73</v>
      </c>
      <c r="M37" s="295">
        <v>2554</v>
      </c>
      <c r="N37" s="296">
        <v>-97.1</v>
      </c>
    </row>
    <row r="38" spans="1:16" ht="27" customHeight="1">
      <c r="A38" s="248"/>
      <c r="B38" s="244"/>
      <c r="C38" s="244"/>
      <c r="D38" s="244"/>
      <c r="E38" s="244"/>
      <c r="F38" s="244"/>
      <c r="G38" s="1132" t="s">
        <v>491</v>
      </c>
      <c r="H38" s="1133"/>
      <c r="I38" s="1133"/>
      <c r="J38" s="1134"/>
      <c r="K38" s="297" t="s">
        <v>472</v>
      </c>
      <c r="L38" s="297" t="s">
        <v>472</v>
      </c>
      <c r="M38" s="298">
        <v>44</v>
      </c>
      <c r="N38" s="299" t="s">
        <v>472</v>
      </c>
      <c r="O38" s="293"/>
    </row>
    <row r="39" spans="1:16">
      <c r="A39" s="248"/>
      <c r="B39" s="244"/>
      <c r="C39" s="244"/>
      <c r="D39" s="244"/>
      <c r="E39" s="244"/>
      <c r="F39" s="244"/>
      <c r="G39" s="1132" t="s">
        <v>492</v>
      </c>
      <c r="H39" s="1133"/>
      <c r="I39" s="1133"/>
      <c r="J39" s="1134"/>
      <c r="K39" s="300">
        <v>-5762</v>
      </c>
      <c r="L39" s="300">
        <v>-1758</v>
      </c>
      <c r="M39" s="301">
        <v>-7957</v>
      </c>
      <c r="N39" s="302">
        <v>-77.900000000000006</v>
      </c>
      <c r="O39" s="293"/>
    </row>
    <row r="40" spans="1:16" ht="27" customHeight="1">
      <c r="A40" s="248"/>
      <c r="B40" s="244"/>
      <c r="C40" s="244"/>
      <c r="D40" s="244"/>
      <c r="E40" s="244"/>
      <c r="F40" s="244"/>
      <c r="G40" s="1129" t="s">
        <v>493</v>
      </c>
      <c r="H40" s="1130"/>
      <c r="I40" s="1130"/>
      <c r="J40" s="1131"/>
      <c r="K40" s="300">
        <v>-230252</v>
      </c>
      <c r="L40" s="300">
        <v>-70263</v>
      </c>
      <c r="M40" s="301">
        <v>-129245</v>
      </c>
      <c r="N40" s="302">
        <v>-45.6</v>
      </c>
      <c r="O40" s="293"/>
    </row>
    <row r="41" spans="1:16">
      <c r="A41" s="248"/>
      <c r="B41" s="244"/>
      <c r="C41" s="244"/>
      <c r="D41" s="244"/>
      <c r="E41" s="244"/>
      <c r="F41" s="244"/>
      <c r="G41" s="1135" t="s">
        <v>278</v>
      </c>
      <c r="H41" s="1136"/>
      <c r="I41" s="1136"/>
      <c r="J41" s="1137"/>
      <c r="K41" s="294">
        <v>82048</v>
      </c>
      <c r="L41" s="300">
        <v>25038</v>
      </c>
      <c r="M41" s="301">
        <v>45523</v>
      </c>
      <c r="N41" s="302">
        <v>-45</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22" t="s">
        <v>463</v>
      </c>
      <c r="J49" s="1124" t="s">
        <v>497</v>
      </c>
      <c r="K49" s="1125"/>
      <c r="L49" s="1125"/>
      <c r="M49" s="1125"/>
      <c r="N49" s="1126"/>
    </row>
    <row r="50" spans="1:14">
      <c r="A50" s="248"/>
      <c r="B50" s="244"/>
      <c r="C50" s="244"/>
      <c r="D50" s="244"/>
      <c r="E50" s="244"/>
      <c r="F50" s="244"/>
      <c r="G50" s="312"/>
      <c r="H50" s="313"/>
      <c r="I50" s="1123"/>
      <c r="J50" s="314" t="s">
        <v>498</v>
      </c>
      <c r="K50" s="315" t="s">
        <v>499</v>
      </c>
      <c r="L50" s="316" t="s">
        <v>500</v>
      </c>
      <c r="M50" s="317" t="s">
        <v>501</v>
      </c>
      <c r="N50" s="318" t="s">
        <v>502</v>
      </c>
    </row>
    <row r="51" spans="1:14">
      <c r="A51" s="248"/>
      <c r="B51" s="244"/>
      <c r="C51" s="244"/>
      <c r="D51" s="244"/>
      <c r="E51" s="244"/>
      <c r="F51" s="244"/>
      <c r="G51" s="310" t="s">
        <v>503</v>
      </c>
      <c r="H51" s="311"/>
      <c r="I51" s="319">
        <v>1021457</v>
      </c>
      <c r="J51" s="320">
        <v>308411</v>
      </c>
      <c r="K51" s="321">
        <v>151.5</v>
      </c>
      <c r="L51" s="322">
        <v>334234</v>
      </c>
      <c r="M51" s="323">
        <v>27.2</v>
      </c>
      <c r="N51" s="324">
        <v>124.3</v>
      </c>
    </row>
    <row r="52" spans="1:14">
      <c r="A52" s="248"/>
      <c r="B52" s="244"/>
      <c r="C52" s="244"/>
      <c r="D52" s="244"/>
      <c r="E52" s="244"/>
      <c r="F52" s="244"/>
      <c r="G52" s="325"/>
      <c r="H52" s="326" t="s">
        <v>504</v>
      </c>
      <c r="I52" s="327">
        <v>231773</v>
      </c>
      <c r="J52" s="328">
        <v>69980</v>
      </c>
      <c r="K52" s="329">
        <v>-19.5</v>
      </c>
      <c r="L52" s="330">
        <v>135366</v>
      </c>
      <c r="M52" s="331">
        <v>-8.1999999999999993</v>
      </c>
      <c r="N52" s="332">
        <v>-11.3</v>
      </c>
    </row>
    <row r="53" spans="1:14">
      <c r="A53" s="248"/>
      <c r="B53" s="244"/>
      <c r="C53" s="244"/>
      <c r="D53" s="244"/>
      <c r="E53" s="244"/>
      <c r="F53" s="244"/>
      <c r="G53" s="310" t="s">
        <v>505</v>
      </c>
      <c r="H53" s="311"/>
      <c r="I53" s="319">
        <v>1614526</v>
      </c>
      <c r="J53" s="320">
        <v>496624</v>
      </c>
      <c r="K53" s="321">
        <v>61</v>
      </c>
      <c r="L53" s="322">
        <v>216155</v>
      </c>
      <c r="M53" s="323">
        <v>-35.299999999999997</v>
      </c>
      <c r="N53" s="324">
        <v>96.3</v>
      </c>
    </row>
    <row r="54" spans="1:14">
      <c r="A54" s="248"/>
      <c r="B54" s="244"/>
      <c r="C54" s="244"/>
      <c r="D54" s="244"/>
      <c r="E54" s="244"/>
      <c r="F54" s="244"/>
      <c r="G54" s="325"/>
      <c r="H54" s="326" t="s">
        <v>504</v>
      </c>
      <c r="I54" s="327">
        <v>202384</v>
      </c>
      <c r="J54" s="328">
        <v>62253</v>
      </c>
      <c r="K54" s="329">
        <v>-11</v>
      </c>
      <c r="L54" s="330">
        <v>108827</v>
      </c>
      <c r="M54" s="331">
        <v>-19.600000000000001</v>
      </c>
      <c r="N54" s="332">
        <v>8.6</v>
      </c>
    </row>
    <row r="55" spans="1:14">
      <c r="A55" s="248"/>
      <c r="B55" s="244"/>
      <c r="C55" s="244"/>
      <c r="D55" s="244"/>
      <c r="E55" s="244"/>
      <c r="F55" s="244"/>
      <c r="G55" s="310" t="s">
        <v>506</v>
      </c>
      <c r="H55" s="311"/>
      <c r="I55" s="319">
        <v>3376005</v>
      </c>
      <c r="J55" s="320">
        <v>1040692</v>
      </c>
      <c r="K55" s="321">
        <v>109.6</v>
      </c>
      <c r="L55" s="322">
        <v>228305</v>
      </c>
      <c r="M55" s="323">
        <v>5.6</v>
      </c>
      <c r="N55" s="324">
        <v>104</v>
      </c>
    </row>
    <row r="56" spans="1:14">
      <c r="A56" s="248"/>
      <c r="B56" s="244"/>
      <c r="C56" s="244"/>
      <c r="D56" s="244"/>
      <c r="E56" s="244"/>
      <c r="F56" s="244"/>
      <c r="G56" s="325"/>
      <c r="H56" s="326" t="s">
        <v>504</v>
      </c>
      <c r="I56" s="327">
        <v>346257</v>
      </c>
      <c r="J56" s="328">
        <v>106738</v>
      </c>
      <c r="K56" s="329">
        <v>71.5</v>
      </c>
      <c r="L56" s="330">
        <v>86611</v>
      </c>
      <c r="M56" s="331">
        <v>-20.399999999999999</v>
      </c>
      <c r="N56" s="332">
        <v>91.9</v>
      </c>
    </row>
    <row r="57" spans="1:14">
      <c r="A57" s="248"/>
      <c r="B57" s="244"/>
      <c r="C57" s="244"/>
      <c r="D57" s="244"/>
      <c r="E57" s="244"/>
      <c r="F57" s="244"/>
      <c r="G57" s="310" t="s">
        <v>507</v>
      </c>
      <c r="H57" s="311"/>
      <c r="I57" s="319">
        <v>2748158</v>
      </c>
      <c r="J57" s="320">
        <v>835814</v>
      </c>
      <c r="K57" s="321">
        <v>-19.7</v>
      </c>
      <c r="L57" s="322">
        <v>316331</v>
      </c>
      <c r="M57" s="323">
        <v>38.6</v>
      </c>
      <c r="N57" s="324">
        <v>-58.3</v>
      </c>
    </row>
    <row r="58" spans="1:14">
      <c r="A58" s="248"/>
      <c r="B58" s="244"/>
      <c r="C58" s="244"/>
      <c r="D58" s="244"/>
      <c r="E58" s="244"/>
      <c r="F58" s="244"/>
      <c r="G58" s="325"/>
      <c r="H58" s="326" t="s">
        <v>504</v>
      </c>
      <c r="I58" s="327">
        <v>328209</v>
      </c>
      <c r="J58" s="328">
        <v>99820</v>
      </c>
      <c r="K58" s="329">
        <v>-6.5</v>
      </c>
      <c r="L58" s="330">
        <v>106387</v>
      </c>
      <c r="M58" s="331">
        <v>22.8</v>
      </c>
      <c r="N58" s="332">
        <v>-29.3</v>
      </c>
    </row>
    <row r="59" spans="1:14">
      <c r="A59" s="248"/>
      <c r="B59" s="244"/>
      <c r="C59" s="244"/>
      <c r="D59" s="244"/>
      <c r="E59" s="244"/>
      <c r="F59" s="244"/>
      <c r="G59" s="310" t="s">
        <v>508</v>
      </c>
      <c r="H59" s="311"/>
      <c r="I59" s="319">
        <v>2175076</v>
      </c>
      <c r="J59" s="320">
        <v>663740</v>
      </c>
      <c r="K59" s="321">
        <v>-20.6</v>
      </c>
      <c r="L59" s="322">
        <v>333013</v>
      </c>
      <c r="M59" s="323">
        <v>5.3</v>
      </c>
      <c r="N59" s="324">
        <v>-25.9</v>
      </c>
    </row>
    <row r="60" spans="1:14">
      <c r="A60" s="248"/>
      <c r="B60" s="244"/>
      <c r="C60" s="244"/>
      <c r="D60" s="244"/>
      <c r="E60" s="244"/>
      <c r="F60" s="244"/>
      <c r="G60" s="325"/>
      <c r="H60" s="326" t="s">
        <v>504</v>
      </c>
      <c r="I60" s="333">
        <v>304784</v>
      </c>
      <c r="J60" s="328">
        <v>93007</v>
      </c>
      <c r="K60" s="329">
        <v>-6.8</v>
      </c>
      <c r="L60" s="330">
        <v>126732</v>
      </c>
      <c r="M60" s="331">
        <v>19.100000000000001</v>
      </c>
      <c r="N60" s="332">
        <v>-25.9</v>
      </c>
    </row>
    <row r="61" spans="1:14">
      <c r="A61" s="248"/>
      <c r="B61" s="244"/>
      <c r="C61" s="244"/>
      <c r="D61" s="244"/>
      <c r="E61" s="244"/>
      <c r="F61" s="244"/>
      <c r="G61" s="310" t="s">
        <v>509</v>
      </c>
      <c r="H61" s="334"/>
      <c r="I61" s="335">
        <v>2187044</v>
      </c>
      <c r="J61" s="336">
        <v>669056</v>
      </c>
      <c r="K61" s="337">
        <v>56.4</v>
      </c>
      <c r="L61" s="338">
        <v>285608</v>
      </c>
      <c r="M61" s="339">
        <v>8.3000000000000007</v>
      </c>
      <c r="N61" s="324">
        <v>48.1</v>
      </c>
    </row>
    <row r="62" spans="1:14">
      <c r="A62" s="248"/>
      <c r="B62" s="244"/>
      <c r="C62" s="244"/>
      <c r="D62" s="244"/>
      <c r="E62" s="244"/>
      <c r="F62" s="244"/>
      <c r="G62" s="325"/>
      <c r="H62" s="326" t="s">
        <v>504</v>
      </c>
      <c r="I62" s="327">
        <v>282681</v>
      </c>
      <c r="J62" s="328">
        <v>86360</v>
      </c>
      <c r="K62" s="329">
        <v>5.5</v>
      </c>
      <c r="L62" s="330">
        <v>112785</v>
      </c>
      <c r="M62" s="331">
        <v>-1.3</v>
      </c>
      <c r="N62" s="332">
        <v>6.8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47" t="s">
        <v>3</v>
      </c>
      <c r="D47" s="1147"/>
      <c r="E47" s="1148"/>
      <c r="F47" s="11">
        <v>13.92</v>
      </c>
      <c r="G47" s="12">
        <v>14.1</v>
      </c>
      <c r="H47" s="12">
        <v>14.06</v>
      </c>
      <c r="I47" s="12">
        <v>21.89</v>
      </c>
      <c r="J47" s="13">
        <v>18.850000000000001</v>
      </c>
    </row>
    <row r="48" spans="2:10" ht="57.75" customHeight="1">
      <c r="B48" s="14"/>
      <c r="C48" s="1149" t="s">
        <v>4</v>
      </c>
      <c r="D48" s="1149"/>
      <c r="E48" s="1150"/>
      <c r="F48" s="15">
        <v>13.22</v>
      </c>
      <c r="G48" s="16">
        <v>14.34</v>
      </c>
      <c r="H48" s="16">
        <v>5.86</v>
      </c>
      <c r="I48" s="16">
        <v>7.02</v>
      </c>
      <c r="J48" s="17">
        <v>4.25</v>
      </c>
    </row>
    <row r="49" spans="2:10" ht="57.75" customHeight="1" thickBot="1">
      <c r="B49" s="18"/>
      <c r="C49" s="1151" t="s">
        <v>5</v>
      </c>
      <c r="D49" s="1151"/>
      <c r="E49" s="1152"/>
      <c r="F49" s="19">
        <v>0.92</v>
      </c>
      <c r="G49" s="20">
        <v>19.91</v>
      </c>
      <c r="H49" s="20" t="s">
        <v>516</v>
      </c>
      <c r="I49" s="20">
        <v>33.94</v>
      </c>
      <c r="J49" s="21" t="s">
        <v>517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59" t="s">
        <v>518</v>
      </c>
      <c r="D34" s="1159"/>
      <c r="E34" s="1160"/>
      <c r="F34" s="32">
        <v>12.86</v>
      </c>
      <c r="G34" s="33">
        <v>14.08</v>
      </c>
      <c r="H34" s="33">
        <v>5.61</v>
      </c>
      <c r="I34" s="33">
        <v>6.79</v>
      </c>
      <c r="J34" s="34">
        <v>4.0999999999999996</v>
      </c>
      <c r="K34" s="22"/>
      <c r="L34" s="22"/>
      <c r="M34" s="22"/>
      <c r="N34" s="22"/>
      <c r="O34" s="22"/>
      <c r="P34" s="22"/>
    </row>
    <row r="35" spans="1:16" ht="39" customHeight="1">
      <c r="A35" s="22"/>
      <c r="B35" s="35"/>
      <c r="C35" s="1153" t="s">
        <v>519</v>
      </c>
      <c r="D35" s="1154"/>
      <c r="E35" s="1155"/>
      <c r="F35" s="36">
        <v>1.41</v>
      </c>
      <c r="G35" s="37">
        <v>1.84</v>
      </c>
      <c r="H35" s="37">
        <v>1.88</v>
      </c>
      <c r="I35" s="37">
        <v>1.05</v>
      </c>
      <c r="J35" s="38">
        <v>1.07</v>
      </c>
      <c r="K35" s="22"/>
      <c r="L35" s="22"/>
      <c r="M35" s="22"/>
      <c r="N35" s="22"/>
      <c r="O35" s="22"/>
      <c r="P35" s="22"/>
    </row>
    <row r="36" spans="1:16" ht="39" customHeight="1">
      <c r="A36" s="22"/>
      <c r="B36" s="35"/>
      <c r="C36" s="1153" t="s">
        <v>520</v>
      </c>
      <c r="D36" s="1154"/>
      <c r="E36" s="1155"/>
      <c r="F36" s="36">
        <v>0.13</v>
      </c>
      <c r="G36" s="37">
        <v>0.94</v>
      </c>
      <c r="H36" s="37">
        <v>0.33</v>
      </c>
      <c r="I36" s="37">
        <v>0.42</v>
      </c>
      <c r="J36" s="38">
        <v>0.65</v>
      </c>
      <c r="K36" s="22"/>
      <c r="L36" s="22"/>
      <c r="M36" s="22"/>
      <c r="N36" s="22"/>
      <c r="O36" s="22"/>
      <c r="P36" s="22"/>
    </row>
    <row r="37" spans="1:16" ht="39" customHeight="1">
      <c r="A37" s="22"/>
      <c r="B37" s="35"/>
      <c r="C37" s="1153" t="s">
        <v>521</v>
      </c>
      <c r="D37" s="1154"/>
      <c r="E37" s="1155"/>
      <c r="F37" s="36">
        <v>0.47</v>
      </c>
      <c r="G37" s="37">
        <v>0.81</v>
      </c>
      <c r="H37" s="37">
        <v>0.32</v>
      </c>
      <c r="I37" s="37">
        <v>0.28999999999999998</v>
      </c>
      <c r="J37" s="38">
        <v>0.4</v>
      </c>
      <c r="K37" s="22"/>
      <c r="L37" s="22"/>
      <c r="M37" s="22"/>
      <c r="N37" s="22"/>
      <c r="O37" s="22"/>
      <c r="P37" s="22"/>
    </row>
    <row r="38" spans="1:16" ht="39" customHeight="1">
      <c r="A38" s="22"/>
      <c r="B38" s="35"/>
      <c r="C38" s="1153" t="s">
        <v>522</v>
      </c>
      <c r="D38" s="1154"/>
      <c r="E38" s="1155"/>
      <c r="F38" s="36">
        <v>0.19</v>
      </c>
      <c r="G38" s="37">
        <v>0.15</v>
      </c>
      <c r="H38" s="37">
        <v>0.2</v>
      </c>
      <c r="I38" s="37">
        <v>0.22</v>
      </c>
      <c r="J38" s="38">
        <v>0.25</v>
      </c>
      <c r="K38" s="22"/>
      <c r="L38" s="22"/>
      <c r="M38" s="22"/>
      <c r="N38" s="22"/>
      <c r="O38" s="22"/>
      <c r="P38" s="22"/>
    </row>
    <row r="39" spans="1:16" ht="39" customHeight="1">
      <c r="A39" s="22"/>
      <c r="B39" s="35"/>
      <c r="C39" s="1153" t="s">
        <v>523</v>
      </c>
      <c r="D39" s="1154"/>
      <c r="E39" s="1155"/>
      <c r="F39" s="36">
        <v>0.16</v>
      </c>
      <c r="G39" s="37">
        <v>3.97</v>
      </c>
      <c r="H39" s="37">
        <v>0.06</v>
      </c>
      <c r="I39" s="37">
        <v>0.28000000000000003</v>
      </c>
      <c r="J39" s="38">
        <v>0.2</v>
      </c>
      <c r="K39" s="22"/>
      <c r="L39" s="22"/>
      <c r="M39" s="22"/>
      <c r="N39" s="22"/>
      <c r="O39" s="22"/>
      <c r="P39" s="22"/>
    </row>
    <row r="40" spans="1:16" ht="39" customHeight="1">
      <c r="A40" s="22"/>
      <c r="B40" s="35"/>
      <c r="C40" s="1153" t="s">
        <v>524</v>
      </c>
      <c r="D40" s="1154"/>
      <c r="E40" s="1155"/>
      <c r="F40" s="36">
        <v>0.35</v>
      </c>
      <c r="G40" s="37">
        <v>0.25</v>
      </c>
      <c r="H40" s="37">
        <v>0.24</v>
      </c>
      <c r="I40" s="37">
        <v>0.22</v>
      </c>
      <c r="J40" s="38">
        <v>0.14000000000000001</v>
      </c>
      <c r="K40" s="22"/>
      <c r="L40" s="22"/>
      <c r="M40" s="22"/>
      <c r="N40" s="22"/>
      <c r="O40" s="22"/>
      <c r="P40" s="22"/>
    </row>
    <row r="41" spans="1:16" ht="39" customHeight="1">
      <c r="A41" s="22"/>
      <c r="B41" s="35"/>
      <c r="C41" s="1153" t="s">
        <v>525</v>
      </c>
      <c r="D41" s="1154"/>
      <c r="E41" s="1155"/>
      <c r="F41" s="36">
        <v>0</v>
      </c>
      <c r="G41" s="37">
        <v>0</v>
      </c>
      <c r="H41" s="37">
        <v>0</v>
      </c>
      <c r="I41" s="37">
        <v>0.01</v>
      </c>
      <c r="J41" s="38">
        <v>0.01</v>
      </c>
      <c r="K41" s="22"/>
      <c r="L41" s="22"/>
      <c r="M41" s="22"/>
      <c r="N41" s="22"/>
      <c r="O41" s="22"/>
      <c r="P41" s="22"/>
    </row>
    <row r="42" spans="1:16" ht="39" customHeight="1">
      <c r="A42" s="22"/>
      <c r="B42" s="39"/>
      <c r="C42" s="1153" t="s">
        <v>526</v>
      </c>
      <c r="D42" s="1154"/>
      <c r="E42" s="1155"/>
      <c r="F42" s="36" t="s">
        <v>472</v>
      </c>
      <c r="G42" s="37" t="s">
        <v>472</v>
      </c>
      <c r="H42" s="37" t="s">
        <v>472</v>
      </c>
      <c r="I42" s="37" t="s">
        <v>472</v>
      </c>
      <c r="J42" s="38" t="s">
        <v>472</v>
      </c>
      <c r="K42" s="22"/>
      <c r="L42" s="22"/>
      <c r="M42" s="22"/>
      <c r="N42" s="22"/>
      <c r="O42" s="22"/>
      <c r="P42" s="22"/>
    </row>
    <row r="43" spans="1:16" ht="39" customHeight="1" thickBot="1">
      <c r="A43" s="22"/>
      <c r="B43" s="40"/>
      <c r="C43" s="1156" t="s">
        <v>527</v>
      </c>
      <c r="D43" s="1157"/>
      <c r="E43" s="1158"/>
      <c r="F43" s="41">
        <v>0</v>
      </c>
      <c r="G43" s="42" t="s">
        <v>472</v>
      </c>
      <c r="H43" s="42" t="s">
        <v>472</v>
      </c>
      <c r="I43" s="42" t="s">
        <v>472</v>
      </c>
      <c r="J43" s="43" t="s">
        <v>472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69" t="s">
        <v>11</v>
      </c>
      <c r="C45" s="1170"/>
      <c r="D45" s="58"/>
      <c r="E45" s="1175" t="s">
        <v>12</v>
      </c>
      <c r="F45" s="1175"/>
      <c r="G45" s="1175"/>
      <c r="H45" s="1175"/>
      <c r="I45" s="1175"/>
      <c r="J45" s="1176"/>
      <c r="K45" s="59">
        <v>274</v>
      </c>
      <c r="L45" s="60">
        <v>290</v>
      </c>
      <c r="M45" s="60">
        <v>246</v>
      </c>
      <c r="N45" s="60">
        <v>247</v>
      </c>
      <c r="O45" s="61">
        <v>259</v>
      </c>
      <c r="P45" s="48"/>
      <c r="Q45" s="48"/>
      <c r="R45" s="48"/>
      <c r="S45" s="48"/>
      <c r="T45" s="48"/>
      <c r="U45" s="48"/>
    </row>
    <row r="46" spans="1:21" ht="30.75" customHeight="1">
      <c r="A46" s="48"/>
      <c r="B46" s="1171"/>
      <c r="C46" s="1172"/>
      <c r="D46" s="62"/>
      <c r="E46" s="1163" t="s">
        <v>13</v>
      </c>
      <c r="F46" s="1163"/>
      <c r="G46" s="1163"/>
      <c r="H46" s="1163"/>
      <c r="I46" s="1163"/>
      <c r="J46" s="1164"/>
      <c r="K46" s="63" t="s">
        <v>472</v>
      </c>
      <c r="L46" s="64" t="s">
        <v>472</v>
      </c>
      <c r="M46" s="64" t="s">
        <v>472</v>
      </c>
      <c r="N46" s="64" t="s">
        <v>472</v>
      </c>
      <c r="O46" s="65" t="s">
        <v>472</v>
      </c>
      <c r="P46" s="48"/>
      <c r="Q46" s="48"/>
      <c r="R46" s="48"/>
      <c r="S46" s="48"/>
      <c r="T46" s="48"/>
      <c r="U46" s="48"/>
    </row>
    <row r="47" spans="1:21" ht="30.75" customHeight="1">
      <c r="A47" s="48"/>
      <c r="B47" s="1171"/>
      <c r="C47" s="1172"/>
      <c r="D47" s="62"/>
      <c r="E47" s="1163" t="s">
        <v>14</v>
      </c>
      <c r="F47" s="1163"/>
      <c r="G47" s="1163"/>
      <c r="H47" s="1163"/>
      <c r="I47" s="1163"/>
      <c r="J47" s="1164"/>
      <c r="K47" s="63" t="s">
        <v>472</v>
      </c>
      <c r="L47" s="64" t="s">
        <v>472</v>
      </c>
      <c r="M47" s="64" t="s">
        <v>472</v>
      </c>
      <c r="N47" s="64" t="s">
        <v>472</v>
      </c>
      <c r="O47" s="65" t="s">
        <v>472</v>
      </c>
      <c r="P47" s="48"/>
      <c r="Q47" s="48"/>
      <c r="R47" s="48"/>
      <c r="S47" s="48"/>
      <c r="T47" s="48"/>
      <c r="U47" s="48"/>
    </row>
    <row r="48" spans="1:21" ht="30.75" customHeight="1">
      <c r="A48" s="48"/>
      <c r="B48" s="1171"/>
      <c r="C48" s="1172"/>
      <c r="D48" s="62"/>
      <c r="E48" s="1163" t="s">
        <v>15</v>
      </c>
      <c r="F48" s="1163"/>
      <c r="G48" s="1163"/>
      <c r="H48" s="1163"/>
      <c r="I48" s="1163"/>
      <c r="J48" s="1164"/>
      <c r="K48" s="63">
        <v>53</v>
      </c>
      <c r="L48" s="64">
        <v>44</v>
      </c>
      <c r="M48" s="64">
        <v>39</v>
      </c>
      <c r="N48" s="64">
        <v>71</v>
      </c>
      <c r="O48" s="65">
        <v>41</v>
      </c>
      <c r="P48" s="48"/>
      <c r="Q48" s="48"/>
      <c r="R48" s="48"/>
      <c r="S48" s="48"/>
      <c r="T48" s="48"/>
      <c r="U48" s="48"/>
    </row>
    <row r="49" spans="1:21" ht="30.75" customHeight="1">
      <c r="A49" s="48"/>
      <c r="B49" s="1171"/>
      <c r="C49" s="1172"/>
      <c r="D49" s="62"/>
      <c r="E49" s="1163" t="s">
        <v>16</v>
      </c>
      <c r="F49" s="1163"/>
      <c r="G49" s="1163"/>
      <c r="H49" s="1163"/>
      <c r="I49" s="1163"/>
      <c r="J49" s="1164"/>
      <c r="K49" s="63">
        <v>11</v>
      </c>
      <c r="L49" s="64">
        <v>17</v>
      </c>
      <c r="M49" s="64">
        <v>17</v>
      </c>
      <c r="N49" s="64">
        <v>17</v>
      </c>
      <c r="O49" s="65">
        <v>18</v>
      </c>
      <c r="P49" s="48"/>
      <c r="Q49" s="48"/>
      <c r="R49" s="48"/>
      <c r="S49" s="48"/>
      <c r="T49" s="48"/>
      <c r="U49" s="48"/>
    </row>
    <row r="50" spans="1:21" ht="30.75" customHeight="1">
      <c r="A50" s="48"/>
      <c r="B50" s="1171"/>
      <c r="C50" s="1172"/>
      <c r="D50" s="62"/>
      <c r="E50" s="1163" t="s">
        <v>17</v>
      </c>
      <c r="F50" s="1163"/>
      <c r="G50" s="1163"/>
      <c r="H50" s="1163"/>
      <c r="I50" s="1163"/>
      <c r="J50" s="1164"/>
      <c r="K50" s="63">
        <v>17</v>
      </c>
      <c r="L50" s="64" t="s">
        <v>472</v>
      </c>
      <c r="M50" s="64" t="s">
        <v>472</v>
      </c>
      <c r="N50" s="64" t="s">
        <v>472</v>
      </c>
      <c r="O50" s="65">
        <v>0</v>
      </c>
      <c r="P50" s="48"/>
      <c r="Q50" s="48"/>
      <c r="R50" s="48"/>
      <c r="S50" s="48"/>
      <c r="T50" s="48"/>
      <c r="U50" s="48"/>
    </row>
    <row r="51" spans="1:21" ht="30.75" customHeight="1">
      <c r="A51" s="48"/>
      <c r="B51" s="1173"/>
      <c r="C51" s="1174"/>
      <c r="D51" s="66"/>
      <c r="E51" s="1163" t="s">
        <v>18</v>
      </c>
      <c r="F51" s="1163"/>
      <c r="G51" s="1163"/>
      <c r="H51" s="1163"/>
      <c r="I51" s="1163"/>
      <c r="J51" s="1164"/>
      <c r="K51" s="63" t="s">
        <v>472</v>
      </c>
      <c r="L51" s="64" t="s">
        <v>472</v>
      </c>
      <c r="M51" s="64" t="s">
        <v>472</v>
      </c>
      <c r="N51" s="64" t="s">
        <v>472</v>
      </c>
      <c r="O51" s="65" t="s">
        <v>472</v>
      </c>
      <c r="P51" s="48"/>
      <c r="Q51" s="48"/>
      <c r="R51" s="48"/>
      <c r="S51" s="48"/>
      <c r="T51" s="48"/>
      <c r="U51" s="48"/>
    </row>
    <row r="52" spans="1:21" ht="30.75" customHeight="1">
      <c r="A52" s="48"/>
      <c r="B52" s="1161" t="s">
        <v>19</v>
      </c>
      <c r="C52" s="1162"/>
      <c r="D52" s="66"/>
      <c r="E52" s="1163" t="s">
        <v>20</v>
      </c>
      <c r="F52" s="1163"/>
      <c r="G52" s="1163"/>
      <c r="H52" s="1163"/>
      <c r="I52" s="1163"/>
      <c r="J52" s="1164"/>
      <c r="K52" s="63">
        <v>193</v>
      </c>
      <c r="L52" s="64">
        <v>199</v>
      </c>
      <c r="M52" s="64">
        <v>213</v>
      </c>
      <c r="N52" s="64">
        <v>232</v>
      </c>
      <c r="O52" s="65">
        <v>235</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162</v>
      </c>
      <c r="L53" s="69">
        <v>152</v>
      </c>
      <c r="M53" s="69">
        <v>89</v>
      </c>
      <c r="N53" s="69">
        <v>103</v>
      </c>
      <c r="O53" s="70">
        <v>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2016-02-15T00:41:08Z</dcterms:created>
  <dcterms:modified xsi:type="dcterms:W3CDTF">2016-04-26T08:47:46Z</dcterms:modified>
  <cp:category/>
</cp:coreProperties>
</file>