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05" windowWidth="14940" windowHeight="7830" tabRatio="88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AM35" i="9"/>
  <c r="CO34" i="9"/>
  <c r="CO35" i="9" s="1"/>
  <c r="BW34" i="9"/>
  <c r="BW35" i="9" s="1"/>
  <c r="BW36" i="9" s="1"/>
  <c r="BW37" i="9" s="1"/>
  <c r="BW38" i="9" s="1"/>
  <c r="BW39" i="9" s="1"/>
  <c r="BW40" i="9" s="1"/>
  <c r="C34" i="9"/>
  <c r="C35"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AM34" i="9"/>
</calcChain>
</file>

<file path=xl/sharedStrings.xml><?xml version="1.0" encoding="utf-8"?>
<sst xmlns="http://schemas.openxmlformats.org/spreadsheetml/2006/main" count="1004" uniqueCount="546">
  <si>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</si>
  <si>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</si>
  <si>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</si>
  <si>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</si>
  <si>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</si>
  <si>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</si>
  <si>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</si>
  <si>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</si>
  <si>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</si>
  <si>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</si>
  <si>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</si>
  <si>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</si>
  <si>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</si>
  <si>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</si>
  <si>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</si>
  <si>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</si>
  <si>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</si>
  <si>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</si>
  <si>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</si>
  <si>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</si>
  <si>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</si>
  <si>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</si>
  <si>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</si>
  <si>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</si>
  <si>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</si>
  <si>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</si>
  <si>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</si>
  <si>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</si>
  <si>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</si>
  <si>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</si>
  <si>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</si>
  <si>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</si>
  <si>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</si>
  <si>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</si>
  <si>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</si>
  <si>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</si>
  <si>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</si>
  <si>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</si>
  <si>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</si>
  <si>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</si>
  <si>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</si>
  <si>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</si>
  <si>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</si>
  <si>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</si>
  <si>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</si>
  <si>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</si>
  <si>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</si>
  <si>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</si>
  <si>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</si>
  <si>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</si>
  <si>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</si>
  <si>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</si>
  <si>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</si>
  <si>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</si>
  <si>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</si>
  <si>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</si>
  <si>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</si>
  <si>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</si>
  <si>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</si>
  <si>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</si>
  <si>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</si>
  <si>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</si>
  <si>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</si>
  <si>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</si>
  <si>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</si>
  <si>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</si>
  <si>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</si>
  <si>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</si>
  <si>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Ⅲ－２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</si>
  <si>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</si>
  <si>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</si>
  <si>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</si>
  <si>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</si>
  <si>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</si>
  <si>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</si>
  <si>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</si>
  <si>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</si>
  <si>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</si>
  <si>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</si>
  <si>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</si>
  <si>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</si>
  <si>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五城目町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</si>
  <si>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</si>
  <si>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</si>
  <si>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</si>
  <si>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</si>
  <si>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</si>
  <si>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</si>
  <si>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</si>
  <si>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</si>
  <si>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</si>
  <si>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</si>
  <si>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</si>
  <si>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</si>
  <si>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</si>
  <si>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</si>
  <si>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</si>
  <si>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</si>
  <si>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</si>
  <si>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</si>
  <si>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</si>
  <si>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</si>
  <si>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</si>
  <si>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</si>
  <si>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</si>
  <si>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</si>
  <si>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</si>
  <si>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</si>
  <si>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</si>
  <si>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</si>
  <si>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</si>
  <si>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</si>
  <si>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</si>
  <si>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</si>
  <si>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</si>
  <si>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</si>
  <si>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</si>
  <si>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</si>
  <si>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</si>
  <si>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</si>
  <si>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</si>
  <si>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</si>
  <si>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</si>
  <si>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</si>
  <si>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</si>
  <si>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</si>
  <si>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</si>
  <si>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</si>
  <si>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</si>
  <si>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</si>
  <si>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</si>
  <si>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</si>
  <si>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</si>
  <si>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</si>
  <si>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</si>
  <si>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</si>
  <si>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</si>
  <si>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</si>
  <si>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</si>
  <si>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</si>
  <si>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</si>
  <si>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</si>
  <si>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</si>
  <si>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</si>
  <si>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</si>
  <si>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</si>
  <si>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</si>
  <si>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</si>
  <si>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</si>
  <si>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</si>
  <si>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</si>
  <si>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</si>
  <si>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</si>
  <si>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</si>
  <si>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</si>
  <si>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</si>
  <si>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</si>
  <si>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</si>
  <si>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</si>
  <si>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</si>
  <si>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</si>
  <si>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</si>
  <si>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</si>
  <si>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</si>
  <si>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</si>
  <si>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</si>
  <si>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</si>
  <si>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</si>
  <si>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</si>
  <si>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</si>
  <si>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</si>
  <si>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</si>
  <si>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</si>
  <si>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</si>
  <si>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</si>
  <si>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</si>
  <si>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</si>
  <si>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</si>
  <si>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</si>
  <si>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</si>
  <si>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</si>
  <si>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</si>
  <si>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</si>
  <si>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</si>
  <si>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</si>
  <si>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</si>
  <si>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</si>
  <si>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</si>
  <si>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</si>
  <si>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</si>
  <si>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</si>
  <si>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</si>
  <si>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</si>
  <si>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</si>
  <si>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</si>
  <si>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秋田県五城目町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</si>
  <si>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</si>
  <si>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</si>
  <si>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</si>
  <si>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</si>
  <si>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</si>
  <si>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</si>
  <si>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</si>
  <si>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</si>
  <si>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</si>
  <si>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</si>
  <si>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</si>
  <si>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</si>
  <si>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</si>
  <si>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</si>
  <si>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</si>
  <si>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</si>
  <si>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</si>
  <si>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</si>
  <si>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</si>
  <si>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</si>
  <si>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</si>
  <si>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</si>
  <si>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</si>
  <si>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</si>
  <si>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</si>
  <si>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</si>
  <si>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</si>
  <si>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</si>
  <si>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</si>
  <si>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</si>
  <si>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</si>
  <si>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</si>
  <si>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</si>
  <si>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</si>
  <si>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</si>
  <si>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</si>
  <si>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</si>
  <si>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</si>
  <si>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</si>
  <si>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</si>
  <si>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</si>
  <si>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</si>
  <si>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</si>
  <si>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</si>
  <si>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</si>
  <si>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</si>
  <si>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</si>
  <si>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</si>
  <si>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</si>
  <si>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</si>
  <si>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</si>
  <si>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</si>
  <si>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</si>
  <si>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</si>
  <si>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</si>
  <si>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</si>
  <si>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</si>
  <si>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</si>
  <si>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</si>
  <si>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</si>
  <si>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</si>
  <si>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</si>
  <si>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</si>
  <si>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</si>
  <si>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</si>
  <si>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</si>
  <si>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</si>
  <si>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</si>
  <si>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</si>
  <si>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</si>
  <si>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</si>
  <si>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</si>
  <si>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</si>
  <si>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</si>
  <si>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</si>
  <si>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</si>
  <si>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</si>
  <si>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</si>
  <si>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</si>
  <si>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</si>
  <si>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</si>
  <si>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</si>
  <si>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</si>
  <si>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</si>
  <si>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</si>
  <si>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</si>
  <si>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</si>
  <si>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</si>
  <si>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</si>
  <si>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</si>
  <si>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</si>
  <si>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</si>
  <si>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</si>
  <si>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</si>
  <si>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</si>
  <si>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</si>
  <si>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</si>
  <si>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</si>
  <si>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</si>
  <si>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</si>
  <si>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</si>
  <si>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</si>
  <si>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</si>
  <si>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</si>
  <si>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</si>
  <si>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</si>
  <si>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</si>
  <si>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</si>
  <si>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</si>
  <si>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</si>
  <si>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</si>
  <si>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</si>
  <si>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</si>
  <si>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</si>
  <si>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</si>
  <si>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</si>
  <si>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</si>
  <si>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</si>
  <si>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</si>
  <si>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</si>
  <si>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</si>
  <si>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</si>
  <si>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</si>
  <si>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</si>
  <si>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</si>
  <si>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</si>
  <si>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</si>
  <si>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</si>
  <si>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</si>
  <si>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</si>
  <si>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</si>
  <si>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</si>
  <si>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</si>
  <si>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</si>
  <si>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</si>
  <si>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</si>
  <si>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</si>
  <si>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</si>
  <si>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</si>
  <si>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</si>
  <si>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</si>
  <si>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</si>
  <si>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</si>
  <si>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</si>
  <si>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</si>
  <si>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</si>
  <si>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</si>
  <si>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</si>
  <si>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秋田県五城目町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</si>
  <si>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</si>
  <si>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</si>
  <si>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</si>
  <si>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</si>
  <si>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</si>
  <si>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</si>
  <si>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</si>
  <si>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</si>
  <si>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</si>
  <si>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</si>
  <si>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</si>
  <si>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</si>
  <si>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</si>
  <si>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</si>
  <si>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</si>
  <si>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</si>
  <si>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</si>
  <si>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</si>
  <si>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</si>
  <si>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</si>
  <si>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障害認定事業特別会計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</si>
  <si>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</si>
  <si>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</si>
  <si>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</si>
  <si>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</si>
  <si>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</si>
  <si>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</si>
  <si>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</si>
  <si>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</si>
  <si>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</si>
  <si>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</si>
  <si>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</si>
  <si>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</si>
  <si>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</si>
  <si>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</si>
  <si>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</si>
  <si>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</si>
  <si>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</si>
  <si>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</si>
  <si>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</si>
  <si>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</si>
  <si>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</si>
  <si>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</si>
  <si>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</si>
  <si>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</si>
  <si>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</si>
  <si>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</si>
  <si>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</si>
  <si>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</si>
  <si>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</si>
  <si>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</si>
  <si>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</si>
  <si>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</si>
  <si>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</si>
  <si>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</si>
  <si>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</si>
  <si>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</si>
  <si>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</si>
  <si>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</si>
  <si>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</si>
  <si>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</si>
  <si>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</si>
  <si>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</si>
  <si>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</si>
  <si>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</si>
  <si>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</si>
  <si>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</si>
  <si>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</si>
  <si>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</si>
  <si>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</si>
  <si>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</si>
  <si>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</si>
  <si>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</si>
  <si>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</si>
  <si>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</si>
  <si>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</si>
  <si>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</si>
  <si>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</si>
  <si>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</si>
  <si>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</si>
  <si>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</si>
  <si>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</si>
  <si>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</si>
  <si>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</si>
  <si>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</si>
  <si>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</si>
  <si>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</si>
  <si>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</si>
  <si>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</si>
  <si>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</si>
  <si>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</si>
  <si>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</si>
  <si>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</si>
  <si>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</si>
  <si>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</si>
  <si>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</si>
  <si>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</si>
  <si>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</si>
  <si>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</si>
  <si>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</si>
  <si>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</si>
  <si>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</si>
  <si>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</si>
  <si>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</si>
  <si>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</si>
  <si>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</si>
  <si>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</si>
  <si>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</si>
  <si>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</si>
  <si>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</si>
  <si>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</si>
  <si>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</si>
  <si>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</si>
  <si>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</si>
  <si>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</si>
  <si>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</si>
  <si>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</si>
  <si>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</si>
  <si>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</si>
  <si>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</si>
  <si>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</si>
  <si>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</si>
  <si>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</si>
  <si>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</si>
  <si>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</si>
  <si>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</si>
  <si>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</si>
  <si>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</si>
  <si>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</si>
  <si>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</si>
  <si>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</si>
  <si>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</si>
  <si>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</si>
  <si>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</si>
  <si>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</si>
  <si>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</si>
  <si>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</si>
  <si>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</si>
  <si>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</si>
  <si>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</si>
  <si>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</si>
  <si>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</si>
  <si>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</si>
  <si>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</si>
  <si>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</si>
  <si>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</si>
  <si>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</si>
  <si>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</si>
  <si>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</si>
  <si>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</si>
  <si>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</si>
  <si>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</si>
  <si>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</si>
  <si>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</si>
  <si>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</si>
  <si>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</si>
  <si>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</si>
  <si>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</si>
  <si>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</si>
  <si>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</si>
  <si>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</si>
  <si>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</si>
  <si>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</si>
  <si>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</si>
  <si>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</si>
  <si>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</si>
  <si>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</si>
  <si>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</si>
  <si>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</si>
  <si>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</si>
  <si>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</si>
  <si>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</si>
  <si>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</si>
  <si>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</si>
  <si>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</si>
  <si>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0.90</t>
  </si>
  <si>
    <t>▲ 2.13</t>
  </si>
  <si>
    <t>▲ 3.85</t>
  </si>
  <si>
    <t>水道事業会計</t>
  </si>
  <si>
    <t>一般会計</t>
  </si>
  <si>
    <t>国民健康保険特別会計</t>
  </si>
  <si>
    <t>介護保険特別会計（保険事業勘定）</t>
  </si>
  <si>
    <t>公共下水道事業特別会計</t>
  </si>
  <si>
    <t>簡易水道事業特別会計</t>
  </si>
  <si>
    <t>障害認定事業特別会計</t>
  </si>
  <si>
    <t>後期高齢者医療特別会計</t>
  </si>
  <si>
    <t>その他会計（赤字）</t>
  </si>
  <si>
    <t>その他会計（黒字）</t>
  </si>
  <si>
    <t>八郎湖周辺清掃事務組合</t>
    <rPh sb="0" eb="2">
      <t>ハチロウ</t>
    </rPh>
    <rPh sb="2" eb="3">
      <t>コ</t>
    </rPh>
    <rPh sb="3" eb="5">
      <t>シュウヘン</t>
    </rPh>
    <rPh sb="5" eb="7">
      <t>セイソウ</t>
    </rPh>
    <rPh sb="7" eb="9">
      <t>ジム</t>
    </rPh>
    <rPh sb="9" eb="11">
      <t>クミアイ</t>
    </rPh>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</si>
  <si>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</si>
  <si>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2">
      <t>ジギョウトウ</t>
    </rPh>
    <rPh sb="22" eb="24">
      <t>トクベツ</t>
    </rPh>
    <rPh sb="24" eb="26">
      <t>カイケイ</t>
    </rPh>
    <phoneticPr fontId="2"/>
  </si>
  <si>
    <t>秋田県市町村会館管理組合</t>
    <rPh sb="0" eb="3">
      <t>アキタケン</t>
    </rPh>
    <rPh sb="3" eb="6">
      <t>シチョウソン</t>
    </rPh>
    <rPh sb="6" eb="8">
      <t>カイカン</t>
    </rPh>
    <rPh sb="8" eb="10">
      <t>カンリ</t>
    </rPh>
    <rPh sb="10" eb="12">
      <t>クミアイ</t>
    </rPh>
    <phoneticPr fontId="2"/>
  </si>
  <si>
    <t>秋田県後期高齢者医療広域連合（一般会計）</t>
    <rPh sb="0" eb="3">
      <t>アキタケン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</si>
  <si>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3">
      <t>アキタケン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</si>
  <si>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秋田県町村電算システム共同事業組合</t>
    <rPh sb="0" eb="3">
      <t>アキタケン</t>
    </rPh>
    <rPh sb="3" eb="5">
      <t>チョウソン</t>
    </rPh>
    <rPh sb="5" eb="7">
      <t>デンサン</t>
    </rPh>
    <rPh sb="11" eb="13">
      <t>キョウドウ</t>
    </rPh>
    <rPh sb="13" eb="15">
      <t>ジギョウ</t>
    </rPh>
    <rPh sb="15" eb="17">
      <t>クミアイ</t>
    </rPh>
    <phoneticPr fontId="2"/>
  </si>
  <si>
    <t>あったか五城目</t>
    <rPh sb="4" eb="7">
      <t>ゴジョウメ</t>
    </rPh>
    <phoneticPr fontId="2"/>
  </si>
  <si>
    <t>秋田県青果物基金協会</t>
    <rPh sb="0" eb="3">
      <t>アキタケン</t>
    </rPh>
    <rPh sb="3" eb="5">
      <t>セイカ</t>
    </rPh>
    <rPh sb="5" eb="6">
      <t>ブツ</t>
    </rPh>
    <rPh sb="6" eb="8">
      <t>キキン</t>
    </rPh>
    <rPh sb="8" eb="10">
      <t>キョウカイ</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</si>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</sst>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89245</c:v>
                </c:pt>
                <c:pt idx="1">
                  <c:v>70897</c:v>
                </c:pt>
                <c:pt idx="2">
                  <c:v>66496</c:v>
                </c:pt>
                <c:pt idx="3">
                  <c:v>82748</c:v>
                </c:pt>
                <c:pt idx="4">
                  <c:v>91837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129377</c:v>
                </c:pt>
                <c:pt idx="1">
                  <c:v>54281</c:v>
                </c:pt>
                <c:pt idx="2">
                  <c:v>27174</c:v>
                </c:pt>
                <c:pt idx="3">
                  <c:v>68422</c:v>
                </c:pt>
                <c:pt idx="4">
                  <c:v>97501</c:v>
                </c:pt>
              </c:numCache>
            </c:numRef>
          </c:val>
          <c:smooth val="0"/>
        </c:ser>
        <c:dLbls>
          <c:showLegendKey val="0"/>
          <c:showVal val="0"/>
          <c:showCatName val="0"/>
          <c:showSerName val="0"/>
          <c:showPercent val="0"/>
          <c:showBubbleSize val="0"/>
        </c:dLbls>
        <c:marker val="1"/>
        <c:smooth val="0"/>
        <c:axId val="97700864"/>
        <c:axId val="106050688"/>
      </c:lineChart>
      <c:catAx>
        <c:axId val="977008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050688"/>
        <c:crosses val="autoZero"/>
        <c:auto val="1"/>
        <c:lblAlgn val="ctr"/>
        <c:lblOffset val="100"/>
        <c:tickLblSkip val="1"/>
        <c:tickMarkSkip val="1"/>
        <c:noMultiLvlLbl val="0"/>
      </c:catAx>
      <c:valAx>
        <c:axId val="10605068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700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8.7100000000000009</c:v>
                </c:pt>
                <c:pt idx="1">
                  <c:v>5.8</c:v>
                </c:pt>
                <c:pt idx="2">
                  <c:v>6.92</c:v>
                </c:pt>
                <c:pt idx="3">
                  <c:v>5.75</c:v>
                </c:pt>
                <c:pt idx="4">
                  <c:v>6.25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20.309999999999999</c:v>
                </c:pt>
                <c:pt idx="1">
                  <c:v>26.99</c:v>
                </c:pt>
                <c:pt idx="2">
                  <c:v>25.76</c:v>
                </c:pt>
                <c:pt idx="3">
                  <c:v>25.01</c:v>
                </c:pt>
                <c:pt idx="4">
                  <c:v>21.12</c:v>
                </c:pt>
              </c:numCache>
            </c:numRef>
          </c:val>
        </c:ser>
        <c:dLbls>
          <c:showLegendKey val="0"/>
          <c:showVal val="0"/>
          <c:showCatName val="0"/>
          <c:showSerName val="0"/>
          <c:showPercent val="0"/>
          <c:showBubbleSize val="0"/>
        </c:dLbls>
        <c:gapWidth val="250"/>
        <c:overlap val="100"/>
        <c:axId val="112027904"/>
        <c:axId val="112030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7.64</c:v>
                </c:pt>
                <c:pt idx="1">
                  <c:v>2.99</c:v>
                </c:pt>
                <c:pt idx="2">
                  <c:v>-0.9</c:v>
                </c:pt>
                <c:pt idx="3">
                  <c:v>-2.13</c:v>
                </c:pt>
                <c:pt idx="4">
                  <c:v>-3.85</c:v>
                </c:pt>
              </c:numCache>
            </c:numRef>
          </c:val>
          <c:smooth val="0"/>
        </c:ser>
        <c:dLbls>
          <c:showLegendKey val="0"/>
          <c:showVal val="0"/>
          <c:showCatName val="0"/>
          <c:showSerName val="0"/>
          <c:showPercent val="0"/>
          <c:showBubbleSize val="0"/>
        </c:dLbls>
        <c:marker val="1"/>
        <c:smooth val="0"/>
        <c:axId val="112027904"/>
        <c:axId val="112030080"/>
      </c:lineChart>
      <c:catAx>
        <c:axId val="112027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030080"/>
        <c:crosses val="autoZero"/>
        <c:auto val="1"/>
        <c:lblAlgn val="ctr"/>
        <c:lblOffset val="100"/>
        <c:tickLblSkip val="1"/>
        <c:tickMarkSkip val="1"/>
        <c:noMultiLvlLbl val="0"/>
      </c:catAx>
      <c:valAx>
        <c:axId val="112030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027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0.01</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c:v>
                </c:pt>
              </c:numCache>
            </c:numRef>
          </c:val>
        </c:ser>
        <c:ser>
          <c:idx val="3"/>
          <c:order val="3"/>
          <c:tx>
            <c:strRef>
              <c:f>データシート!$A$30</c:f>
              <c:strCache>
                <c:ptCount val="1"/>
                <c:pt idx="0">
                  <c:v>障害認定事業特別会計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c:v>
                </c:pt>
                <c:pt idx="8">
                  <c:v>#N/A</c:v>
                </c:pt>
                <c:pt idx="9">
                  <c:v>0.01</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0.02</c:v>
                </c:pt>
                <c:pt idx="2">
                  <c:v>#N/A</c:v>
                </c:pt>
                <c:pt idx="3">
                  <c:v>0.01</c:v>
                </c:pt>
                <c:pt idx="4">
                  <c:v>#N/A</c:v>
                </c:pt>
                <c:pt idx="5">
                  <c:v>0.05</c:v>
                </c:pt>
                <c:pt idx="6">
                  <c:v>#N/A</c:v>
                </c:pt>
                <c:pt idx="7">
                  <c:v>0.12</c:v>
                </c:pt>
                <c:pt idx="8">
                  <c:v>#N/A</c:v>
                </c:pt>
                <c:pt idx="9">
                  <c:v>0.04</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0.05</c:v>
                </c:pt>
                <c:pt idx="2">
                  <c:v>#N/A</c:v>
                </c:pt>
                <c:pt idx="3">
                  <c:v>7.0000000000000007E-2</c:v>
                </c:pt>
                <c:pt idx="4">
                  <c:v>#N/A</c:v>
                </c:pt>
                <c:pt idx="5">
                  <c:v>0.23</c:v>
                </c:pt>
                <c:pt idx="6">
                  <c:v>#N/A</c:v>
                </c:pt>
                <c:pt idx="7">
                  <c:v>0.11</c:v>
                </c:pt>
                <c:pt idx="8">
                  <c:v>#N/A</c:v>
                </c:pt>
                <c:pt idx="9">
                  <c:v>0.1</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1.78</c:v>
                </c:pt>
                <c:pt idx="2">
                  <c:v>#N/A</c:v>
                </c:pt>
                <c:pt idx="3">
                  <c:v>1.4</c:v>
                </c:pt>
                <c:pt idx="4">
                  <c:v>#N/A</c:v>
                </c:pt>
                <c:pt idx="5">
                  <c:v>1.85</c:v>
                </c:pt>
                <c:pt idx="6">
                  <c:v>#N/A</c:v>
                </c:pt>
                <c:pt idx="7">
                  <c:v>1.65</c:v>
                </c:pt>
                <c:pt idx="8">
                  <c:v>#N/A</c:v>
                </c:pt>
                <c:pt idx="9">
                  <c:v>1.45</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2.61</c:v>
                </c:pt>
                <c:pt idx="2">
                  <c:v>#N/A</c:v>
                </c:pt>
                <c:pt idx="3">
                  <c:v>2.59</c:v>
                </c:pt>
                <c:pt idx="4">
                  <c:v>#N/A</c:v>
                </c:pt>
                <c:pt idx="5">
                  <c:v>2.16</c:v>
                </c:pt>
                <c:pt idx="6">
                  <c:v>#N/A</c:v>
                </c:pt>
                <c:pt idx="7">
                  <c:v>1.78</c:v>
                </c:pt>
                <c:pt idx="8">
                  <c:v>#N/A</c:v>
                </c:pt>
                <c:pt idx="9">
                  <c:v>1.74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8.6999999999999993</c:v>
                </c:pt>
                <c:pt idx="2">
                  <c:v>#N/A</c:v>
                </c:pt>
                <c:pt idx="3">
                  <c:v>5.78</c:v>
                </c:pt>
                <c:pt idx="4">
                  <c:v>#N/A</c:v>
                </c:pt>
                <c:pt idx="5">
                  <c:v>6.9</c:v>
                </c:pt>
                <c:pt idx="6">
                  <c:v>#N/A</c:v>
                </c:pt>
                <c:pt idx="7">
                  <c:v>5.73</c:v>
                </c:pt>
                <c:pt idx="8">
                  <c:v>#N/A</c:v>
                </c:pt>
                <c:pt idx="9">
                  <c:v>6.23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12.82</c:v>
                </c:pt>
                <c:pt idx="2">
                  <c:v>#N/A</c:v>
                </c:pt>
                <c:pt idx="3">
                  <c:v>12.79</c:v>
                </c:pt>
                <c:pt idx="4">
                  <c:v>#N/A</c:v>
                </c:pt>
                <c:pt idx="5">
                  <c:v>13.83</c:v>
                </c:pt>
                <c:pt idx="6">
                  <c:v>#N/A</c:v>
                </c:pt>
                <c:pt idx="7">
                  <c:v>14.29</c:v>
                </c:pt>
                <c:pt idx="8">
                  <c:v>#N/A</c:v>
                </c:pt>
                <c:pt idx="9">
                  <c:v>14.56</c:v>
                </c:pt>
              </c:numCache>
            </c:numRef>
          </c:val>
        </c:ser>
        <c:dLbls>
          <c:showLegendKey val="0"/>
          <c:showVal val="0"/>
          <c:showCatName val="0"/>
          <c:showSerName val="0"/>
          <c:showPercent val="0"/>
          <c:showBubbleSize val="0"/>
        </c:dLbls>
        <c:gapWidth val="150"/>
        <c:overlap val="100"/>
        <c:axId val="112136960"/>
        <c:axId val="112138496"/>
      </c:barChart>
      <c:catAx>
        <c:axId val="112136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138496"/>
        <c:crosses val="autoZero"/>
        <c:auto val="1"/>
        <c:lblAlgn val="ctr"/>
        <c:lblOffset val="100"/>
        <c:tickLblSkip val="1"/>
        <c:tickMarkSkip val="1"/>
        <c:noMultiLvlLbl val="0"/>
      </c:catAx>
      <c:valAx>
        <c:axId val="112138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136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617</c:v>
                </c:pt>
                <c:pt idx="5">
                  <c:v>617</c:v>
                </c:pt>
                <c:pt idx="8">
                  <c:v>618</c:v>
                </c:pt>
                <c:pt idx="11">
                  <c:v>588</c:v>
                </c:pt>
                <c:pt idx="14">
                  <c:v>572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18</c:v>
                </c:pt>
                <c:pt idx="3">
                  <c:v>17</c:v>
                </c:pt>
                <c:pt idx="6">
                  <c:v>16</c:v>
                </c:pt>
                <c:pt idx="9">
                  <c:v>16</c:v>
                </c:pt>
                <c:pt idx="12">
                  <c:v>16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c:v>
                </c:pt>
                <c:pt idx="3">
                  <c:v>16</c:v>
                </c:pt>
                <c:pt idx="6">
                  <c:v>16</c:v>
                </c:pt>
                <c:pt idx="9">
                  <c:v>16</c:v>
                </c:pt>
                <c:pt idx="12">
                  <c:v>16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260</c:v>
                </c:pt>
                <c:pt idx="3">
                  <c:v>268</c:v>
                </c:pt>
                <c:pt idx="6">
                  <c:v>275</c:v>
                </c:pt>
                <c:pt idx="9">
                  <c:v>259</c:v>
                </c:pt>
                <c:pt idx="12">
                  <c:v>225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733</c:v>
                </c:pt>
                <c:pt idx="3">
                  <c:v>704</c:v>
                </c:pt>
                <c:pt idx="6">
                  <c:v>680</c:v>
                </c:pt>
                <c:pt idx="9">
                  <c:v>590</c:v>
                </c:pt>
                <c:pt idx="12">
                  <c:v>577</c:v>
                </c:pt>
              </c:numCache>
            </c:numRef>
          </c:val>
        </c:ser>
        <c:dLbls>
          <c:showLegendKey val="0"/>
          <c:showVal val="0"/>
          <c:showCatName val="0"/>
          <c:showSerName val="0"/>
          <c:showPercent val="0"/>
          <c:showBubbleSize val="0"/>
        </c:dLbls>
        <c:gapWidth val="100"/>
        <c:overlap val="100"/>
        <c:axId val="105821696"/>
        <c:axId val="105823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398</c:v>
                </c:pt>
                <c:pt idx="2">
                  <c:v>#N/A</c:v>
                </c:pt>
                <c:pt idx="3">
                  <c:v>#N/A</c:v>
                </c:pt>
                <c:pt idx="4">
                  <c:v>388</c:v>
                </c:pt>
                <c:pt idx="5">
                  <c:v>#N/A</c:v>
                </c:pt>
                <c:pt idx="6">
                  <c:v>#N/A</c:v>
                </c:pt>
                <c:pt idx="7">
                  <c:v>369</c:v>
                </c:pt>
                <c:pt idx="8">
                  <c:v>#N/A</c:v>
                </c:pt>
                <c:pt idx="9">
                  <c:v>#N/A</c:v>
                </c:pt>
                <c:pt idx="10">
                  <c:v>293</c:v>
                </c:pt>
                <c:pt idx="11">
                  <c:v>#N/A</c:v>
                </c:pt>
                <c:pt idx="12">
                  <c:v>#N/A</c:v>
                </c:pt>
                <c:pt idx="13">
                  <c:v>262</c:v>
                </c:pt>
                <c:pt idx="14">
                  <c:v>#N/A</c:v>
                </c:pt>
              </c:numCache>
            </c:numRef>
          </c:val>
          <c:smooth val="0"/>
        </c:ser>
        <c:dLbls>
          <c:showLegendKey val="0"/>
          <c:showVal val="0"/>
          <c:showCatName val="0"/>
          <c:showSerName val="0"/>
          <c:showPercent val="0"/>
          <c:showBubbleSize val="0"/>
        </c:dLbls>
        <c:marker val="1"/>
        <c:smooth val="0"/>
        <c:axId val="105821696"/>
        <c:axId val="105823616"/>
      </c:lineChart>
      <c:catAx>
        <c:axId val="105821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823616"/>
        <c:crosses val="autoZero"/>
        <c:auto val="1"/>
        <c:lblAlgn val="ctr"/>
        <c:lblOffset val="100"/>
        <c:tickLblSkip val="1"/>
        <c:tickMarkSkip val="1"/>
        <c:noMultiLvlLbl val="0"/>
      </c:catAx>
      <c:valAx>
        <c:axId val="105823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821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6375</c:v>
                </c:pt>
                <c:pt idx="5">
                  <c:v>6065</c:v>
                </c:pt>
                <c:pt idx="8">
                  <c:v>5897</c:v>
                </c:pt>
                <c:pt idx="11">
                  <c:v>5785</c:v>
                </c:pt>
                <c:pt idx="14">
                  <c:v>5938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99</c:v>
                </c:pt>
                <c:pt idx="5">
                  <c:v>71</c:v>
                </c:pt>
                <c:pt idx="8">
                  <c:v>39</c:v>
                </c:pt>
                <c:pt idx="11">
                  <c:v>14</c:v>
                </c:pt>
                <c:pt idx="14">
                  <c:v>10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1128</c:v>
                </c:pt>
                <c:pt idx="5">
                  <c:v>1361</c:v>
                </c:pt>
                <c:pt idx="8">
                  <c:v>1292</c:v>
                </c:pt>
                <c:pt idx="11">
                  <c:v>1259</c:v>
                </c:pt>
                <c:pt idx="14">
                  <c:v>1106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4</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1401</c:v>
                </c:pt>
                <c:pt idx="3">
                  <c:v>1362</c:v>
                </c:pt>
                <c:pt idx="6">
                  <c:v>1348</c:v>
                </c:pt>
                <c:pt idx="9">
                  <c:v>1385</c:v>
                </c:pt>
                <c:pt idx="12">
                  <c:v>1275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328</c:v>
                </c:pt>
                <c:pt idx="3">
                  <c:v>302</c:v>
                </c:pt>
                <c:pt idx="6">
                  <c:v>277</c:v>
                </c:pt>
                <c:pt idx="9">
                  <c:v>251</c:v>
                </c:pt>
                <c:pt idx="12">
                  <c:v>224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3719</c:v>
                </c:pt>
                <c:pt idx="3">
                  <c:v>3281</c:v>
                </c:pt>
                <c:pt idx="6">
                  <c:v>2860</c:v>
                </c:pt>
                <c:pt idx="9">
                  <c:v>3384</c:v>
                </c:pt>
                <c:pt idx="12">
                  <c:v>3271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63</c:v>
                </c:pt>
                <c:pt idx="3">
                  <c:v>46</c:v>
                </c:pt>
                <c:pt idx="6">
                  <c:v>30</c:v>
                </c:pt>
                <c:pt idx="9">
                  <c:v>15</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6118</c:v>
                </c:pt>
                <c:pt idx="3">
                  <c:v>5844</c:v>
                </c:pt>
                <c:pt idx="6">
                  <c:v>5508</c:v>
                </c:pt>
                <c:pt idx="9">
                  <c:v>5527</c:v>
                </c:pt>
                <c:pt idx="12">
                  <c:v>5730</c:v>
                </c:pt>
              </c:numCache>
            </c:numRef>
          </c:val>
        </c:ser>
        <c:dLbls>
          <c:showLegendKey val="0"/>
          <c:showVal val="0"/>
          <c:showCatName val="0"/>
          <c:showSerName val="0"/>
          <c:showPercent val="0"/>
          <c:showBubbleSize val="0"/>
        </c:dLbls>
        <c:gapWidth val="100"/>
        <c:overlap val="100"/>
        <c:axId val="95124864"/>
        <c:axId val="95127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4028</c:v>
                </c:pt>
                <c:pt idx="2">
                  <c:v>#N/A</c:v>
                </c:pt>
                <c:pt idx="3">
                  <c:v>#N/A</c:v>
                </c:pt>
                <c:pt idx="4">
                  <c:v>3339</c:v>
                </c:pt>
                <c:pt idx="5">
                  <c:v>#N/A</c:v>
                </c:pt>
                <c:pt idx="6">
                  <c:v>#N/A</c:v>
                </c:pt>
                <c:pt idx="7">
                  <c:v>2795</c:v>
                </c:pt>
                <c:pt idx="8">
                  <c:v>#N/A</c:v>
                </c:pt>
                <c:pt idx="9">
                  <c:v>#N/A</c:v>
                </c:pt>
                <c:pt idx="10">
                  <c:v>3507</c:v>
                </c:pt>
                <c:pt idx="11">
                  <c:v>#N/A</c:v>
                </c:pt>
                <c:pt idx="12">
                  <c:v>#N/A</c:v>
                </c:pt>
                <c:pt idx="13">
                  <c:v>3446</c:v>
                </c:pt>
                <c:pt idx="14">
                  <c:v>#N/A</c:v>
                </c:pt>
              </c:numCache>
            </c:numRef>
          </c:val>
          <c:smooth val="0"/>
        </c:ser>
        <c:dLbls>
          <c:showLegendKey val="0"/>
          <c:showVal val="0"/>
          <c:showCatName val="0"/>
          <c:showSerName val="0"/>
          <c:showPercent val="0"/>
          <c:showBubbleSize val="0"/>
        </c:dLbls>
        <c:marker val="1"/>
        <c:smooth val="0"/>
        <c:axId val="95124864"/>
        <c:axId val="95127040"/>
      </c:lineChart>
      <c:catAx>
        <c:axId val="95124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5127040"/>
        <c:crosses val="autoZero"/>
        <c:auto val="1"/>
        <c:lblAlgn val="ctr"/>
        <c:lblOffset val="100"/>
        <c:tickLblSkip val="1"/>
        <c:tickMarkSkip val="1"/>
        <c:noMultiLvlLbl val="0"/>
      </c:catAx>
      <c:valAx>
        <c:axId val="95127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124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秋田県五城目町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10,200
10,187
214.92
6,574,004
6,342,638
226,249
3,620,412
5,729,850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112.7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減少や全国平均を上回る高齢化率に加え、地域経済を強力にけん引する事業所や産業を欠いているため、財政基盤は弱い。また、広い町土（２１４ｋ㎡）を維持していくための多様な行政需要を抱えているため、財政力指数は類似団体平均に比べ大きく下回っている。</a:t>
          </a:r>
          <a:endParaRPr kumimoji="1" lang="en-US" altLang="ja-JP" sz="1300">
            <a:latin typeface="ＭＳ Ｐゴシック"/>
          </a:endParaRPr>
        </a:p>
        <a:p>
          <a:r>
            <a:rPr kumimoji="1" lang="ja-JP" altLang="en-US" sz="1300">
              <a:latin typeface="ＭＳ Ｐゴシック"/>
            </a:rPr>
            <a:t>　自主財源である町税の徴収強化や公共施設の見直しに伴う施設の廃止・売却により歳入の確保、歳出の抑制に努める。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19957</xdr:rowOff>
    </xdr:from>
    <xdr:to>
      <xdr:col>7</xdr:col>
      <xdr:colOff>152400</xdr:colOff>
      <xdr:row>44</xdr:row>
      <xdr:rowOff>96157</xdr:rowOff>
    </xdr:to>
    <xdr:cxnSp macro="">
      <xdr:nvCxnSpPr>
        <xdr:cNvPr id="63" name="直線コネクタ 62"/>
        <xdr:cNvCxnSpPr/>
      </xdr:nvCxnSpPr>
      <xdr:spPr>
        <a:xfrm flipV="1">
          <a:off x="4953000" y="619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4"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5" name="直線コネクタ 64"/>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106334</xdr:rowOff>
    </xdr:from>
    <xdr:ext cx="762000" cy="259045"/>
    <xdr:sp macro="" textlink="">
      <xdr:nvSpPr>
        <xdr:cNvPr id="66"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19957</xdr:rowOff>
    </xdr:from>
    <xdr:to>
      <xdr:col>7</xdr:col>
      <xdr:colOff>241300</xdr:colOff>
      <xdr:row>36</xdr:row>
      <xdr:rowOff>19957</xdr:rowOff>
    </xdr:to>
    <xdr:cxnSp macro="">
      <xdr:nvCxnSpPr>
        <xdr:cNvPr id="67" name="直線コネクタ 66"/>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27215</xdr:rowOff>
    </xdr:from>
    <xdr:to>
      <xdr:col>7</xdr:col>
      <xdr:colOff>152400</xdr:colOff>
      <xdr:row>44</xdr:row>
      <xdr:rowOff>27215</xdr:rowOff>
    </xdr:to>
    <xdr:cxnSp macro="">
      <xdr:nvCxnSpPr>
        <xdr:cNvPr id="68" name="直線コネクタ 67"/>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94542</xdr:rowOff>
    </xdr:from>
    <xdr:ext cx="762000" cy="259045"/>
    <xdr:sp macro="" textlink="">
      <xdr:nvSpPr>
        <xdr:cNvPr id="69"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0" name="フローチャート : 判断 69"/>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27215</xdr:rowOff>
    </xdr:from>
    <xdr:to>
      <xdr:col>6</xdr:col>
      <xdr:colOff>0</xdr:colOff>
      <xdr:row>44</xdr:row>
      <xdr:rowOff>27215</xdr:rowOff>
    </xdr:to>
    <xdr:cxnSp macro="">
      <xdr:nvCxnSpPr>
        <xdr:cNvPr id="71" name="直線コネクタ 70"/>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2" name="フローチャート : 判断 71"/>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73" name="テキスト ボックス 72"/>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15724</xdr:rowOff>
    </xdr:from>
    <xdr:to>
      <xdr:col>4</xdr:col>
      <xdr:colOff>482600</xdr:colOff>
      <xdr:row>44</xdr:row>
      <xdr:rowOff>27215</xdr:rowOff>
    </xdr:to>
    <xdr:cxnSp macro="">
      <xdr:nvCxnSpPr>
        <xdr:cNvPr id="74" name="直線コネクタ 73"/>
        <xdr:cNvCxnSpPr/>
      </xdr:nvCxnSpPr>
      <xdr:spPr>
        <a:xfrm>
          <a:off x="2336800" y="75595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66524</xdr:rowOff>
    </xdr:from>
    <xdr:to>
      <xdr:col>4</xdr:col>
      <xdr:colOff>533400</xdr:colOff>
      <xdr:row>42</xdr:row>
      <xdr:rowOff>168124</xdr:rowOff>
    </xdr:to>
    <xdr:sp macro="" textlink="">
      <xdr:nvSpPr>
        <xdr:cNvPr id="75" name="フローチャート : 判断 74"/>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6851</xdr:rowOff>
    </xdr:from>
    <xdr:ext cx="762000" cy="259045"/>
    <xdr:sp macro="" textlink="">
      <xdr:nvSpPr>
        <xdr:cNvPr id="76" name="テキスト ボックス 75"/>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15724</xdr:rowOff>
    </xdr:to>
    <xdr:cxnSp macro="">
      <xdr:nvCxnSpPr>
        <xdr:cNvPr id="77" name="直線コネクタ 76"/>
        <xdr:cNvCxnSpPr/>
      </xdr:nvCxnSpPr>
      <xdr:spPr>
        <a:xfrm>
          <a:off x="1447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55033</xdr:rowOff>
    </xdr:from>
    <xdr:to>
      <xdr:col>3</xdr:col>
      <xdr:colOff>330200</xdr:colOff>
      <xdr:row>42</xdr:row>
      <xdr:rowOff>156633</xdr:rowOff>
    </xdr:to>
    <xdr:sp macro="" textlink="">
      <xdr:nvSpPr>
        <xdr:cNvPr id="78" name="フローチャート : 判断 77"/>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79" name="テキスト ボックス 78"/>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169031</xdr:rowOff>
    </xdr:from>
    <xdr:to>
      <xdr:col>2</xdr:col>
      <xdr:colOff>127000</xdr:colOff>
      <xdr:row>42</xdr:row>
      <xdr:rowOff>99181</xdr:rowOff>
    </xdr:to>
    <xdr:sp macro="" textlink="">
      <xdr:nvSpPr>
        <xdr:cNvPr id="80" name="フローチャート : 判断 79"/>
        <xdr:cNvSpPr/>
      </xdr:nvSpPr>
      <xdr:spPr>
        <a:xfrm>
          <a:off x="1397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109358</xdr:rowOff>
    </xdr:from>
    <xdr:ext cx="762000" cy="259045"/>
    <xdr:sp macro="" textlink="">
      <xdr:nvSpPr>
        <xdr:cNvPr id="81" name="テキスト ボックス 80"/>
        <xdr:cNvSpPr txBox="1"/>
      </xdr:nvSpPr>
      <xdr:spPr>
        <a:xfrm>
          <a:off x="1066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87" name="円/楕円 86"/>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43742</xdr:rowOff>
    </xdr:from>
    <xdr:ext cx="762000" cy="259045"/>
    <xdr:sp macro="" textlink="">
      <xdr:nvSpPr>
        <xdr:cNvPr id="88"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147865</xdr:rowOff>
    </xdr:from>
    <xdr:to>
      <xdr:col>6</xdr:col>
      <xdr:colOff>50800</xdr:colOff>
      <xdr:row>44</xdr:row>
      <xdr:rowOff>78015</xdr:rowOff>
    </xdr:to>
    <xdr:sp macro="" textlink="">
      <xdr:nvSpPr>
        <xdr:cNvPr id="89" name="円/楕円 88"/>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90" name="テキスト ボックス 89"/>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147865</xdr:rowOff>
    </xdr:from>
    <xdr:to>
      <xdr:col>4</xdr:col>
      <xdr:colOff>533400</xdr:colOff>
      <xdr:row>44</xdr:row>
      <xdr:rowOff>78015</xdr:rowOff>
    </xdr:to>
    <xdr:sp macro="" textlink="">
      <xdr:nvSpPr>
        <xdr:cNvPr id="91" name="円/楕円 90"/>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92" name="テキスト ボックス 91"/>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136374</xdr:rowOff>
    </xdr:from>
    <xdr:to>
      <xdr:col>3</xdr:col>
      <xdr:colOff>330200</xdr:colOff>
      <xdr:row>44</xdr:row>
      <xdr:rowOff>66524</xdr:rowOff>
    </xdr:to>
    <xdr:sp macro="" textlink="">
      <xdr:nvSpPr>
        <xdr:cNvPr id="93" name="円/楕円 92"/>
        <xdr:cNvSpPr/>
      </xdr:nvSpPr>
      <xdr:spPr>
        <a:xfrm>
          <a:off x="2286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51301</xdr:rowOff>
    </xdr:from>
    <xdr:ext cx="762000" cy="259045"/>
    <xdr:sp macro="" textlink="">
      <xdr:nvSpPr>
        <xdr:cNvPr id="94" name="テキスト ボックス 93"/>
        <xdr:cNvSpPr txBox="1"/>
      </xdr:nvSpPr>
      <xdr:spPr>
        <a:xfrm>
          <a:off x="1955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5" name="円/楕円 94"/>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6" name="テキスト ボックス 95"/>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普通交付税や自動車取得税交付金等の依存財源が大きく減少し、高齢者に対する扶助費や</a:t>
          </a:r>
          <a:r>
            <a:rPr kumimoji="1" lang="ja-JP" altLang="ja-JP" sz="1300">
              <a:solidFill>
                <a:schemeClr val="dk1"/>
              </a:solidFill>
              <a:effectLst/>
              <a:latin typeface="+mn-lt"/>
              <a:ea typeface="+mn-ea"/>
              <a:cs typeface="+mn-cs"/>
            </a:rPr>
            <a:t>秋田県町村電算システム共同事業組合</a:t>
          </a:r>
          <a:r>
            <a:rPr kumimoji="1" lang="ja-JP" altLang="en-US" sz="1300">
              <a:solidFill>
                <a:schemeClr val="dk1"/>
              </a:solidFill>
              <a:effectLst/>
              <a:latin typeface="+mn-lt"/>
              <a:ea typeface="+mn-ea"/>
              <a:cs typeface="+mn-cs"/>
            </a:rPr>
            <a:t>等への補助費等が増加したことにより、経常収支比率が前年度比２．１ポイントの上昇となった。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自主財源である町税の徴収強化や</a:t>
          </a:r>
          <a:r>
            <a:rPr kumimoji="1" lang="ja-JP" altLang="ja-JP" sz="1300">
              <a:solidFill>
                <a:schemeClr val="dk1"/>
              </a:solidFill>
              <a:effectLst/>
              <a:latin typeface="+mn-lt"/>
              <a:ea typeface="+mn-ea"/>
              <a:cs typeface="+mn-cs"/>
            </a:rPr>
            <a:t>平成２８年度に策定する公共施設</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総合管理計画に基づき、各公共施設の見直しを図りなが</a:t>
          </a:r>
          <a:r>
            <a:rPr kumimoji="1" lang="ja-JP" altLang="en-US" sz="1300">
              <a:solidFill>
                <a:schemeClr val="dk1"/>
              </a:solidFill>
              <a:effectLst/>
              <a:latin typeface="+mn-lt"/>
              <a:ea typeface="+mn-ea"/>
              <a:cs typeface="+mn-cs"/>
            </a:rPr>
            <a:t>ら経常収支比率の改善に努める。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109431</xdr:rowOff>
    </xdr:from>
    <xdr:to>
      <xdr:col>7</xdr:col>
      <xdr:colOff>152400</xdr:colOff>
      <xdr:row>67</xdr:row>
      <xdr:rowOff>108162</xdr:rowOff>
    </xdr:to>
    <xdr:cxnSp macro="">
      <xdr:nvCxnSpPr>
        <xdr:cNvPr id="126" name="直線コネクタ 125"/>
        <xdr:cNvCxnSpPr/>
      </xdr:nvCxnSpPr>
      <xdr:spPr>
        <a:xfrm flipV="1">
          <a:off x="4953000" y="9882081"/>
          <a:ext cx="0" cy="1713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24358</xdr:rowOff>
    </xdr:from>
    <xdr:ext cx="762000" cy="259045"/>
    <xdr:sp macro="" textlink="">
      <xdr:nvSpPr>
        <xdr:cNvPr id="129" name="財政構造の弾力性最大値テキスト"/>
        <xdr:cNvSpPr txBox="1"/>
      </xdr:nvSpPr>
      <xdr:spPr>
        <a:xfrm>
          <a:off x="5041900" y="962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7</xdr:col>
      <xdr:colOff>63500</xdr:colOff>
      <xdr:row>57</xdr:row>
      <xdr:rowOff>109431</xdr:rowOff>
    </xdr:from>
    <xdr:to>
      <xdr:col>7</xdr:col>
      <xdr:colOff>241300</xdr:colOff>
      <xdr:row>57</xdr:row>
      <xdr:rowOff>109431</xdr:rowOff>
    </xdr:to>
    <xdr:cxnSp macro="">
      <xdr:nvCxnSpPr>
        <xdr:cNvPr id="130" name="直線コネクタ 129"/>
        <xdr:cNvCxnSpPr/>
      </xdr:nvCxnSpPr>
      <xdr:spPr>
        <a:xfrm>
          <a:off x="4864100" y="988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151977</xdr:rowOff>
    </xdr:from>
    <xdr:to>
      <xdr:col>7</xdr:col>
      <xdr:colOff>152400</xdr:colOff>
      <xdr:row>65</xdr:row>
      <xdr:rowOff>64981</xdr:rowOff>
    </xdr:to>
    <xdr:cxnSp macro="">
      <xdr:nvCxnSpPr>
        <xdr:cNvPr id="131" name="直線コネクタ 130"/>
        <xdr:cNvCxnSpPr/>
      </xdr:nvCxnSpPr>
      <xdr:spPr>
        <a:xfrm>
          <a:off x="4114800" y="11124777"/>
          <a:ext cx="8382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65422</xdr:rowOff>
    </xdr:from>
    <xdr:ext cx="762000" cy="259045"/>
    <xdr:sp macro="" textlink="">
      <xdr:nvSpPr>
        <xdr:cNvPr id="132" name="財政構造の弾力性平均値テキスト"/>
        <xdr:cNvSpPr txBox="1"/>
      </xdr:nvSpPr>
      <xdr:spPr>
        <a:xfrm>
          <a:off x="5041900" y="1086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48895</xdr:rowOff>
    </xdr:from>
    <xdr:to>
      <xdr:col>7</xdr:col>
      <xdr:colOff>203200</xdr:colOff>
      <xdr:row>64</xdr:row>
      <xdr:rowOff>150495</xdr:rowOff>
    </xdr:to>
    <xdr:sp macro="" textlink="">
      <xdr:nvSpPr>
        <xdr:cNvPr id="133" name="フローチャート : 判断 132"/>
        <xdr:cNvSpPr/>
      </xdr:nvSpPr>
      <xdr:spPr>
        <a:xfrm>
          <a:off x="49022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151977</xdr:rowOff>
    </xdr:from>
    <xdr:to>
      <xdr:col>6</xdr:col>
      <xdr:colOff>0</xdr:colOff>
      <xdr:row>65</xdr:row>
      <xdr:rowOff>48895</xdr:rowOff>
    </xdr:to>
    <xdr:cxnSp macro="">
      <xdr:nvCxnSpPr>
        <xdr:cNvPr id="134" name="直線コネクタ 133"/>
        <xdr:cNvCxnSpPr/>
      </xdr:nvCxnSpPr>
      <xdr:spPr>
        <a:xfrm flipV="1">
          <a:off x="3225800" y="11124777"/>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8679</xdr:rowOff>
    </xdr:from>
    <xdr:to>
      <xdr:col>6</xdr:col>
      <xdr:colOff>50800</xdr:colOff>
      <xdr:row>64</xdr:row>
      <xdr:rowOff>110279</xdr:rowOff>
    </xdr:to>
    <xdr:sp macro="" textlink="">
      <xdr:nvSpPr>
        <xdr:cNvPr id="135" name="フローチャート : 判断 134"/>
        <xdr:cNvSpPr/>
      </xdr:nvSpPr>
      <xdr:spPr>
        <a:xfrm>
          <a:off x="4064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120456</xdr:rowOff>
    </xdr:from>
    <xdr:ext cx="736600" cy="259045"/>
    <xdr:sp macro="" textlink="">
      <xdr:nvSpPr>
        <xdr:cNvPr id="136" name="テキスト ボックス 135"/>
        <xdr:cNvSpPr txBox="1"/>
      </xdr:nvSpPr>
      <xdr:spPr>
        <a:xfrm>
          <a:off x="3733800" y="10750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44873</xdr:rowOff>
    </xdr:from>
    <xdr:to>
      <xdr:col>4</xdr:col>
      <xdr:colOff>482600</xdr:colOff>
      <xdr:row>65</xdr:row>
      <xdr:rowOff>48895</xdr:rowOff>
    </xdr:to>
    <xdr:cxnSp macro="">
      <xdr:nvCxnSpPr>
        <xdr:cNvPr id="137" name="直線コネクタ 136"/>
        <xdr:cNvCxnSpPr/>
      </xdr:nvCxnSpPr>
      <xdr:spPr>
        <a:xfrm>
          <a:off x="2336800" y="1118912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52917</xdr:rowOff>
    </xdr:from>
    <xdr:to>
      <xdr:col>4</xdr:col>
      <xdr:colOff>533400</xdr:colOff>
      <xdr:row>64</xdr:row>
      <xdr:rowOff>154517</xdr:rowOff>
    </xdr:to>
    <xdr:sp macro="" textlink="">
      <xdr:nvSpPr>
        <xdr:cNvPr id="138" name="フローチャート : 判断 137"/>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164694</xdr:rowOff>
    </xdr:from>
    <xdr:ext cx="762000" cy="259045"/>
    <xdr:sp macro="" textlink="">
      <xdr:nvSpPr>
        <xdr:cNvPr id="139" name="テキスト ボックス 138"/>
        <xdr:cNvSpPr txBox="1"/>
      </xdr:nvSpPr>
      <xdr:spPr>
        <a:xfrm>
          <a:off x="2844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111760</xdr:rowOff>
    </xdr:from>
    <xdr:to>
      <xdr:col>3</xdr:col>
      <xdr:colOff>279400</xdr:colOff>
      <xdr:row>65</xdr:row>
      <xdr:rowOff>44873</xdr:rowOff>
    </xdr:to>
    <xdr:cxnSp macro="">
      <xdr:nvCxnSpPr>
        <xdr:cNvPr id="140" name="直線コネクタ 139"/>
        <xdr:cNvCxnSpPr/>
      </xdr:nvCxnSpPr>
      <xdr:spPr>
        <a:xfrm>
          <a:off x="1447800" y="1108456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16721</xdr:rowOff>
    </xdr:from>
    <xdr:to>
      <xdr:col>3</xdr:col>
      <xdr:colOff>330200</xdr:colOff>
      <xdr:row>64</xdr:row>
      <xdr:rowOff>118321</xdr:rowOff>
    </xdr:to>
    <xdr:sp macro="" textlink="">
      <xdr:nvSpPr>
        <xdr:cNvPr id="141" name="フローチャート : 判断 140"/>
        <xdr:cNvSpPr/>
      </xdr:nvSpPr>
      <xdr:spPr>
        <a:xfrm>
          <a:off x="2286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128498</xdr:rowOff>
    </xdr:from>
    <xdr:ext cx="762000" cy="259045"/>
    <xdr:sp macro="" textlink="">
      <xdr:nvSpPr>
        <xdr:cNvPr id="142" name="テキスト ボックス 141"/>
        <xdr:cNvSpPr txBox="1"/>
      </xdr:nvSpPr>
      <xdr:spPr>
        <a:xfrm>
          <a:off x="1955800" y="1075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67521</xdr:rowOff>
    </xdr:from>
    <xdr:to>
      <xdr:col>2</xdr:col>
      <xdr:colOff>127000</xdr:colOff>
      <xdr:row>63</xdr:row>
      <xdr:rowOff>169121</xdr:rowOff>
    </xdr:to>
    <xdr:sp macro="" textlink="">
      <xdr:nvSpPr>
        <xdr:cNvPr id="143" name="フローチャート : 判断 142"/>
        <xdr:cNvSpPr/>
      </xdr:nvSpPr>
      <xdr:spPr>
        <a:xfrm>
          <a:off x="1397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7848</xdr:rowOff>
    </xdr:from>
    <xdr:ext cx="762000" cy="259045"/>
    <xdr:sp macro="" textlink="">
      <xdr:nvSpPr>
        <xdr:cNvPr id="144" name="テキスト ボックス 143"/>
        <xdr:cNvSpPr txBox="1"/>
      </xdr:nvSpPr>
      <xdr:spPr>
        <a:xfrm>
          <a:off x="1066800" y="1063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14181</xdr:rowOff>
    </xdr:from>
    <xdr:to>
      <xdr:col>7</xdr:col>
      <xdr:colOff>203200</xdr:colOff>
      <xdr:row>65</xdr:row>
      <xdr:rowOff>115781</xdr:rowOff>
    </xdr:to>
    <xdr:sp macro="" textlink="">
      <xdr:nvSpPr>
        <xdr:cNvPr id="150" name="円/楕円 149"/>
        <xdr:cNvSpPr/>
      </xdr:nvSpPr>
      <xdr:spPr>
        <a:xfrm>
          <a:off x="4902200" y="1115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157708</xdr:rowOff>
    </xdr:from>
    <xdr:ext cx="762000" cy="259045"/>
    <xdr:sp macro="" textlink="">
      <xdr:nvSpPr>
        <xdr:cNvPr id="151" name="財政構造の弾力性該当値テキスト"/>
        <xdr:cNvSpPr txBox="1"/>
      </xdr:nvSpPr>
      <xdr:spPr>
        <a:xfrm>
          <a:off x="5041900" y="1113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101177</xdr:rowOff>
    </xdr:from>
    <xdr:to>
      <xdr:col>6</xdr:col>
      <xdr:colOff>50800</xdr:colOff>
      <xdr:row>65</xdr:row>
      <xdr:rowOff>31327</xdr:rowOff>
    </xdr:to>
    <xdr:sp macro="" textlink="">
      <xdr:nvSpPr>
        <xdr:cNvPr id="152" name="円/楕円 151"/>
        <xdr:cNvSpPr/>
      </xdr:nvSpPr>
      <xdr:spPr>
        <a:xfrm>
          <a:off x="4064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16104</xdr:rowOff>
    </xdr:from>
    <xdr:ext cx="736600" cy="259045"/>
    <xdr:sp macro="" textlink="">
      <xdr:nvSpPr>
        <xdr:cNvPr id="153" name="テキスト ボックス 152"/>
        <xdr:cNvSpPr txBox="1"/>
      </xdr:nvSpPr>
      <xdr:spPr>
        <a:xfrm>
          <a:off x="3733800" y="1116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169545</xdr:rowOff>
    </xdr:from>
    <xdr:to>
      <xdr:col>4</xdr:col>
      <xdr:colOff>533400</xdr:colOff>
      <xdr:row>65</xdr:row>
      <xdr:rowOff>99695</xdr:rowOff>
    </xdr:to>
    <xdr:sp macro="" textlink="">
      <xdr:nvSpPr>
        <xdr:cNvPr id="154" name="円/楕円 153"/>
        <xdr:cNvSpPr/>
      </xdr:nvSpPr>
      <xdr:spPr>
        <a:xfrm>
          <a:off x="3175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84472</xdr:rowOff>
    </xdr:from>
    <xdr:ext cx="762000" cy="259045"/>
    <xdr:sp macro="" textlink="">
      <xdr:nvSpPr>
        <xdr:cNvPr id="155" name="テキスト ボックス 154"/>
        <xdr:cNvSpPr txBox="1"/>
      </xdr:nvSpPr>
      <xdr:spPr>
        <a:xfrm>
          <a:off x="2844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165523</xdr:rowOff>
    </xdr:from>
    <xdr:to>
      <xdr:col>3</xdr:col>
      <xdr:colOff>330200</xdr:colOff>
      <xdr:row>65</xdr:row>
      <xdr:rowOff>95673</xdr:rowOff>
    </xdr:to>
    <xdr:sp macro="" textlink="">
      <xdr:nvSpPr>
        <xdr:cNvPr id="156" name="円/楕円 155"/>
        <xdr:cNvSpPr/>
      </xdr:nvSpPr>
      <xdr:spPr>
        <a:xfrm>
          <a:off x="2286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80450</xdr:rowOff>
    </xdr:from>
    <xdr:ext cx="762000" cy="259045"/>
    <xdr:sp macro="" textlink="">
      <xdr:nvSpPr>
        <xdr:cNvPr id="157" name="テキスト ボックス 156"/>
        <xdr:cNvSpPr txBox="1"/>
      </xdr:nvSpPr>
      <xdr:spPr>
        <a:xfrm>
          <a:off x="1955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60960</xdr:rowOff>
    </xdr:from>
    <xdr:to>
      <xdr:col>2</xdr:col>
      <xdr:colOff>127000</xdr:colOff>
      <xdr:row>64</xdr:row>
      <xdr:rowOff>162560</xdr:rowOff>
    </xdr:to>
    <xdr:sp macro="" textlink="">
      <xdr:nvSpPr>
        <xdr:cNvPr id="158" name="円/楕円 157"/>
        <xdr:cNvSpPr/>
      </xdr:nvSpPr>
      <xdr:spPr>
        <a:xfrm>
          <a:off x="1397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147337</xdr:rowOff>
    </xdr:from>
    <xdr:ext cx="762000" cy="259045"/>
    <xdr:sp macro="" textlink="">
      <xdr:nvSpPr>
        <xdr:cNvPr id="159" name="テキスト ボックス 158"/>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[183,280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146,410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人件費は、</a:t>
          </a:r>
          <a:r>
            <a:rPr kumimoji="1" lang="ja-JP" altLang="ja-JP" sz="1300">
              <a:solidFill>
                <a:schemeClr val="dk1"/>
              </a:solidFill>
              <a:effectLst/>
              <a:latin typeface="+mn-lt"/>
              <a:ea typeface="+mn-ea"/>
              <a:cs typeface="+mn-cs"/>
            </a:rPr>
            <a:t>町単独で消防署（定員２９人）を運営していることにより、</a:t>
          </a:r>
          <a:r>
            <a:rPr kumimoji="1" lang="ja-JP" altLang="en-US" sz="1300">
              <a:solidFill>
                <a:schemeClr val="dk1"/>
              </a:solidFill>
              <a:effectLst/>
              <a:latin typeface="+mn-lt"/>
              <a:ea typeface="+mn-ea"/>
              <a:cs typeface="+mn-cs"/>
            </a:rPr>
            <a:t>維持補修費は除雪事業、各公共施設の維持管理費がかさみ、類似団体平均を上回っている。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物件費については</a:t>
          </a:r>
          <a:r>
            <a:rPr kumimoji="1" lang="ja-JP" altLang="en-US" sz="1300">
              <a:solidFill>
                <a:schemeClr val="dk1"/>
              </a:solidFill>
              <a:effectLst/>
              <a:latin typeface="+mn-lt"/>
              <a:ea typeface="+mn-ea"/>
              <a:cs typeface="+mn-cs"/>
            </a:rPr>
            <a:t>、類似団体平均を下回っているものの</a:t>
          </a:r>
          <a:r>
            <a:rPr kumimoji="1" lang="ja-JP" altLang="ja-JP" sz="1300">
              <a:solidFill>
                <a:schemeClr val="dk1"/>
              </a:solidFill>
              <a:effectLst/>
              <a:latin typeface="+mn-lt"/>
              <a:ea typeface="+mn-ea"/>
              <a:cs typeface="+mn-cs"/>
            </a:rPr>
            <a:t>、各公共施設の維持管理費や地域公共交通事業の運行委託等が</a:t>
          </a:r>
          <a:r>
            <a:rPr kumimoji="1" lang="ja-JP" altLang="en-US" sz="1300">
              <a:solidFill>
                <a:schemeClr val="dk1"/>
              </a:solidFill>
              <a:effectLst/>
              <a:latin typeface="+mn-lt"/>
              <a:ea typeface="+mn-ea"/>
              <a:cs typeface="+mn-cs"/>
            </a:rPr>
            <a:t>課題となっている。</a:t>
          </a:r>
          <a:endParaRPr lang="ja-JP" altLang="ja-JP" sz="1300">
            <a:effectLst/>
          </a:endParaRPr>
        </a:p>
        <a:p>
          <a:r>
            <a:rPr kumimoji="1" lang="ja-JP" altLang="ja-JP" sz="1300">
              <a:solidFill>
                <a:schemeClr val="dk1"/>
              </a:solidFill>
              <a:effectLst/>
              <a:latin typeface="+mn-lt"/>
              <a:ea typeface="+mn-ea"/>
              <a:cs typeface="+mn-cs"/>
            </a:rPr>
            <a:t>　新規採用者数の抑制や平成２８年度に策定する公共施設</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総合管理計画に基づき、</a:t>
          </a:r>
          <a:r>
            <a:rPr kumimoji="1" lang="ja-JP" altLang="en-US" sz="1300">
              <a:solidFill>
                <a:schemeClr val="dk1"/>
              </a:solidFill>
              <a:effectLst/>
              <a:latin typeface="+mn-lt"/>
              <a:ea typeface="+mn-ea"/>
              <a:cs typeface="+mn-cs"/>
            </a:rPr>
            <a:t>各公共施設</a:t>
          </a:r>
          <a:r>
            <a:rPr kumimoji="1" lang="ja-JP" altLang="ja-JP" sz="1300">
              <a:solidFill>
                <a:schemeClr val="dk1"/>
              </a:solidFill>
              <a:effectLst/>
              <a:latin typeface="+mn-lt"/>
              <a:ea typeface="+mn-ea"/>
              <a:cs typeface="+mn-cs"/>
            </a:rPr>
            <a:t>の見直しを図り</a:t>
          </a:r>
          <a:r>
            <a:rPr kumimoji="1" lang="ja-JP" altLang="en-US" sz="1300">
              <a:solidFill>
                <a:schemeClr val="dk1"/>
              </a:solidFill>
              <a:effectLst/>
              <a:latin typeface="+mn-lt"/>
              <a:ea typeface="+mn-ea"/>
              <a:cs typeface="+mn-cs"/>
            </a:rPr>
            <a:t>ながら、人件費・</a:t>
          </a:r>
          <a:r>
            <a:rPr kumimoji="1" lang="ja-JP" altLang="ja-JP" sz="1300">
              <a:solidFill>
                <a:schemeClr val="dk1"/>
              </a:solidFill>
              <a:effectLst/>
              <a:latin typeface="+mn-lt"/>
              <a:ea typeface="+mn-ea"/>
              <a:cs typeface="+mn-cs"/>
            </a:rPr>
            <a:t>物件費</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の抑制に努める。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99163</xdr:rowOff>
    </xdr:from>
    <xdr:to>
      <xdr:col>7</xdr:col>
      <xdr:colOff>152400</xdr:colOff>
      <xdr:row>89</xdr:row>
      <xdr:rowOff>40450</xdr:rowOff>
    </xdr:to>
    <xdr:cxnSp macro="">
      <xdr:nvCxnSpPr>
        <xdr:cNvPr id="187" name="直線コネクタ 186"/>
        <xdr:cNvCxnSpPr/>
      </xdr:nvCxnSpPr>
      <xdr:spPr>
        <a:xfrm flipV="1">
          <a:off x="4953000" y="13815163"/>
          <a:ext cx="0" cy="1484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12527</xdr:rowOff>
    </xdr:from>
    <xdr:ext cx="762000" cy="259045"/>
    <xdr:sp macro="" textlink="">
      <xdr:nvSpPr>
        <xdr:cNvPr id="188" name="人件費・物件費等の状況最小値テキスト"/>
        <xdr:cNvSpPr txBox="1"/>
      </xdr:nvSpPr>
      <xdr:spPr>
        <a:xfrm>
          <a:off x="5041900" y="152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393,908</a:t>
          </a:r>
          <a:endParaRPr kumimoji="1" lang="ja-JP" altLang="en-US" sz="1000" b="1">
            <a:latin typeface="ＭＳ Ｐゴシック"/>
          </a:endParaRPr>
        </a:p>
      </xdr:txBody>
    </xdr:sp>
    <xdr:clientData/>
  </xdr:oneCellAnchor>
  <xdr:twoCellAnchor>
    <xdr:from>
      <xdr:col>7</xdr:col>
      <xdr:colOff>63500</xdr:colOff>
      <xdr:row>89</xdr:row>
      <xdr:rowOff>40450</xdr:rowOff>
    </xdr:from>
    <xdr:to>
      <xdr:col>7</xdr:col>
      <xdr:colOff>241300</xdr:colOff>
      <xdr:row>89</xdr:row>
      <xdr:rowOff>40450</xdr:rowOff>
    </xdr:to>
    <xdr:cxnSp macro="">
      <xdr:nvCxnSpPr>
        <xdr:cNvPr id="189" name="直線コネクタ 188"/>
        <xdr:cNvCxnSpPr/>
      </xdr:nvCxnSpPr>
      <xdr:spPr>
        <a:xfrm>
          <a:off x="4864100" y="1529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14090</xdr:rowOff>
    </xdr:from>
    <xdr:ext cx="762000" cy="259045"/>
    <xdr:sp macro="" textlink="">
      <xdr:nvSpPr>
        <xdr:cNvPr id="190" name="人件費・物件費等の状況最大値テキスト"/>
        <xdr:cNvSpPr txBox="1"/>
      </xdr:nvSpPr>
      <xdr:spPr>
        <a:xfrm>
          <a:off x="5041900" y="1355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86,337</a:t>
          </a:r>
          <a:endParaRPr kumimoji="1" lang="ja-JP" altLang="en-US" sz="1000" b="1">
            <a:latin typeface="ＭＳ Ｐゴシック"/>
          </a:endParaRPr>
        </a:p>
      </xdr:txBody>
    </xdr:sp>
    <xdr:clientData/>
  </xdr:oneCellAnchor>
  <xdr:twoCellAnchor>
    <xdr:from>
      <xdr:col>7</xdr:col>
      <xdr:colOff>63500</xdr:colOff>
      <xdr:row>80</xdr:row>
      <xdr:rowOff>99163</xdr:rowOff>
    </xdr:from>
    <xdr:to>
      <xdr:col>7</xdr:col>
      <xdr:colOff>241300</xdr:colOff>
      <xdr:row>80</xdr:row>
      <xdr:rowOff>99163</xdr:rowOff>
    </xdr:to>
    <xdr:cxnSp macro="">
      <xdr:nvCxnSpPr>
        <xdr:cNvPr id="191" name="直線コネクタ 190"/>
        <xdr:cNvCxnSpPr/>
      </xdr:nvCxnSpPr>
      <xdr:spPr>
        <a:xfrm>
          <a:off x="4864100" y="1381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52659</xdr:rowOff>
    </xdr:from>
    <xdr:to>
      <xdr:col>7</xdr:col>
      <xdr:colOff>152400</xdr:colOff>
      <xdr:row>83</xdr:row>
      <xdr:rowOff>53031</xdr:rowOff>
    </xdr:to>
    <xdr:cxnSp macro="">
      <xdr:nvCxnSpPr>
        <xdr:cNvPr id="192" name="直線コネクタ 191"/>
        <xdr:cNvCxnSpPr/>
      </xdr:nvCxnSpPr>
      <xdr:spPr>
        <a:xfrm flipV="1">
          <a:off x="4114800" y="14283009"/>
          <a:ext cx="838200" cy="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92592</xdr:rowOff>
    </xdr:from>
    <xdr:ext cx="762000" cy="259045"/>
    <xdr:sp macro="" textlink="">
      <xdr:nvSpPr>
        <xdr:cNvPr id="193" name="人件費・物件費等の状況平均値テキスト"/>
        <xdr:cNvSpPr txBox="1"/>
      </xdr:nvSpPr>
      <xdr:spPr>
        <a:xfrm>
          <a:off x="5041900" y="13980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76065</xdr:rowOff>
    </xdr:from>
    <xdr:to>
      <xdr:col>7</xdr:col>
      <xdr:colOff>203200</xdr:colOff>
      <xdr:row>83</xdr:row>
      <xdr:rowOff>6215</xdr:rowOff>
    </xdr:to>
    <xdr:sp macro="" textlink="">
      <xdr:nvSpPr>
        <xdr:cNvPr id="194" name="フローチャート : 判断 193"/>
        <xdr:cNvSpPr/>
      </xdr:nvSpPr>
      <xdr:spPr>
        <a:xfrm>
          <a:off x="49022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53031</xdr:rowOff>
    </xdr:from>
    <xdr:to>
      <xdr:col>6</xdr:col>
      <xdr:colOff>0</xdr:colOff>
      <xdr:row>83</xdr:row>
      <xdr:rowOff>87175</xdr:rowOff>
    </xdr:to>
    <xdr:cxnSp macro="">
      <xdr:nvCxnSpPr>
        <xdr:cNvPr id="195" name="直線コネクタ 194"/>
        <xdr:cNvCxnSpPr/>
      </xdr:nvCxnSpPr>
      <xdr:spPr>
        <a:xfrm flipV="1">
          <a:off x="3225800" y="14283381"/>
          <a:ext cx="889000" cy="3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40151</xdr:rowOff>
    </xdr:from>
    <xdr:to>
      <xdr:col>6</xdr:col>
      <xdr:colOff>50800</xdr:colOff>
      <xdr:row>82</xdr:row>
      <xdr:rowOff>141751</xdr:rowOff>
    </xdr:to>
    <xdr:sp macro="" textlink="">
      <xdr:nvSpPr>
        <xdr:cNvPr id="196" name="フローチャート : 判断 195"/>
        <xdr:cNvSpPr/>
      </xdr:nvSpPr>
      <xdr:spPr>
        <a:xfrm>
          <a:off x="4064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151928</xdr:rowOff>
    </xdr:from>
    <xdr:ext cx="736600" cy="259045"/>
    <xdr:sp macro="" textlink="">
      <xdr:nvSpPr>
        <xdr:cNvPr id="197" name="テキスト ボックス 196"/>
        <xdr:cNvSpPr txBox="1"/>
      </xdr:nvSpPr>
      <xdr:spPr>
        <a:xfrm>
          <a:off x="3733800" y="13867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87175</xdr:rowOff>
    </xdr:from>
    <xdr:to>
      <xdr:col>4</xdr:col>
      <xdr:colOff>482600</xdr:colOff>
      <xdr:row>83</xdr:row>
      <xdr:rowOff>92179</xdr:rowOff>
    </xdr:to>
    <xdr:cxnSp macro="">
      <xdr:nvCxnSpPr>
        <xdr:cNvPr id="198" name="直線コネクタ 197"/>
        <xdr:cNvCxnSpPr/>
      </xdr:nvCxnSpPr>
      <xdr:spPr>
        <a:xfrm flipV="1">
          <a:off x="2336800" y="14317525"/>
          <a:ext cx="889000" cy="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34156</xdr:rowOff>
    </xdr:from>
    <xdr:to>
      <xdr:col>4</xdr:col>
      <xdr:colOff>533400</xdr:colOff>
      <xdr:row>82</xdr:row>
      <xdr:rowOff>135756</xdr:rowOff>
    </xdr:to>
    <xdr:sp macro="" textlink="">
      <xdr:nvSpPr>
        <xdr:cNvPr id="199" name="フローチャート : 判断 198"/>
        <xdr:cNvSpPr/>
      </xdr:nvSpPr>
      <xdr:spPr>
        <a:xfrm>
          <a:off x="3175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145933</xdr:rowOff>
    </xdr:from>
    <xdr:ext cx="762000" cy="259045"/>
    <xdr:sp macro="" textlink="">
      <xdr:nvSpPr>
        <xdr:cNvPr id="200" name="テキスト ボックス 199"/>
        <xdr:cNvSpPr txBox="1"/>
      </xdr:nvSpPr>
      <xdr:spPr>
        <a:xfrm>
          <a:off x="2844800" y="1386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157023</xdr:rowOff>
    </xdr:from>
    <xdr:to>
      <xdr:col>3</xdr:col>
      <xdr:colOff>279400</xdr:colOff>
      <xdr:row>83</xdr:row>
      <xdr:rowOff>92179</xdr:rowOff>
    </xdr:to>
    <xdr:cxnSp macro="">
      <xdr:nvCxnSpPr>
        <xdr:cNvPr id="201" name="直線コネクタ 200"/>
        <xdr:cNvCxnSpPr/>
      </xdr:nvCxnSpPr>
      <xdr:spPr>
        <a:xfrm>
          <a:off x="1447800" y="14215923"/>
          <a:ext cx="889000" cy="10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57973</xdr:rowOff>
    </xdr:from>
    <xdr:to>
      <xdr:col>3</xdr:col>
      <xdr:colOff>330200</xdr:colOff>
      <xdr:row>82</xdr:row>
      <xdr:rowOff>159573</xdr:rowOff>
    </xdr:to>
    <xdr:sp macro="" textlink="">
      <xdr:nvSpPr>
        <xdr:cNvPr id="202" name="フローチャート : 判断 201"/>
        <xdr:cNvSpPr/>
      </xdr:nvSpPr>
      <xdr:spPr>
        <a:xfrm>
          <a:off x="2286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169750</xdr:rowOff>
    </xdr:from>
    <xdr:ext cx="762000" cy="259045"/>
    <xdr:sp macro="" textlink="">
      <xdr:nvSpPr>
        <xdr:cNvPr id="203" name="テキスト ボックス 202"/>
        <xdr:cNvSpPr txBox="1"/>
      </xdr:nvSpPr>
      <xdr:spPr>
        <a:xfrm>
          <a:off x="1955800" y="1388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23327</xdr:rowOff>
    </xdr:from>
    <xdr:to>
      <xdr:col>2</xdr:col>
      <xdr:colOff>127000</xdr:colOff>
      <xdr:row>82</xdr:row>
      <xdr:rowOff>124927</xdr:rowOff>
    </xdr:to>
    <xdr:sp macro="" textlink="">
      <xdr:nvSpPr>
        <xdr:cNvPr id="204" name="フローチャート : 判断 203"/>
        <xdr:cNvSpPr/>
      </xdr:nvSpPr>
      <xdr:spPr>
        <a:xfrm>
          <a:off x="1397000" y="1408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135104</xdr:rowOff>
    </xdr:from>
    <xdr:ext cx="762000" cy="259045"/>
    <xdr:sp macro="" textlink="">
      <xdr:nvSpPr>
        <xdr:cNvPr id="205" name="テキスト ボックス 204"/>
        <xdr:cNvSpPr txBox="1"/>
      </xdr:nvSpPr>
      <xdr:spPr>
        <a:xfrm>
          <a:off x="1066800" y="1385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1859</xdr:rowOff>
    </xdr:from>
    <xdr:to>
      <xdr:col>7</xdr:col>
      <xdr:colOff>203200</xdr:colOff>
      <xdr:row>83</xdr:row>
      <xdr:rowOff>103459</xdr:rowOff>
    </xdr:to>
    <xdr:sp macro="" textlink="">
      <xdr:nvSpPr>
        <xdr:cNvPr id="211" name="円/楕円 210"/>
        <xdr:cNvSpPr/>
      </xdr:nvSpPr>
      <xdr:spPr>
        <a:xfrm>
          <a:off x="4902200" y="1423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145386</xdr:rowOff>
    </xdr:from>
    <xdr:ext cx="762000" cy="259045"/>
    <xdr:sp macro="" textlink="">
      <xdr:nvSpPr>
        <xdr:cNvPr id="212" name="人件費・物件費等の状況該当値テキスト"/>
        <xdr:cNvSpPr txBox="1"/>
      </xdr:nvSpPr>
      <xdr:spPr>
        <a:xfrm>
          <a:off x="5041900" y="14204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183,280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2231</xdr:rowOff>
    </xdr:from>
    <xdr:to>
      <xdr:col>6</xdr:col>
      <xdr:colOff>50800</xdr:colOff>
      <xdr:row>83</xdr:row>
      <xdr:rowOff>103831</xdr:rowOff>
    </xdr:to>
    <xdr:sp macro="" textlink="">
      <xdr:nvSpPr>
        <xdr:cNvPr id="213" name="円/楕円 212"/>
        <xdr:cNvSpPr/>
      </xdr:nvSpPr>
      <xdr:spPr>
        <a:xfrm>
          <a:off x="4064000" y="1423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88608</xdr:rowOff>
    </xdr:from>
    <xdr:ext cx="736600" cy="259045"/>
    <xdr:sp macro="" textlink="">
      <xdr:nvSpPr>
        <xdr:cNvPr id="214" name="テキスト ボックス 213"/>
        <xdr:cNvSpPr txBox="1"/>
      </xdr:nvSpPr>
      <xdr:spPr>
        <a:xfrm>
          <a:off x="3733800" y="14318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183,357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36375</xdr:rowOff>
    </xdr:from>
    <xdr:to>
      <xdr:col>4</xdr:col>
      <xdr:colOff>533400</xdr:colOff>
      <xdr:row>83</xdr:row>
      <xdr:rowOff>137975</xdr:rowOff>
    </xdr:to>
    <xdr:sp macro="" textlink="">
      <xdr:nvSpPr>
        <xdr:cNvPr id="215" name="円/楕円 214"/>
        <xdr:cNvSpPr/>
      </xdr:nvSpPr>
      <xdr:spPr>
        <a:xfrm>
          <a:off x="3175000" y="1426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122752</xdr:rowOff>
    </xdr:from>
    <xdr:ext cx="762000" cy="259045"/>
    <xdr:sp macro="" textlink="">
      <xdr:nvSpPr>
        <xdr:cNvPr id="216" name="テキスト ボックス 215"/>
        <xdr:cNvSpPr txBox="1"/>
      </xdr:nvSpPr>
      <xdr:spPr>
        <a:xfrm>
          <a:off x="2844800" y="14353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190,432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41379</xdr:rowOff>
    </xdr:from>
    <xdr:to>
      <xdr:col>3</xdr:col>
      <xdr:colOff>330200</xdr:colOff>
      <xdr:row>83</xdr:row>
      <xdr:rowOff>142979</xdr:rowOff>
    </xdr:to>
    <xdr:sp macro="" textlink="">
      <xdr:nvSpPr>
        <xdr:cNvPr id="217" name="円/楕円 216"/>
        <xdr:cNvSpPr/>
      </xdr:nvSpPr>
      <xdr:spPr>
        <a:xfrm>
          <a:off x="2286000" y="1427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127756</xdr:rowOff>
    </xdr:from>
    <xdr:ext cx="762000" cy="259045"/>
    <xdr:sp macro="" textlink="">
      <xdr:nvSpPr>
        <xdr:cNvPr id="218" name="テキスト ボックス 217"/>
        <xdr:cNvSpPr txBox="1"/>
      </xdr:nvSpPr>
      <xdr:spPr>
        <a:xfrm>
          <a:off x="1955800" y="14358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191,469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106223</xdr:rowOff>
    </xdr:from>
    <xdr:to>
      <xdr:col>2</xdr:col>
      <xdr:colOff>127000</xdr:colOff>
      <xdr:row>83</xdr:row>
      <xdr:rowOff>36373</xdr:rowOff>
    </xdr:to>
    <xdr:sp macro="" textlink="">
      <xdr:nvSpPr>
        <xdr:cNvPr id="219" name="円/楕円 218"/>
        <xdr:cNvSpPr/>
      </xdr:nvSpPr>
      <xdr:spPr>
        <a:xfrm>
          <a:off x="1397000" y="1416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21150</xdr:rowOff>
    </xdr:from>
    <xdr:ext cx="762000" cy="259045"/>
    <xdr:sp macro="" textlink="">
      <xdr:nvSpPr>
        <xdr:cNvPr id="220" name="テキスト ボックス 219"/>
        <xdr:cNvSpPr txBox="1"/>
      </xdr:nvSpPr>
      <xdr:spPr>
        <a:xfrm>
          <a:off x="1066800" y="14251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169,379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本町職員の給与水準は従来より縮減と抑制が実施されており、類似団体平均と比較して低水準である。今後も住民の理解を得られるような給与体系を保ち、適正な給与水準の維持に努める。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87</xdr:row>
      <xdr:rowOff>163407</xdr:rowOff>
    </xdr:to>
    <xdr:cxnSp macro="">
      <xdr:nvCxnSpPr>
        <xdr:cNvPr id="249" name="直線コネクタ 248"/>
        <xdr:cNvCxnSpPr/>
      </xdr:nvCxnSpPr>
      <xdr:spPr>
        <a:xfrm flipV="1">
          <a:off x="17018000" y="13969577"/>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135484</xdr:rowOff>
    </xdr:from>
    <xdr:ext cx="762000" cy="259045"/>
    <xdr:sp macro="" textlink="">
      <xdr:nvSpPr>
        <xdr:cNvPr id="250" name="給与水準   （国との比較）最小値テキスト"/>
        <xdr:cNvSpPr txBox="1"/>
      </xdr:nvSpPr>
      <xdr:spPr>
        <a:xfrm>
          <a:off x="17106900" y="150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163407</xdr:rowOff>
    </xdr:from>
    <xdr:to>
      <xdr:col>24</xdr:col>
      <xdr:colOff>647700</xdr:colOff>
      <xdr:row>87</xdr:row>
      <xdr:rowOff>163407</xdr:rowOff>
    </xdr:to>
    <xdr:cxnSp macro="">
      <xdr:nvCxnSpPr>
        <xdr:cNvPr id="251" name="直線コネクタ 250"/>
        <xdr:cNvCxnSpPr/>
      </xdr:nvCxnSpPr>
      <xdr:spPr>
        <a:xfrm>
          <a:off x="16929100" y="1507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143934</xdr:rowOff>
    </xdr:from>
    <xdr:to>
      <xdr:col>24</xdr:col>
      <xdr:colOff>558800</xdr:colOff>
      <xdr:row>83</xdr:row>
      <xdr:rowOff>4657</xdr:rowOff>
    </xdr:to>
    <xdr:cxnSp macro="">
      <xdr:nvCxnSpPr>
        <xdr:cNvPr id="254" name="直線コネクタ 253"/>
        <xdr:cNvCxnSpPr/>
      </xdr:nvCxnSpPr>
      <xdr:spPr>
        <a:xfrm>
          <a:off x="16179800" y="1420283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5"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6" name="フローチャート : 判断 255"/>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143934</xdr:rowOff>
    </xdr:from>
    <xdr:to>
      <xdr:col>23</xdr:col>
      <xdr:colOff>406400</xdr:colOff>
      <xdr:row>86</xdr:row>
      <xdr:rowOff>21166</xdr:rowOff>
    </xdr:to>
    <xdr:cxnSp macro="">
      <xdr:nvCxnSpPr>
        <xdr:cNvPr id="257" name="直線コネクタ 256"/>
        <xdr:cNvCxnSpPr/>
      </xdr:nvCxnSpPr>
      <xdr:spPr>
        <a:xfrm flipV="1">
          <a:off x="15290800" y="14202834"/>
          <a:ext cx="889000" cy="56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8" name="フローチャート : 判断 257"/>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59" name="テキスト ボックス 258"/>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23707</xdr:rowOff>
    </xdr:from>
    <xdr:to>
      <xdr:col>22</xdr:col>
      <xdr:colOff>203200</xdr:colOff>
      <xdr:row>86</xdr:row>
      <xdr:rowOff>21166</xdr:rowOff>
    </xdr:to>
    <xdr:cxnSp macro="">
      <xdr:nvCxnSpPr>
        <xdr:cNvPr id="260" name="直線コネクタ 259"/>
        <xdr:cNvCxnSpPr/>
      </xdr:nvCxnSpPr>
      <xdr:spPr>
        <a:xfrm>
          <a:off x="14401800" y="14596957"/>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1" name="フローチャート : 判断 260"/>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164270</xdr:rowOff>
    </xdr:from>
    <xdr:ext cx="762000" cy="259045"/>
    <xdr:sp macro="" textlink="">
      <xdr:nvSpPr>
        <xdr:cNvPr id="262" name="テキスト ボックス 261"/>
        <xdr:cNvSpPr txBox="1"/>
      </xdr:nvSpPr>
      <xdr:spPr>
        <a:xfrm>
          <a:off x="14909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17780</xdr:rowOff>
    </xdr:from>
    <xdr:to>
      <xdr:col>21</xdr:col>
      <xdr:colOff>0</xdr:colOff>
      <xdr:row>85</xdr:row>
      <xdr:rowOff>23707</xdr:rowOff>
    </xdr:to>
    <xdr:cxnSp macro="">
      <xdr:nvCxnSpPr>
        <xdr:cNvPr id="263" name="直線コネクタ 262"/>
        <xdr:cNvCxnSpPr/>
      </xdr:nvCxnSpPr>
      <xdr:spPr>
        <a:xfrm>
          <a:off x="13512800" y="13905230"/>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4" name="フローチャート : 判断 263"/>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164270</xdr:rowOff>
    </xdr:from>
    <xdr:ext cx="762000" cy="259045"/>
    <xdr:sp macro="" textlink="">
      <xdr:nvSpPr>
        <xdr:cNvPr id="265" name="テキスト ボックス 264"/>
        <xdr:cNvSpPr txBox="1"/>
      </xdr:nvSpPr>
      <xdr:spPr>
        <a:xfrm>
          <a:off x="14020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96096</xdr:rowOff>
    </xdr:from>
    <xdr:to>
      <xdr:col>19</xdr:col>
      <xdr:colOff>533400</xdr:colOff>
      <xdr:row>85</xdr:row>
      <xdr:rowOff>26246</xdr:rowOff>
    </xdr:to>
    <xdr:sp macro="" textlink="">
      <xdr:nvSpPr>
        <xdr:cNvPr id="266" name="フローチャート : 判断 265"/>
        <xdr:cNvSpPr/>
      </xdr:nvSpPr>
      <xdr:spPr>
        <a:xfrm>
          <a:off x="13462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11023</xdr:rowOff>
    </xdr:from>
    <xdr:ext cx="762000" cy="259045"/>
    <xdr:sp macro="" textlink="">
      <xdr:nvSpPr>
        <xdr:cNvPr id="267" name="テキスト ボックス 266"/>
        <xdr:cNvSpPr txBox="1"/>
      </xdr:nvSpPr>
      <xdr:spPr>
        <a:xfrm>
          <a:off x="131318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125307</xdr:rowOff>
    </xdr:from>
    <xdr:to>
      <xdr:col>24</xdr:col>
      <xdr:colOff>609600</xdr:colOff>
      <xdr:row>83</xdr:row>
      <xdr:rowOff>55457</xdr:rowOff>
    </xdr:to>
    <xdr:sp macro="" textlink="">
      <xdr:nvSpPr>
        <xdr:cNvPr id="273" name="円/楕円 272"/>
        <xdr:cNvSpPr/>
      </xdr:nvSpPr>
      <xdr:spPr>
        <a:xfrm>
          <a:off x="16967200" y="1418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141834</xdr:rowOff>
    </xdr:from>
    <xdr:ext cx="762000" cy="259045"/>
    <xdr:sp macro="" textlink="">
      <xdr:nvSpPr>
        <xdr:cNvPr id="274" name="給与水準   （国との比較）該当値テキスト"/>
        <xdr:cNvSpPr txBox="1"/>
      </xdr:nvSpPr>
      <xdr:spPr>
        <a:xfrm>
          <a:off x="17106900" y="1402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93134</xdr:rowOff>
    </xdr:from>
    <xdr:to>
      <xdr:col>23</xdr:col>
      <xdr:colOff>457200</xdr:colOff>
      <xdr:row>83</xdr:row>
      <xdr:rowOff>23284</xdr:rowOff>
    </xdr:to>
    <xdr:sp macro="" textlink="">
      <xdr:nvSpPr>
        <xdr:cNvPr id="275" name="円/楕円 274"/>
        <xdr:cNvSpPr/>
      </xdr:nvSpPr>
      <xdr:spPr>
        <a:xfrm>
          <a:off x="16129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33461</xdr:rowOff>
    </xdr:from>
    <xdr:ext cx="736600" cy="259045"/>
    <xdr:sp macro="" textlink="">
      <xdr:nvSpPr>
        <xdr:cNvPr id="276" name="テキスト ボックス 275"/>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141816</xdr:rowOff>
    </xdr:from>
    <xdr:to>
      <xdr:col>22</xdr:col>
      <xdr:colOff>254000</xdr:colOff>
      <xdr:row>86</xdr:row>
      <xdr:rowOff>71966</xdr:rowOff>
    </xdr:to>
    <xdr:sp macro="" textlink="">
      <xdr:nvSpPr>
        <xdr:cNvPr id="277" name="円/楕円 276"/>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82143</xdr:rowOff>
    </xdr:from>
    <xdr:ext cx="762000" cy="259045"/>
    <xdr:sp macro="" textlink="">
      <xdr:nvSpPr>
        <xdr:cNvPr id="278" name="テキスト ボックス 277"/>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144357</xdr:rowOff>
    </xdr:from>
    <xdr:to>
      <xdr:col>21</xdr:col>
      <xdr:colOff>50800</xdr:colOff>
      <xdr:row>85</xdr:row>
      <xdr:rowOff>74507</xdr:rowOff>
    </xdr:to>
    <xdr:sp macro="" textlink="">
      <xdr:nvSpPr>
        <xdr:cNvPr id="279" name="円/楕円 278"/>
        <xdr:cNvSpPr/>
      </xdr:nvSpPr>
      <xdr:spPr>
        <a:xfrm>
          <a:off x="14351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84684</xdr:rowOff>
    </xdr:from>
    <xdr:ext cx="762000" cy="259045"/>
    <xdr:sp macro="" textlink="">
      <xdr:nvSpPr>
        <xdr:cNvPr id="280" name="テキスト ボックス 279"/>
        <xdr:cNvSpPr txBox="1"/>
      </xdr:nvSpPr>
      <xdr:spPr>
        <a:xfrm>
          <a:off x="14020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19</xdr:col>
      <xdr:colOff>431800</xdr:colOff>
      <xdr:row>80</xdr:row>
      <xdr:rowOff>138430</xdr:rowOff>
    </xdr:from>
    <xdr:to>
      <xdr:col>19</xdr:col>
      <xdr:colOff>533400</xdr:colOff>
      <xdr:row>81</xdr:row>
      <xdr:rowOff>68580</xdr:rowOff>
    </xdr:to>
    <xdr:sp macro="" textlink="">
      <xdr:nvSpPr>
        <xdr:cNvPr id="281" name="円/楕円 280"/>
        <xdr:cNvSpPr/>
      </xdr:nvSpPr>
      <xdr:spPr>
        <a:xfrm>
          <a:off x="13462000" y="1385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78757</xdr:rowOff>
    </xdr:from>
    <xdr:ext cx="762000" cy="259045"/>
    <xdr:sp macro="" textlink="">
      <xdr:nvSpPr>
        <xdr:cNvPr id="282" name="テキスト ボックス 281"/>
        <xdr:cNvSpPr txBox="1"/>
      </xdr:nvSpPr>
      <xdr:spPr>
        <a:xfrm>
          <a:off x="13131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町単独で消防署（定員２９人）を運営していることにより、類似団体平均との比較で上回っている。関係機関との消防広域化協議が平成２５年度に凍結されたことにより、今後も同水準で推移することが予想される。</a:t>
          </a:r>
          <a:endParaRPr lang="ja-JP" altLang="ja-JP" sz="1300">
            <a:effectLst/>
          </a:endParaRPr>
        </a:p>
        <a:p>
          <a:r>
            <a:rPr kumimoji="1" lang="ja-JP" altLang="ja-JP" sz="1300">
              <a:solidFill>
                <a:schemeClr val="dk1"/>
              </a:solidFill>
              <a:effectLst/>
              <a:latin typeface="+mn-lt"/>
              <a:ea typeface="+mn-ea"/>
              <a:cs typeface="+mn-cs"/>
            </a:rPr>
            <a:t>　新規採用者数の抑制や公共施設管理運営の見直し等を図りながら</a:t>
          </a:r>
          <a:r>
            <a:rPr kumimoji="1" lang="ja-JP" altLang="en-US" sz="1300">
              <a:solidFill>
                <a:schemeClr val="dk1"/>
              </a:solidFill>
              <a:effectLst/>
              <a:latin typeface="+mn-lt"/>
              <a:ea typeface="+mn-ea"/>
              <a:cs typeface="+mn-cs"/>
            </a:rPr>
            <a:t>定員管理</a:t>
          </a:r>
          <a:r>
            <a:rPr kumimoji="1" lang="ja-JP" altLang="ja-JP" sz="1300">
              <a:solidFill>
                <a:schemeClr val="dk1"/>
              </a:solidFill>
              <a:effectLst/>
              <a:latin typeface="+mn-lt"/>
              <a:ea typeface="+mn-ea"/>
              <a:cs typeface="+mn-cs"/>
            </a:rPr>
            <a:t>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56286</xdr:rowOff>
    </xdr:from>
    <xdr:to>
      <xdr:col>24</xdr:col>
      <xdr:colOff>558800</xdr:colOff>
      <xdr:row>66</xdr:row>
      <xdr:rowOff>77724</xdr:rowOff>
    </xdr:to>
    <xdr:cxnSp macro="">
      <xdr:nvCxnSpPr>
        <xdr:cNvPr id="309" name="直線コネクタ 308"/>
        <xdr:cNvCxnSpPr/>
      </xdr:nvCxnSpPr>
      <xdr:spPr>
        <a:xfrm flipV="1">
          <a:off x="17018000" y="10343286"/>
          <a:ext cx="0" cy="1050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49801</xdr:rowOff>
    </xdr:from>
    <xdr:ext cx="762000" cy="259045"/>
    <xdr:sp macro="" textlink="">
      <xdr:nvSpPr>
        <xdr:cNvPr id="310" name="定員管理の状況最小値テキスト"/>
        <xdr:cNvSpPr txBox="1"/>
      </xdr:nvSpPr>
      <xdr:spPr>
        <a:xfrm>
          <a:off x="17106900" y="1136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27.40</a:t>
          </a:r>
          <a:endParaRPr kumimoji="1" lang="ja-JP" altLang="en-US" sz="1000" b="1">
            <a:latin typeface="ＭＳ Ｐゴシック"/>
          </a:endParaRPr>
        </a:p>
      </xdr:txBody>
    </xdr:sp>
    <xdr:clientData/>
  </xdr:oneCellAnchor>
  <xdr:twoCellAnchor>
    <xdr:from>
      <xdr:col>24</xdr:col>
      <xdr:colOff>469900</xdr:colOff>
      <xdr:row>66</xdr:row>
      <xdr:rowOff>77724</xdr:rowOff>
    </xdr:from>
    <xdr:to>
      <xdr:col>24</xdr:col>
      <xdr:colOff>647700</xdr:colOff>
      <xdr:row>66</xdr:row>
      <xdr:rowOff>77724</xdr:rowOff>
    </xdr:to>
    <xdr:cxnSp macro="">
      <xdr:nvCxnSpPr>
        <xdr:cNvPr id="311" name="直線コネクタ 310"/>
        <xdr:cNvCxnSpPr/>
      </xdr:nvCxnSpPr>
      <xdr:spPr>
        <a:xfrm>
          <a:off x="16929100" y="1139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142663</xdr:rowOff>
    </xdr:from>
    <xdr:ext cx="762000" cy="259045"/>
    <xdr:sp macro="" textlink="">
      <xdr:nvSpPr>
        <xdr:cNvPr id="312" name="定員管理の状況最大値テキスト"/>
        <xdr:cNvSpPr txBox="1"/>
      </xdr:nvSpPr>
      <xdr:spPr>
        <a:xfrm>
          <a:off x="17106900" y="1008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24</xdr:col>
      <xdr:colOff>469900</xdr:colOff>
      <xdr:row>60</xdr:row>
      <xdr:rowOff>56286</xdr:rowOff>
    </xdr:from>
    <xdr:to>
      <xdr:col>24</xdr:col>
      <xdr:colOff>647700</xdr:colOff>
      <xdr:row>60</xdr:row>
      <xdr:rowOff>56286</xdr:rowOff>
    </xdr:to>
    <xdr:cxnSp macro="">
      <xdr:nvCxnSpPr>
        <xdr:cNvPr id="313" name="直線コネクタ 312"/>
        <xdr:cNvCxnSpPr/>
      </xdr:nvCxnSpPr>
      <xdr:spPr>
        <a:xfrm>
          <a:off x="16929100" y="1034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28042</xdr:rowOff>
    </xdr:from>
    <xdr:to>
      <xdr:col>24</xdr:col>
      <xdr:colOff>558800</xdr:colOff>
      <xdr:row>62</xdr:row>
      <xdr:rowOff>33833</xdr:rowOff>
    </xdr:to>
    <xdr:cxnSp macro="">
      <xdr:nvCxnSpPr>
        <xdr:cNvPr id="314" name="直線コネクタ 313"/>
        <xdr:cNvCxnSpPr/>
      </xdr:nvCxnSpPr>
      <xdr:spPr>
        <a:xfrm flipV="1">
          <a:off x="16179800" y="10657942"/>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79315</xdr:rowOff>
    </xdr:from>
    <xdr:ext cx="762000" cy="259045"/>
    <xdr:sp macro="" textlink="">
      <xdr:nvSpPr>
        <xdr:cNvPr id="315" name="定員管理の状況平均値テキスト"/>
        <xdr:cNvSpPr txBox="1"/>
      </xdr:nvSpPr>
      <xdr:spPr>
        <a:xfrm>
          <a:off x="17106900" y="10366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62788</xdr:rowOff>
    </xdr:from>
    <xdr:to>
      <xdr:col>24</xdr:col>
      <xdr:colOff>609600</xdr:colOff>
      <xdr:row>61</xdr:row>
      <xdr:rowOff>164388</xdr:rowOff>
    </xdr:to>
    <xdr:sp macro="" textlink="">
      <xdr:nvSpPr>
        <xdr:cNvPr id="316" name="フローチャート : 判断 315"/>
        <xdr:cNvSpPr/>
      </xdr:nvSpPr>
      <xdr:spPr>
        <a:xfrm>
          <a:off x="169672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33833</xdr:rowOff>
    </xdr:from>
    <xdr:to>
      <xdr:col>23</xdr:col>
      <xdr:colOff>406400</xdr:colOff>
      <xdr:row>62</xdr:row>
      <xdr:rowOff>39141</xdr:rowOff>
    </xdr:to>
    <xdr:cxnSp macro="">
      <xdr:nvCxnSpPr>
        <xdr:cNvPr id="317" name="直線コネクタ 316"/>
        <xdr:cNvCxnSpPr/>
      </xdr:nvCxnSpPr>
      <xdr:spPr>
        <a:xfrm flipV="1">
          <a:off x="15290800" y="10663733"/>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57480</xdr:rowOff>
    </xdr:from>
    <xdr:to>
      <xdr:col>23</xdr:col>
      <xdr:colOff>457200</xdr:colOff>
      <xdr:row>61</xdr:row>
      <xdr:rowOff>159080</xdr:rowOff>
    </xdr:to>
    <xdr:sp macro="" textlink="">
      <xdr:nvSpPr>
        <xdr:cNvPr id="318" name="フローチャート : 判断 317"/>
        <xdr:cNvSpPr/>
      </xdr:nvSpPr>
      <xdr:spPr>
        <a:xfrm>
          <a:off x="16129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169257</xdr:rowOff>
    </xdr:from>
    <xdr:ext cx="736600" cy="259045"/>
    <xdr:sp macro="" textlink="">
      <xdr:nvSpPr>
        <xdr:cNvPr id="319" name="テキスト ボックス 318"/>
        <xdr:cNvSpPr txBox="1"/>
      </xdr:nvSpPr>
      <xdr:spPr>
        <a:xfrm>
          <a:off x="15798800" y="1028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38176</xdr:rowOff>
    </xdr:from>
    <xdr:to>
      <xdr:col>22</xdr:col>
      <xdr:colOff>203200</xdr:colOff>
      <xdr:row>62</xdr:row>
      <xdr:rowOff>39141</xdr:rowOff>
    </xdr:to>
    <xdr:cxnSp macro="">
      <xdr:nvCxnSpPr>
        <xdr:cNvPr id="320" name="直線コネクタ 319"/>
        <xdr:cNvCxnSpPr/>
      </xdr:nvCxnSpPr>
      <xdr:spPr>
        <a:xfrm>
          <a:off x="14401800" y="10668076"/>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54102</xdr:rowOff>
    </xdr:from>
    <xdr:to>
      <xdr:col>22</xdr:col>
      <xdr:colOff>254000</xdr:colOff>
      <xdr:row>61</xdr:row>
      <xdr:rowOff>155702</xdr:rowOff>
    </xdr:to>
    <xdr:sp macro="" textlink="">
      <xdr:nvSpPr>
        <xdr:cNvPr id="321" name="フローチャート : 判断 320"/>
        <xdr:cNvSpPr/>
      </xdr:nvSpPr>
      <xdr:spPr>
        <a:xfrm>
          <a:off x="15240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165879</xdr:rowOff>
    </xdr:from>
    <xdr:ext cx="762000" cy="259045"/>
    <xdr:sp macro="" textlink="">
      <xdr:nvSpPr>
        <xdr:cNvPr id="322" name="テキスト ボックス 321"/>
        <xdr:cNvSpPr txBox="1"/>
      </xdr:nvSpPr>
      <xdr:spPr>
        <a:xfrm>
          <a:off x="14909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30455</xdr:rowOff>
    </xdr:from>
    <xdr:to>
      <xdr:col>21</xdr:col>
      <xdr:colOff>0</xdr:colOff>
      <xdr:row>62</xdr:row>
      <xdr:rowOff>38176</xdr:rowOff>
    </xdr:to>
    <xdr:cxnSp macro="">
      <xdr:nvCxnSpPr>
        <xdr:cNvPr id="323" name="直線コネクタ 322"/>
        <xdr:cNvCxnSpPr/>
      </xdr:nvCxnSpPr>
      <xdr:spPr>
        <a:xfrm>
          <a:off x="13512800" y="10660355"/>
          <a:ext cx="889000" cy="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4" name="フローチャート : 判断 323"/>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1668</xdr:rowOff>
    </xdr:from>
    <xdr:ext cx="762000" cy="259045"/>
    <xdr:sp macro="" textlink="">
      <xdr:nvSpPr>
        <xdr:cNvPr id="325" name="テキスト ボックス 324"/>
        <xdr:cNvSpPr txBox="1"/>
      </xdr:nvSpPr>
      <xdr:spPr>
        <a:xfrm>
          <a:off x="14020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55067</xdr:rowOff>
    </xdr:from>
    <xdr:to>
      <xdr:col>19</xdr:col>
      <xdr:colOff>533400</xdr:colOff>
      <xdr:row>61</xdr:row>
      <xdr:rowOff>156667</xdr:rowOff>
    </xdr:to>
    <xdr:sp macro="" textlink="">
      <xdr:nvSpPr>
        <xdr:cNvPr id="326" name="フローチャート : 判断 325"/>
        <xdr:cNvSpPr/>
      </xdr:nvSpPr>
      <xdr:spPr>
        <a:xfrm>
          <a:off x="13462000" y="105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166844</xdr:rowOff>
    </xdr:from>
    <xdr:ext cx="762000" cy="259045"/>
    <xdr:sp macro="" textlink="">
      <xdr:nvSpPr>
        <xdr:cNvPr id="327" name="テキスト ボックス 326"/>
        <xdr:cNvSpPr txBox="1"/>
      </xdr:nvSpPr>
      <xdr:spPr>
        <a:xfrm>
          <a:off x="13131800" y="1028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148692</xdr:rowOff>
    </xdr:from>
    <xdr:to>
      <xdr:col>24</xdr:col>
      <xdr:colOff>609600</xdr:colOff>
      <xdr:row>62</xdr:row>
      <xdr:rowOff>78842</xdr:rowOff>
    </xdr:to>
    <xdr:sp macro="" textlink="">
      <xdr:nvSpPr>
        <xdr:cNvPr id="333" name="円/楕円 332"/>
        <xdr:cNvSpPr/>
      </xdr:nvSpPr>
      <xdr:spPr>
        <a:xfrm>
          <a:off x="16967200" y="1060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120769</xdr:rowOff>
    </xdr:from>
    <xdr:ext cx="762000" cy="259045"/>
    <xdr:sp macro="" textlink="">
      <xdr:nvSpPr>
        <xdr:cNvPr id="334" name="定員管理の状況該当値テキスト"/>
        <xdr:cNvSpPr txBox="1"/>
      </xdr:nvSpPr>
      <xdr:spPr>
        <a:xfrm>
          <a:off x="17106900" y="10579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154483</xdr:rowOff>
    </xdr:from>
    <xdr:to>
      <xdr:col>23</xdr:col>
      <xdr:colOff>457200</xdr:colOff>
      <xdr:row>62</xdr:row>
      <xdr:rowOff>84633</xdr:rowOff>
    </xdr:to>
    <xdr:sp macro="" textlink="">
      <xdr:nvSpPr>
        <xdr:cNvPr id="335" name="円/楕円 334"/>
        <xdr:cNvSpPr/>
      </xdr:nvSpPr>
      <xdr:spPr>
        <a:xfrm>
          <a:off x="16129000" y="1061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69410</xdr:rowOff>
    </xdr:from>
    <xdr:ext cx="736600" cy="259045"/>
    <xdr:sp macro="" textlink="">
      <xdr:nvSpPr>
        <xdr:cNvPr id="336" name="テキスト ボックス 335"/>
        <xdr:cNvSpPr txBox="1"/>
      </xdr:nvSpPr>
      <xdr:spPr>
        <a:xfrm>
          <a:off x="15798800" y="10699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159791</xdr:rowOff>
    </xdr:from>
    <xdr:to>
      <xdr:col>22</xdr:col>
      <xdr:colOff>254000</xdr:colOff>
      <xdr:row>62</xdr:row>
      <xdr:rowOff>89941</xdr:rowOff>
    </xdr:to>
    <xdr:sp macro="" textlink="">
      <xdr:nvSpPr>
        <xdr:cNvPr id="337" name="円/楕円 336"/>
        <xdr:cNvSpPr/>
      </xdr:nvSpPr>
      <xdr:spPr>
        <a:xfrm>
          <a:off x="15240000" y="1061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74718</xdr:rowOff>
    </xdr:from>
    <xdr:ext cx="762000" cy="259045"/>
    <xdr:sp macro="" textlink="">
      <xdr:nvSpPr>
        <xdr:cNvPr id="338" name="テキスト ボックス 337"/>
        <xdr:cNvSpPr txBox="1"/>
      </xdr:nvSpPr>
      <xdr:spPr>
        <a:xfrm>
          <a:off x="14909800" y="10704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158826</xdr:rowOff>
    </xdr:from>
    <xdr:to>
      <xdr:col>21</xdr:col>
      <xdr:colOff>50800</xdr:colOff>
      <xdr:row>62</xdr:row>
      <xdr:rowOff>88976</xdr:rowOff>
    </xdr:to>
    <xdr:sp macro="" textlink="">
      <xdr:nvSpPr>
        <xdr:cNvPr id="339" name="円/楕円 338"/>
        <xdr:cNvSpPr/>
      </xdr:nvSpPr>
      <xdr:spPr>
        <a:xfrm>
          <a:off x="14351000" y="1061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73753</xdr:rowOff>
    </xdr:from>
    <xdr:ext cx="762000" cy="259045"/>
    <xdr:sp macro="" textlink="">
      <xdr:nvSpPr>
        <xdr:cNvPr id="340" name="テキスト ボックス 339"/>
        <xdr:cNvSpPr txBox="1"/>
      </xdr:nvSpPr>
      <xdr:spPr>
        <a:xfrm>
          <a:off x="14020800" y="1070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151105</xdr:rowOff>
    </xdr:from>
    <xdr:to>
      <xdr:col>19</xdr:col>
      <xdr:colOff>533400</xdr:colOff>
      <xdr:row>62</xdr:row>
      <xdr:rowOff>81255</xdr:rowOff>
    </xdr:to>
    <xdr:sp macro="" textlink="">
      <xdr:nvSpPr>
        <xdr:cNvPr id="341" name="円/楕円 340"/>
        <xdr:cNvSpPr/>
      </xdr:nvSpPr>
      <xdr:spPr>
        <a:xfrm>
          <a:off x="13462000" y="106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66032</xdr:rowOff>
    </xdr:from>
    <xdr:ext cx="762000" cy="259045"/>
    <xdr:sp macro="" textlink="">
      <xdr:nvSpPr>
        <xdr:cNvPr id="342" name="テキスト ボックス 341"/>
        <xdr:cNvSpPr txBox="1"/>
      </xdr:nvSpPr>
      <xdr:spPr>
        <a:xfrm>
          <a:off x="13131800" y="106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元利償還金等</a:t>
          </a:r>
          <a:r>
            <a:rPr kumimoji="1" lang="ja-JP" altLang="en-US" sz="1300">
              <a:solidFill>
                <a:schemeClr val="dk1"/>
              </a:solidFill>
              <a:effectLst/>
              <a:latin typeface="+mn-lt"/>
              <a:ea typeface="+mn-ea"/>
              <a:cs typeface="+mn-cs"/>
            </a:rPr>
            <a:t>の減少により、前年度より１．２ポイント低下しており、今後も</a:t>
          </a:r>
          <a:r>
            <a:rPr kumimoji="1" lang="ja-JP" altLang="ja-JP" sz="1300">
              <a:solidFill>
                <a:schemeClr val="dk1"/>
              </a:solidFill>
              <a:effectLst/>
              <a:latin typeface="+mn-lt"/>
              <a:ea typeface="+mn-ea"/>
              <a:cs typeface="+mn-cs"/>
            </a:rPr>
            <a:t>中期的に減少する見込みである。</a:t>
          </a:r>
          <a:endParaRPr lang="ja-JP" altLang="ja-JP" sz="1300">
            <a:effectLst/>
          </a:endParaRPr>
        </a:p>
        <a:p>
          <a:r>
            <a:rPr kumimoji="1" lang="ja-JP" altLang="ja-JP" sz="1300">
              <a:solidFill>
                <a:schemeClr val="dk1"/>
              </a:solidFill>
              <a:effectLst/>
              <a:latin typeface="+mn-lt"/>
              <a:ea typeface="+mn-ea"/>
              <a:cs typeface="+mn-cs"/>
            </a:rPr>
            <a:t>　引き続き地方債の発行を抑えつつ、新規発行にあたっては、基準財政需要額算入の有利な地方債の発行に努める。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9" name="直線コネクタ 35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0" name="テキスト ボックス 35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1" name="直線コネクタ 36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2" name="テキスト ボックス 36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3" name="直線コネクタ 36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4" name="テキスト ボックス 36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5" name="直線コネクタ 36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6" name="テキスト ボックス 36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7" name="直線コネクタ 36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8" name="テキスト ボックス 36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9" name="直線コネクタ 36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144054</xdr:rowOff>
    </xdr:from>
    <xdr:to>
      <xdr:col>24</xdr:col>
      <xdr:colOff>558800</xdr:colOff>
      <xdr:row>44</xdr:row>
      <xdr:rowOff>89263</xdr:rowOff>
    </xdr:to>
    <xdr:cxnSp macro="">
      <xdr:nvCxnSpPr>
        <xdr:cNvPr id="372" name="直線コネクタ 371"/>
        <xdr:cNvCxnSpPr/>
      </xdr:nvCxnSpPr>
      <xdr:spPr>
        <a:xfrm flipV="1">
          <a:off x="17018000" y="6316254"/>
          <a:ext cx="0" cy="1316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61340</xdr:rowOff>
    </xdr:from>
    <xdr:ext cx="762000" cy="259045"/>
    <xdr:sp macro="" textlink="">
      <xdr:nvSpPr>
        <xdr:cNvPr id="373"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44</xdr:row>
      <xdr:rowOff>89263</xdr:rowOff>
    </xdr:from>
    <xdr:to>
      <xdr:col>24</xdr:col>
      <xdr:colOff>647700</xdr:colOff>
      <xdr:row>44</xdr:row>
      <xdr:rowOff>89263</xdr:rowOff>
    </xdr:to>
    <xdr:cxnSp macro="">
      <xdr:nvCxnSpPr>
        <xdr:cNvPr id="374" name="直線コネクタ 373"/>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58981</xdr:rowOff>
    </xdr:from>
    <xdr:ext cx="762000" cy="259045"/>
    <xdr:sp macro="" textlink="">
      <xdr:nvSpPr>
        <xdr:cNvPr id="375" name="公債費負担の状況最大値テキスト"/>
        <xdr:cNvSpPr txBox="1"/>
      </xdr:nvSpPr>
      <xdr:spPr>
        <a:xfrm>
          <a:off x="17106900" y="605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36</xdr:row>
      <xdr:rowOff>144054</xdr:rowOff>
    </xdr:from>
    <xdr:to>
      <xdr:col>24</xdr:col>
      <xdr:colOff>647700</xdr:colOff>
      <xdr:row>36</xdr:row>
      <xdr:rowOff>144054</xdr:rowOff>
    </xdr:to>
    <xdr:cxnSp macro="">
      <xdr:nvCxnSpPr>
        <xdr:cNvPr id="376" name="直線コネクタ 375"/>
        <xdr:cNvCxnSpPr/>
      </xdr:nvCxnSpPr>
      <xdr:spPr>
        <a:xfrm>
          <a:off x="16929100" y="631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121013</xdr:rowOff>
    </xdr:from>
    <xdr:to>
      <xdr:col>24</xdr:col>
      <xdr:colOff>558800</xdr:colOff>
      <xdr:row>42</xdr:row>
      <xdr:rowOff>32294</xdr:rowOff>
    </xdr:to>
    <xdr:cxnSp macro="">
      <xdr:nvCxnSpPr>
        <xdr:cNvPr id="377" name="直線コネクタ 376"/>
        <xdr:cNvCxnSpPr/>
      </xdr:nvCxnSpPr>
      <xdr:spPr>
        <a:xfrm flipV="1">
          <a:off x="16179800" y="7150463"/>
          <a:ext cx="8382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31586</xdr:rowOff>
    </xdr:from>
    <xdr:ext cx="762000" cy="259045"/>
    <xdr:sp macro="" textlink="">
      <xdr:nvSpPr>
        <xdr:cNvPr id="378" name="公債費負担の状況平均値テキスト"/>
        <xdr:cNvSpPr txBox="1"/>
      </xdr:nvSpPr>
      <xdr:spPr>
        <a:xfrm>
          <a:off x="17106900" y="6889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15059</xdr:rowOff>
    </xdr:from>
    <xdr:to>
      <xdr:col>24</xdr:col>
      <xdr:colOff>609600</xdr:colOff>
      <xdr:row>41</xdr:row>
      <xdr:rowOff>116659</xdr:rowOff>
    </xdr:to>
    <xdr:sp macro="" textlink="">
      <xdr:nvSpPr>
        <xdr:cNvPr id="379" name="フローチャート : 判断 378"/>
        <xdr:cNvSpPr/>
      </xdr:nvSpPr>
      <xdr:spPr>
        <a:xfrm>
          <a:off x="169672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32294</xdr:rowOff>
    </xdr:from>
    <xdr:to>
      <xdr:col>23</xdr:col>
      <xdr:colOff>406400</xdr:colOff>
      <xdr:row>42</xdr:row>
      <xdr:rowOff>94343</xdr:rowOff>
    </xdr:to>
    <xdr:cxnSp macro="">
      <xdr:nvCxnSpPr>
        <xdr:cNvPr id="380" name="直線コネクタ 379"/>
        <xdr:cNvCxnSpPr/>
      </xdr:nvCxnSpPr>
      <xdr:spPr>
        <a:xfrm flipV="1">
          <a:off x="15290800" y="723319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84001</xdr:rowOff>
    </xdr:from>
    <xdr:to>
      <xdr:col>23</xdr:col>
      <xdr:colOff>457200</xdr:colOff>
      <xdr:row>42</xdr:row>
      <xdr:rowOff>14151</xdr:rowOff>
    </xdr:to>
    <xdr:sp macro="" textlink="">
      <xdr:nvSpPr>
        <xdr:cNvPr id="381" name="フローチャート : 判断 380"/>
        <xdr:cNvSpPr/>
      </xdr:nvSpPr>
      <xdr:spPr>
        <a:xfrm>
          <a:off x="16129000" y="711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24328</xdr:rowOff>
    </xdr:from>
    <xdr:ext cx="736600" cy="259045"/>
    <xdr:sp macro="" textlink="">
      <xdr:nvSpPr>
        <xdr:cNvPr id="382" name="テキスト ボックス 381"/>
        <xdr:cNvSpPr txBox="1"/>
      </xdr:nvSpPr>
      <xdr:spPr>
        <a:xfrm>
          <a:off x="15798800" y="6882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94343</xdr:rowOff>
    </xdr:from>
    <xdr:to>
      <xdr:col>22</xdr:col>
      <xdr:colOff>203200</xdr:colOff>
      <xdr:row>42</xdr:row>
      <xdr:rowOff>135709</xdr:rowOff>
    </xdr:to>
    <xdr:cxnSp macro="">
      <xdr:nvCxnSpPr>
        <xdr:cNvPr id="383" name="直線コネクタ 382"/>
        <xdr:cNvCxnSpPr/>
      </xdr:nvCxnSpPr>
      <xdr:spPr>
        <a:xfrm flipV="1">
          <a:off x="14401800" y="7295243"/>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139156</xdr:rowOff>
    </xdr:from>
    <xdr:to>
      <xdr:col>22</xdr:col>
      <xdr:colOff>254000</xdr:colOff>
      <xdr:row>42</xdr:row>
      <xdr:rowOff>69306</xdr:rowOff>
    </xdr:to>
    <xdr:sp macro="" textlink="">
      <xdr:nvSpPr>
        <xdr:cNvPr id="384" name="フローチャート : 判断 383"/>
        <xdr:cNvSpPr/>
      </xdr:nvSpPr>
      <xdr:spPr>
        <a:xfrm>
          <a:off x="15240000" y="71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79483</xdr:rowOff>
    </xdr:from>
    <xdr:ext cx="762000" cy="259045"/>
    <xdr:sp macro="" textlink="">
      <xdr:nvSpPr>
        <xdr:cNvPr id="385" name="テキスト ボックス 384"/>
        <xdr:cNvSpPr txBox="1"/>
      </xdr:nvSpPr>
      <xdr:spPr>
        <a:xfrm>
          <a:off x="14909800" y="693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135709</xdr:rowOff>
    </xdr:from>
    <xdr:to>
      <xdr:col>21</xdr:col>
      <xdr:colOff>0</xdr:colOff>
      <xdr:row>43</xdr:row>
      <xdr:rowOff>26307</xdr:rowOff>
    </xdr:to>
    <xdr:cxnSp macro="">
      <xdr:nvCxnSpPr>
        <xdr:cNvPr id="386" name="直線コネクタ 385"/>
        <xdr:cNvCxnSpPr/>
      </xdr:nvCxnSpPr>
      <xdr:spPr>
        <a:xfrm flipV="1">
          <a:off x="13512800" y="733660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15966</xdr:rowOff>
    </xdr:from>
    <xdr:to>
      <xdr:col>21</xdr:col>
      <xdr:colOff>50800</xdr:colOff>
      <xdr:row>42</xdr:row>
      <xdr:rowOff>117566</xdr:rowOff>
    </xdr:to>
    <xdr:sp macro="" textlink="">
      <xdr:nvSpPr>
        <xdr:cNvPr id="387" name="フローチャート : 判断 386"/>
        <xdr:cNvSpPr/>
      </xdr:nvSpPr>
      <xdr:spPr>
        <a:xfrm>
          <a:off x="14351000" y="721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127743</xdr:rowOff>
    </xdr:from>
    <xdr:ext cx="762000" cy="259045"/>
    <xdr:sp macro="" textlink="">
      <xdr:nvSpPr>
        <xdr:cNvPr id="388" name="テキスト ボックス 387"/>
        <xdr:cNvSpPr txBox="1"/>
      </xdr:nvSpPr>
      <xdr:spPr>
        <a:xfrm>
          <a:off x="14020800" y="698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50437</xdr:rowOff>
    </xdr:from>
    <xdr:to>
      <xdr:col>19</xdr:col>
      <xdr:colOff>533400</xdr:colOff>
      <xdr:row>42</xdr:row>
      <xdr:rowOff>152037</xdr:rowOff>
    </xdr:to>
    <xdr:sp macro="" textlink="">
      <xdr:nvSpPr>
        <xdr:cNvPr id="389" name="フローチャート : 判断 388"/>
        <xdr:cNvSpPr/>
      </xdr:nvSpPr>
      <xdr:spPr>
        <a:xfrm>
          <a:off x="13462000" y="72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162214</xdr:rowOff>
    </xdr:from>
    <xdr:ext cx="762000" cy="259045"/>
    <xdr:sp macro="" textlink="">
      <xdr:nvSpPr>
        <xdr:cNvPr id="390" name="テキスト ボックス 389"/>
        <xdr:cNvSpPr txBox="1"/>
      </xdr:nvSpPr>
      <xdr:spPr>
        <a:xfrm>
          <a:off x="13131800" y="702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70213</xdr:rowOff>
    </xdr:from>
    <xdr:to>
      <xdr:col>24</xdr:col>
      <xdr:colOff>609600</xdr:colOff>
      <xdr:row>42</xdr:row>
      <xdr:rowOff>363</xdr:rowOff>
    </xdr:to>
    <xdr:sp macro="" textlink="">
      <xdr:nvSpPr>
        <xdr:cNvPr id="396" name="円/楕円 395"/>
        <xdr:cNvSpPr/>
      </xdr:nvSpPr>
      <xdr:spPr>
        <a:xfrm>
          <a:off x="16967200" y="709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42290</xdr:rowOff>
    </xdr:from>
    <xdr:ext cx="762000" cy="259045"/>
    <xdr:sp macro="" textlink="">
      <xdr:nvSpPr>
        <xdr:cNvPr id="397" name="公債費負担の状況該当値テキスト"/>
        <xdr:cNvSpPr txBox="1"/>
      </xdr:nvSpPr>
      <xdr:spPr>
        <a:xfrm>
          <a:off x="17106900" y="707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152944</xdr:rowOff>
    </xdr:from>
    <xdr:to>
      <xdr:col>23</xdr:col>
      <xdr:colOff>457200</xdr:colOff>
      <xdr:row>42</xdr:row>
      <xdr:rowOff>83094</xdr:rowOff>
    </xdr:to>
    <xdr:sp macro="" textlink="">
      <xdr:nvSpPr>
        <xdr:cNvPr id="398" name="円/楕円 397"/>
        <xdr:cNvSpPr/>
      </xdr:nvSpPr>
      <xdr:spPr>
        <a:xfrm>
          <a:off x="16129000" y="718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67871</xdr:rowOff>
    </xdr:from>
    <xdr:ext cx="736600" cy="259045"/>
    <xdr:sp macro="" textlink="">
      <xdr:nvSpPr>
        <xdr:cNvPr id="399" name="テキスト ボックス 398"/>
        <xdr:cNvSpPr txBox="1"/>
      </xdr:nvSpPr>
      <xdr:spPr>
        <a:xfrm>
          <a:off x="15798800" y="7268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43543</xdr:rowOff>
    </xdr:from>
    <xdr:to>
      <xdr:col>22</xdr:col>
      <xdr:colOff>254000</xdr:colOff>
      <xdr:row>42</xdr:row>
      <xdr:rowOff>145143</xdr:rowOff>
    </xdr:to>
    <xdr:sp macro="" textlink="">
      <xdr:nvSpPr>
        <xdr:cNvPr id="400" name="円/楕円 399"/>
        <xdr:cNvSpPr/>
      </xdr:nvSpPr>
      <xdr:spPr>
        <a:xfrm>
          <a:off x="15240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129920</xdr:rowOff>
    </xdr:from>
    <xdr:ext cx="762000" cy="259045"/>
    <xdr:sp macro="" textlink="">
      <xdr:nvSpPr>
        <xdr:cNvPr id="401" name="テキスト ボックス 400"/>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84909</xdr:rowOff>
    </xdr:from>
    <xdr:to>
      <xdr:col>21</xdr:col>
      <xdr:colOff>50800</xdr:colOff>
      <xdr:row>43</xdr:row>
      <xdr:rowOff>15059</xdr:rowOff>
    </xdr:to>
    <xdr:sp macro="" textlink="">
      <xdr:nvSpPr>
        <xdr:cNvPr id="402" name="円/楕円 401"/>
        <xdr:cNvSpPr/>
      </xdr:nvSpPr>
      <xdr:spPr>
        <a:xfrm>
          <a:off x="14351000" y="728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171286</xdr:rowOff>
    </xdr:from>
    <xdr:ext cx="762000" cy="259045"/>
    <xdr:sp macro="" textlink="">
      <xdr:nvSpPr>
        <xdr:cNvPr id="403" name="テキスト ボックス 402"/>
        <xdr:cNvSpPr txBox="1"/>
      </xdr:nvSpPr>
      <xdr:spPr>
        <a:xfrm>
          <a:off x="14020800" y="737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146957</xdr:rowOff>
    </xdr:from>
    <xdr:to>
      <xdr:col>19</xdr:col>
      <xdr:colOff>533400</xdr:colOff>
      <xdr:row>43</xdr:row>
      <xdr:rowOff>77107</xdr:rowOff>
    </xdr:to>
    <xdr:sp macro="" textlink="">
      <xdr:nvSpPr>
        <xdr:cNvPr id="404" name="円/楕円 403"/>
        <xdr:cNvSpPr/>
      </xdr:nvSpPr>
      <xdr:spPr>
        <a:xfrm>
          <a:off x="13462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61884</xdr:rowOff>
    </xdr:from>
    <xdr:ext cx="762000" cy="259045"/>
    <xdr:sp macro="" textlink="">
      <xdr:nvSpPr>
        <xdr:cNvPr id="405" name="テキスト ボックス 404"/>
        <xdr:cNvSpPr txBox="1"/>
      </xdr:nvSpPr>
      <xdr:spPr>
        <a:xfrm>
          <a:off x="13131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大型建設事業が一時的に増加したことにより地方債現在高が増加しているが、公営企業債等繰入見込額等が減少していることから</a:t>
          </a:r>
          <a:r>
            <a:rPr kumimoji="1" lang="ja-JP" altLang="en-US" sz="1300">
              <a:solidFill>
                <a:schemeClr val="dk1"/>
              </a:solidFill>
              <a:effectLst/>
              <a:latin typeface="+mn-lt"/>
              <a:ea typeface="+mn-ea"/>
              <a:cs typeface="+mn-cs"/>
            </a:rPr>
            <a:t>昨年並みの</a:t>
          </a:r>
          <a:r>
            <a:rPr kumimoji="1" lang="ja-JP" altLang="ja-JP" sz="1300">
              <a:solidFill>
                <a:schemeClr val="dk1"/>
              </a:solidFill>
              <a:effectLst/>
              <a:latin typeface="+mn-lt"/>
              <a:ea typeface="+mn-ea"/>
              <a:cs typeface="+mn-cs"/>
            </a:rPr>
            <a:t>将来負担額</a:t>
          </a:r>
          <a:r>
            <a:rPr kumimoji="1" lang="ja-JP" altLang="en-US" sz="1300">
              <a:solidFill>
                <a:schemeClr val="dk1"/>
              </a:solidFill>
              <a:effectLst/>
              <a:latin typeface="+mn-lt"/>
              <a:ea typeface="+mn-ea"/>
              <a:cs typeface="+mn-cs"/>
            </a:rPr>
            <a:t>比率となっている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類似団体平均に比べ高い水準であることから、新規地方債の発行を抑え、歳出削減による基金積立に努め、将来負担比率の改善を目指す。</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69088</xdr:rowOff>
    </xdr:to>
    <xdr:cxnSp macro="">
      <xdr:nvCxnSpPr>
        <xdr:cNvPr id="430" name="直線コネクタ 429"/>
        <xdr:cNvCxnSpPr/>
      </xdr:nvCxnSpPr>
      <xdr:spPr>
        <a:xfrm flipV="1">
          <a:off x="17018000" y="2571750"/>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41165</xdr:rowOff>
    </xdr:from>
    <xdr:ext cx="762000" cy="259045"/>
    <xdr:sp macro="" textlink="">
      <xdr:nvSpPr>
        <xdr:cNvPr id="431" name="将来負担の状況最小値テキスト"/>
        <xdr:cNvSpPr txBox="1"/>
      </xdr:nvSpPr>
      <xdr:spPr>
        <a:xfrm>
          <a:off x="17106900" y="381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210.4</a:t>
          </a:r>
          <a:endParaRPr kumimoji="1" lang="ja-JP" altLang="en-US" sz="1000" b="1">
            <a:latin typeface="ＭＳ Ｐゴシック"/>
          </a:endParaRPr>
        </a:p>
      </xdr:txBody>
    </xdr:sp>
    <xdr:clientData/>
  </xdr:oneCellAnchor>
  <xdr:twoCellAnchor>
    <xdr:from>
      <xdr:col>24</xdr:col>
      <xdr:colOff>469900</xdr:colOff>
      <xdr:row>22</xdr:row>
      <xdr:rowOff>69088</xdr:rowOff>
    </xdr:from>
    <xdr:to>
      <xdr:col>24</xdr:col>
      <xdr:colOff>647700</xdr:colOff>
      <xdr:row>22</xdr:row>
      <xdr:rowOff>69088</xdr:rowOff>
    </xdr:to>
    <xdr:cxnSp macro="">
      <xdr:nvCxnSpPr>
        <xdr:cNvPr id="432" name="直線コネクタ 431"/>
        <xdr:cNvCxnSpPr/>
      </xdr:nvCxnSpPr>
      <xdr:spPr>
        <a:xfrm>
          <a:off x="16929100" y="38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164910</xdr:rowOff>
    </xdr:from>
    <xdr:to>
      <xdr:col>24</xdr:col>
      <xdr:colOff>558800</xdr:colOff>
      <xdr:row>18</xdr:row>
      <xdr:rowOff>165513</xdr:rowOff>
    </xdr:to>
    <xdr:cxnSp macro="">
      <xdr:nvCxnSpPr>
        <xdr:cNvPr id="435" name="直線コネクタ 434"/>
        <xdr:cNvCxnSpPr/>
      </xdr:nvCxnSpPr>
      <xdr:spPr>
        <a:xfrm>
          <a:off x="16179800" y="3251010"/>
          <a:ext cx="8382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29228</xdr:rowOff>
    </xdr:from>
    <xdr:ext cx="762000" cy="259045"/>
    <xdr:sp macro="" textlink="">
      <xdr:nvSpPr>
        <xdr:cNvPr id="436" name="将来負担の状況平均値テキスト"/>
        <xdr:cNvSpPr txBox="1"/>
      </xdr:nvSpPr>
      <xdr:spPr>
        <a:xfrm>
          <a:off x="17106900" y="2429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10732</xdr:rowOff>
    </xdr:from>
    <xdr:to>
      <xdr:col>24</xdr:col>
      <xdr:colOff>609600</xdr:colOff>
      <xdr:row>15</xdr:row>
      <xdr:rowOff>112332</xdr:rowOff>
    </xdr:to>
    <xdr:sp macro="" textlink="">
      <xdr:nvSpPr>
        <xdr:cNvPr id="437" name="フローチャート : 判断 436"/>
        <xdr:cNvSpPr/>
      </xdr:nvSpPr>
      <xdr:spPr>
        <a:xfrm>
          <a:off x="16967200" y="258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27972</xdr:rowOff>
    </xdr:from>
    <xdr:to>
      <xdr:col>23</xdr:col>
      <xdr:colOff>406400</xdr:colOff>
      <xdr:row>18</xdr:row>
      <xdr:rowOff>164910</xdr:rowOff>
    </xdr:to>
    <xdr:cxnSp macro="">
      <xdr:nvCxnSpPr>
        <xdr:cNvPr id="438" name="直線コネクタ 437"/>
        <xdr:cNvCxnSpPr/>
      </xdr:nvCxnSpPr>
      <xdr:spPr>
        <a:xfrm>
          <a:off x="15290800" y="3114072"/>
          <a:ext cx="889000" cy="13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63214</xdr:rowOff>
    </xdr:from>
    <xdr:to>
      <xdr:col>23</xdr:col>
      <xdr:colOff>457200</xdr:colOff>
      <xdr:row>15</xdr:row>
      <xdr:rowOff>164814</xdr:rowOff>
    </xdr:to>
    <xdr:sp macro="" textlink="">
      <xdr:nvSpPr>
        <xdr:cNvPr id="439" name="フローチャート : 判断 438"/>
        <xdr:cNvSpPr/>
      </xdr:nvSpPr>
      <xdr:spPr>
        <a:xfrm>
          <a:off x="16129000" y="26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3541</xdr:rowOff>
    </xdr:from>
    <xdr:ext cx="736600" cy="259045"/>
    <xdr:sp macro="" textlink="">
      <xdr:nvSpPr>
        <xdr:cNvPr id="440" name="テキスト ボックス 439"/>
        <xdr:cNvSpPr txBox="1"/>
      </xdr:nvSpPr>
      <xdr:spPr>
        <a:xfrm>
          <a:off x="15798800" y="24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27972</xdr:rowOff>
    </xdr:from>
    <xdr:to>
      <xdr:col>22</xdr:col>
      <xdr:colOff>203200</xdr:colOff>
      <xdr:row>18</xdr:row>
      <xdr:rowOff>115443</xdr:rowOff>
    </xdr:to>
    <xdr:cxnSp macro="">
      <xdr:nvCxnSpPr>
        <xdr:cNvPr id="441" name="直線コネクタ 440"/>
        <xdr:cNvCxnSpPr/>
      </xdr:nvCxnSpPr>
      <xdr:spPr>
        <a:xfrm flipV="1">
          <a:off x="14401800" y="3114072"/>
          <a:ext cx="889000" cy="8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126555</xdr:rowOff>
    </xdr:from>
    <xdr:to>
      <xdr:col>22</xdr:col>
      <xdr:colOff>254000</xdr:colOff>
      <xdr:row>16</xdr:row>
      <xdr:rowOff>56705</xdr:rowOff>
    </xdr:to>
    <xdr:sp macro="" textlink="">
      <xdr:nvSpPr>
        <xdr:cNvPr id="442" name="フローチャート : 判断 441"/>
        <xdr:cNvSpPr/>
      </xdr:nvSpPr>
      <xdr:spPr>
        <a:xfrm>
          <a:off x="15240000" y="269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66882</xdr:rowOff>
    </xdr:from>
    <xdr:ext cx="762000" cy="259045"/>
    <xdr:sp macro="" textlink="">
      <xdr:nvSpPr>
        <xdr:cNvPr id="443" name="テキスト ボックス 442"/>
        <xdr:cNvSpPr txBox="1"/>
      </xdr:nvSpPr>
      <xdr:spPr>
        <a:xfrm>
          <a:off x="14909800" y="246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115443</xdr:rowOff>
    </xdr:from>
    <xdr:to>
      <xdr:col>21</xdr:col>
      <xdr:colOff>0</xdr:colOff>
      <xdr:row>19</xdr:row>
      <xdr:rowOff>50768</xdr:rowOff>
    </xdr:to>
    <xdr:cxnSp macro="">
      <xdr:nvCxnSpPr>
        <xdr:cNvPr id="444" name="直線コネクタ 443"/>
        <xdr:cNvCxnSpPr/>
      </xdr:nvCxnSpPr>
      <xdr:spPr>
        <a:xfrm flipV="1">
          <a:off x="13512800" y="3201543"/>
          <a:ext cx="889000" cy="10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162147</xdr:rowOff>
    </xdr:from>
    <xdr:to>
      <xdr:col>21</xdr:col>
      <xdr:colOff>50800</xdr:colOff>
      <xdr:row>16</xdr:row>
      <xdr:rowOff>92297</xdr:rowOff>
    </xdr:to>
    <xdr:sp macro="" textlink="">
      <xdr:nvSpPr>
        <xdr:cNvPr id="445" name="フローチャート : 判断 444"/>
        <xdr:cNvSpPr/>
      </xdr:nvSpPr>
      <xdr:spPr>
        <a:xfrm>
          <a:off x="143510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102474</xdr:rowOff>
    </xdr:from>
    <xdr:ext cx="762000" cy="259045"/>
    <xdr:sp macro="" textlink="">
      <xdr:nvSpPr>
        <xdr:cNvPr id="446" name="テキスト ボックス 445"/>
        <xdr:cNvSpPr txBox="1"/>
      </xdr:nvSpPr>
      <xdr:spPr>
        <a:xfrm>
          <a:off x="14020800" y="250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139827</xdr:rowOff>
    </xdr:from>
    <xdr:to>
      <xdr:col>19</xdr:col>
      <xdr:colOff>533400</xdr:colOff>
      <xdr:row>16</xdr:row>
      <xdr:rowOff>69977</xdr:rowOff>
    </xdr:to>
    <xdr:sp macro="" textlink="">
      <xdr:nvSpPr>
        <xdr:cNvPr id="447" name="フローチャート : 判断 446"/>
        <xdr:cNvSpPr/>
      </xdr:nvSpPr>
      <xdr:spPr>
        <a:xfrm>
          <a:off x="13462000" y="2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80154</xdr:rowOff>
    </xdr:from>
    <xdr:ext cx="762000" cy="259045"/>
    <xdr:sp macro="" textlink="">
      <xdr:nvSpPr>
        <xdr:cNvPr id="448" name="テキスト ボックス 447"/>
        <xdr:cNvSpPr txBox="1"/>
      </xdr:nvSpPr>
      <xdr:spPr>
        <a:xfrm>
          <a:off x="13131800" y="248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114713</xdr:rowOff>
    </xdr:from>
    <xdr:to>
      <xdr:col>24</xdr:col>
      <xdr:colOff>609600</xdr:colOff>
      <xdr:row>19</xdr:row>
      <xdr:rowOff>44863</xdr:rowOff>
    </xdr:to>
    <xdr:sp macro="" textlink="">
      <xdr:nvSpPr>
        <xdr:cNvPr id="454" name="円/楕円 453"/>
        <xdr:cNvSpPr/>
      </xdr:nvSpPr>
      <xdr:spPr>
        <a:xfrm>
          <a:off x="16967200" y="320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86790</xdr:rowOff>
    </xdr:from>
    <xdr:ext cx="762000" cy="259045"/>
    <xdr:sp macro="" textlink="">
      <xdr:nvSpPr>
        <xdr:cNvPr id="455" name="将来負担の状況該当値テキスト"/>
        <xdr:cNvSpPr txBox="1"/>
      </xdr:nvSpPr>
      <xdr:spPr>
        <a:xfrm>
          <a:off x="17106900" y="3172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112.7</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114110</xdr:rowOff>
    </xdr:from>
    <xdr:to>
      <xdr:col>23</xdr:col>
      <xdr:colOff>457200</xdr:colOff>
      <xdr:row>19</xdr:row>
      <xdr:rowOff>44259</xdr:rowOff>
    </xdr:to>
    <xdr:sp macro="" textlink="">
      <xdr:nvSpPr>
        <xdr:cNvPr id="456" name="円/楕円 455"/>
        <xdr:cNvSpPr/>
      </xdr:nvSpPr>
      <xdr:spPr>
        <a:xfrm>
          <a:off x="16129000" y="32002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29036</xdr:rowOff>
    </xdr:from>
    <xdr:ext cx="736600" cy="259045"/>
    <xdr:sp macro="" textlink="">
      <xdr:nvSpPr>
        <xdr:cNvPr id="457" name="テキスト ボックス 456"/>
        <xdr:cNvSpPr txBox="1"/>
      </xdr:nvSpPr>
      <xdr:spPr>
        <a:xfrm>
          <a:off x="15798800" y="3286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112.6</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148622</xdr:rowOff>
    </xdr:from>
    <xdr:to>
      <xdr:col>22</xdr:col>
      <xdr:colOff>254000</xdr:colOff>
      <xdr:row>18</xdr:row>
      <xdr:rowOff>78772</xdr:rowOff>
    </xdr:to>
    <xdr:sp macro="" textlink="">
      <xdr:nvSpPr>
        <xdr:cNvPr id="458" name="円/楕円 457"/>
        <xdr:cNvSpPr/>
      </xdr:nvSpPr>
      <xdr:spPr>
        <a:xfrm>
          <a:off x="15240000" y="30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63549</xdr:rowOff>
    </xdr:from>
    <xdr:ext cx="762000" cy="259045"/>
    <xdr:sp macro="" textlink="">
      <xdr:nvSpPr>
        <xdr:cNvPr id="459" name="テキスト ボックス 458"/>
        <xdr:cNvSpPr txBox="1"/>
      </xdr:nvSpPr>
      <xdr:spPr>
        <a:xfrm>
          <a:off x="14909800" y="314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64643</xdr:rowOff>
    </xdr:from>
    <xdr:to>
      <xdr:col>21</xdr:col>
      <xdr:colOff>50800</xdr:colOff>
      <xdr:row>18</xdr:row>
      <xdr:rowOff>166243</xdr:rowOff>
    </xdr:to>
    <xdr:sp macro="" textlink="">
      <xdr:nvSpPr>
        <xdr:cNvPr id="460" name="円/楕円 459"/>
        <xdr:cNvSpPr/>
      </xdr:nvSpPr>
      <xdr:spPr>
        <a:xfrm>
          <a:off x="14351000" y="31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151020</xdr:rowOff>
    </xdr:from>
    <xdr:ext cx="762000" cy="259045"/>
    <xdr:sp macro="" textlink="">
      <xdr:nvSpPr>
        <xdr:cNvPr id="461" name="テキスト ボックス 460"/>
        <xdr:cNvSpPr txBox="1"/>
      </xdr:nvSpPr>
      <xdr:spPr>
        <a:xfrm>
          <a:off x="14020800" y="323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171418</xdr:rowOff>
    </xdr:from>
    <xdr:to>
      <xdr:col>19</xdr:col>
      <xdr:colOff>533400</xdr:colOff>
      <xdr:row>19</xdr:row>
      <xdr:rowOff>101568</xdr:rowOff>
    </xdr:to>
    <xdr:sp macro="" textlink="">
      <xdr:nvSpPr>
        <xdr:cNvPr id="462" name="円/楕円 461"/>
        <xdr:cNvSpPr/>
      </xdr:nvSpPr>
      <xdr:spPr>
        <a:xfrm>
          <a:off x="13462000" y="325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86345</xdr:rowOff>
    </xdr:from>
    <xdr:ext cx="762000" cy="259045"/>
    <xdr:sp macro="" textlink="">
      <xdr:nvSpPr>
        <xdr:cNvPr id="463" name="テキスト ボックス 462"/>
        <xdr:cNvSpPr txBox="1"/>
      </xdr:nvSpPr>
      <xdr:spPr>
        <a:xfrm>
          <a:off x="13131800" y="334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秋田県五城目町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10,200
10,187
214.92
6,574,004
6,342,638
226,249
3,620,412
5,729,850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112.7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単独で消防署（定員２９人）を運営していることにより、類似団体平均との比較で上回っている。関係機関との消防広域化協議が平成２５年度に凍結されたことにより、今後も同水準で推移することが予想される。</a:t>
          </a:r>
          <a:endParaRPr kumimoji="1" lang="en-US" altLang="ja-JP" sz="1300">
            <a:latin typeface="ＭＳ Ｐゴシック"/>
          </a:endParaRPr>
        </a:p>
        <a:p>
          <a:r>
            <a:rPr kumimoji="1" lang="ja-JP" altLang="en-US" sz="1300">
              <a:latin typeface="ＭＳ Ｐゴシック"/>
            </a:rPr>
            <a:t>　新規採用者数の抑制や公共施設管理運営の見直し等を図りながら人件費全体の削減に努める。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51562</xdr:rowOff>
    </xdr:to>
    <xdr:cxnSp macro="">
      <xdr:nvCxnSpPr>
        <xdr:cNvPr id="57" name="直線コネクタ 56"/>
        <xdr:cNvCxnSpPr/>
      </xdr:nvCxnSpPr>
      <xdr:spPr>
        <a:xfrm flipV="1">
          <a:off x="4826000" y="5979160"/>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8"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59" name="直線コネクタ 58"/>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104140</xdr:rowOff>
    </xdr:from>
    <xdr:to>
      <xdr:col>7</xdr:col>
      <xdr:colOff>15875</xdr:colOff>
      <xdr:row>38</xdr:row>
      <xdr:rowOff>113284</xdr:rowOff>
    </xdr:to>
    <xdr:cxnSp macro="">
      <xdr:nvCxnSpPr>
        <xdr:cNvPr id="62" name="直線コネクタ 61"/>
        <xdr:cNvCxnSpPr/>
      </xdr:nvCxnSpPr>
      <xdr:spPr>
        <a:xfrm flipV="1">
          <a:off x="3987800" y="66192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161307</xdr:rowOff>
    </xdr:from>
    <xdr:ext cx="762000" cy="259045"/>
    <xdr:sp macro="" textlink="">
      <xdr:nvSpPr>
        <xdr:cNvPr id="63"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4" name="フローチャート : 判断 63"/>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113284</xdr:rowOff>
    </xdr:from>
    <xdr:to>
      <xdr:col>5</xdr:col>
      <xdr:colOff>549275</xdr:colOff>
      <xdr:row>38</xdr:row>
      <xdr:rowOff>127000</xdr:rowOff>
    </xdr:to>
    <xdr:cxnSp macro="">
      <xdr:nvCxnSpPr>
        <xdr:cNvPr id="65" name="直線コネクタ 64"/>
        <xdr:cNvCxnSpPr/>
      </xdr:nvCxnSpPr>
      <xdr:spPr>
        <a:xfrm flipV="1">
          <a:off x="3098800" y="66283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6" name="フローチャート : 判断 65"/>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7" name="テキスト ボックス 66"/>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90424</xdr:rowOff>
    </xdr:from>
    <xdr:to>
      <xdr:col>4</xdr:col>
      <xdr:colOff>346075</xdr:colOff>
      <xdr:row>38</xdr:row>
      <xdr:rowOff>127000</xdr:rowOff>
    </xdr:to>
    <xdr:cxnSp macro="">
      <xdr:nvCxnSpPr>
        <xdr:cNvPr id="68" name="直線コネクタ 67"/>
        <xdr:cNvCxnSpPr/>
      </xdr:nvCxnSpPr>
      <xdr:spPr>
        <a:xfrm>
          <a:off x="2209800" y="66055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0" name="テキスト ボックス 69"/>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26416</xdr:rowOff>
    </xdr:from>
    <xdr:to>
      <xdr:col>3</xdr:col>
      <xdr:colOff>142875</xdr:colOff>
      <xdr:row>38</xdr:row>
      <xdr:rowOff>90424</xdr:rowOff>
    </xdr:to>
    <xdr:cxnSp macro="">
      <xdr:nvCxnSpPr>
        <xdr:cNvPr id="71" name="直線コネクタ 70"/>
        <xdr:cNvCxnSpPr/>
      </xdr:nvCxnSpPr>
      <xdr:spPr>
        <a:xfrm>
          <a:off x="1320800" y="65415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5334</xdr:rowOff>
    </xdr:from>
    <xdr:to>
      <xdr:col>3</xdr:col>
      <xdr:colOff>193675</xdr:colOff>
      <xdr:row>37</xdr:row>
      <xdr:rowOff>106934</xdr:rowOff>
    </xdr:to>
    <xdr:sp macro="" textlink="">
      <xdr:nvSpPr>
        <xdr:cNvPr id="72" name="フローチャート : 判断 71"/>
        <xdr:cNvSpPr/>
      </xdr:nvSpPr>
      <xdr:spPr>
        <a:xfrm>
          <a:off x="2159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117111</xdr:rowOff>
    </xdr:from>
    <xdr:ext cx="762000" cy="259045"/>
    <xdr:sp macro="" textlink="">
      <xdr:nvSpPr>
        <xdr:cNvPr id="73" name="テキスト ボックス 72"/>
        <xdr:cNvSpPr txBox="1"/>
      </xdr:nvSpPr>
      <xdr:spPr>
        <a:xfrm>
          <a:off x="1828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74" name="フローチャート : 判断 73"/>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85107</xdr:rowOff>
    </xdr:from>
    <xdr:ext cx="762000" cy="259045"/>
    <xdr:sp macro="" textlink="">
      <xdr:nvSpPr>
        <xdr:cNvPr id="75" name="テキスト ボックス 74"/>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53340</xdr:rowOff>
    </xdr:from>
    <xdr:to>
      <xdr:col>7</xdr:col>
      <xdr:colOff>66675</xdr:colOff>
      <xdr:row>38</xdr:row>
      <xdr:rowOff>154940</xdr:rowOff>
    </xdr:to>
    <xdr:sp macro="" textlink="">
      <xdr:nvSpPr>
        <xdr:cNvPr id="81" name="円/楕円 80"/>
        <xdr:cNvSpPr/>
      </xdr:nvSpPr>
      <xdr:spPr>
        <a:xfrm>
          <a:off x="4775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25417</xdr:rowOff>
    </xdr:from>
    <xdr:ext cx="762000" cy="259045"/>
    <xdr:sp macro="" textlink="">
      <xdr:nvSpPr>
        <xdr:cNvPr id="82" name="人件費該当値テキスト"/>
        <xdr:cNvSpPr txBox="1"/>
      </xdr:nvSpPr>
      <xdr:spPr>
        <a:xfrm>
          <a:off x="4914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62484</xdr:rowOff>
    </xdr:from>
    <xdr:to>
      <xdr:col>5</xdr:col>
      <xdr:colOff>600075</xdr:colOff>
      <xdr:row>38</xdr:row>
      <xdr:rowOff>164084</xdr:rowOff>
    </xdr:to>
    <xdr:sp macro="" textlink="">
      <xdr:nvSpPr>
        <xdr:cNvPr id="83" name="円/楕円 82"/>
        <xdr:cNvSpPr/>
      </xdr:nvSpPr>
      <xdr:spPr>
        <a:xfrm>
          <a:off x="3937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148861</xdr:rowOff>
    </xdr:from>
    <xdr:ext cx="736600" cy="259045"/>
    <xdr:sp macro="" textlink="">
      <xdr:nvSpPr>
        <xdr:cNvPr id="84" name="テキスト ボックス 83"/>
        <xdr:cNvSpPr txBox="1"/>
      </xdr:nvSpPr>
      <xdr:spPr>
        <a:xfrm>
          <a:off x="3606800" y="666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76200</xdr:rowOff>
    </xdr:from>
    <xdr:to>
      <xdr:col>4</xdr:col>
      <xdr:colOff>396875</xdr:colOff>
      <xdr:row>39</xdr:row>
      <xdr:rowOff>6350</xdr:rowOff>
    </xdr:to>
    <xdr:sp macro="" textlink="">
      <xdr:nvSpPr>
        <xdr:cNvPr id="85" name="円/楕円 84"/>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162577</xdr:rowOff>
    </xdr:from>
    <xdr:ext cx="762000" cy="259045"/>
    <xdr:sp macro="" textlink="">
      <xdr:nvSpPr>
        <xdr:cNvPr id="86" name="テキスト ボックス 85"/>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39624</xdr:rowOff>
    </xdr:from>
    <xdr:to>
      <xdr:col>3</xdr:col>
      <xdr:colOff>193675</xdr:colOff>
      <xdr:row>38</xdr:row>
      <xdr:rowOff>141224</xdr:rowOff>
    </xdr:to>
    <xdr:sp macro="" textlink="">
      <xdr:nvSpPr>
        <xdr:cNvPr id="87" name="円/楕円 86"/>
        <xdr:cNvSpPr/>
      </xdr:nvSpPr>
      <xdr:spPr>
        <a:xfrm>
          <a:off x="2159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126001</xdr:rowOff>
    </xdr:from>
    <xdr:ext cx="762000" cy="259045"/>
    <xdr:sp macro="" textlink="">
      <xdr:nvSpPr>
        <xdr:cNvPr id="88" name="テキスト ボックス 87"/>
        <xdr:cNvSpPr txBox="1"/>
      </xdr:nvSpPr>
      <xdr:spPr>
        <a:xfrm>
          <a:off x="1828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147066</xdr:rowOff>
    </xdr:from>
    <xdr:to>
      <xdr:col>1</xdr:col>
      <xdr:colOff>676275</xdr:colOff>
      <xdr:row>38</xdr:row>
      <xdr:rowOff>77215</xdr:rowOff>
    </xdr:to>
    <xdr:sp macro="" textlink="">
      <xdr:nvSpPr>
        <xdr:cNvPr id="89" name="円/楕円 88"/>
        <xdr:cNvSpPr/>
      </xdr:nvSpPr>
      <xdr:spPr>
        <a:xfrm>
          <a:off x="1270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61993</xdr:rowOff>
    </xdr:from>
    <xdr:ext cx="762000" cy="259045"/>
    <xdr:sp macro="" textlink="">
      <xdr:nvSpPr>
        <xdr:cNvPr id="90" name="テキスト ボックス 89"/>
        <xdr:cNvSpPr txBox="1"/>
      </xdr:nvSpPr>
      <xdr:spPr>
        <a:xfrm>
          <a:off x="939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物件費全体については減少傾向にあるが、各公共施設の維持管理費や地域公共交通事業の運行委託等の物件費がかさみ、類似団体と比較すると依然高水準の比率となっている。</a:t>
          </a:r>
          <a:endParaRPr kumimoji="1" lang="en-US" altLang="ja-JP" sz="1300">
            <a:latin typeface="ＭＳ Ｐゴシック"/>
          </a:endParaRPr>
        </a:p>
        <a:p>
          <a:r>
            <a:rPr kumimoji="1" lang="ja-JP" altLang="en-US" sz="1300">
              <a:latin typeface="ＭＳ Ｐゴシック"/>
            </a:rPr>
            <a:t>　平成２８年度に策定する公共施設等総合管理計画に基づき、既存施設の見直しを図り、物件費の抑制に努める。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168910</xdr:rowOff>
    </xdr:from>
    <xdr:to>
      <xdr:col>24</xdr:col>
      <xdr:colOff>31750</xdr:colOff>
      <xdr:row>21</xdr:row>
      <xdr:rowOff>24130</xdr:rowOff>
    </xdr:to>
    <xdr:cxnSp macro="">
      <xdr:nvCxnSpPr>
        <xdr:cNvPr id="118" name="直線コネクタ 117"/>
        <xdr:cNvCxnSpPr/>
      </xdr:nvCxnSpPr>
      <xdr:spPr>
        <a:xfrm flipV="1">
          <a:off x="16510000" y="23977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19"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0" name="直線コネクタ 119"/>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83837</xdr:rowOff>
    </xdr:from>
    <xdr:ext cx="762000" cy="259045"/>
    <xdr:sp macro="" textlink="">
      <xdr:nvSpPr>
        <xdr:cNvPr id="121"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13</xdr:row>
      <xdr:rowOff>168910</xdr:rowOff>
    </xdr:from>
    <xdr:to>
      <xdr:col>24</xdr:col>
      <xdr:colOff>120650</xdr:colOff>
      <xdr:row>13</xdr:row>
      <xdr:rowOff>168910</xdr:rowOff>
    </xdr:to>
    <xdr:cxnSp macro="">
      <xdr:nvCxnSpPr>
        <xdr:cNvPr id="122" name="直線コネクタ 121"/>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130810</xdr:rowOff>
    </xdr:from>
    <xdr:to>
      <xdr:col>24</xdr:col>
      <xdr:colOff>31750</xdr:colOff>
      <xdr:row>17</xdr:row>
      <xdr:rowOff>153670</xdr:rowOff>
    </xdr:to>
    <xdr:cxnSp macro="">
      <xdr:nvCxnSpPr>
        <xdr:cNvPr id="123" name="直線コネクタ 122"/>
        <xdr:cNvCxnSpPr/>
      </xdr:nvCxnSpPr>
      <xdr:spPr>
        <a:xfrm>
          <a:off x="15671800" y="30454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77487</xdr:rowOff>
    </xdr:from>
    <xdr:ext cx="762000" cy="259045"/>
    <xdr:sp macro="" textlink="">
      <xdr:nvSpPr>
        <xdr:cNvPr id="124" name="物件費平均値テキスト"/>
        <xdr:cNvSpPr txBox="1"/>
      </xdr:nvSpPr>
      <xdr:spPr>
        <a:xfrm>
          <a:off x="16598900" y="2649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25" name="フローチャート : 判断 124"/>
        <xdr:cNvSpPr/>
      </xdr:nvSpPr>
      <xdr:spPr>
        <a:xfrm>
          <a:off x="164592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107950</xdr:rowOff>
    </xdr:from>
    <xdr:to>
      <xdr:col>22</xdr:col>
      <xdr:colOff>565150</xdr:colOff>
      <xdr:row>17</xdr:row>
      <xdr:rowOff>130810</xdr:rowOff>
    </xdr:to>
    <xdr:cxnSp macro="">
      <xdr:nvCxnSpPr>
        <xdr:cNvPr id="126" name="直線コネクタ 125"/>
        <xdr:cNvCxnSpPr/>
      </xdr:nvCxnSpPr>
      <xdr:spPr>
        <a:xfrm>
          <a:off x="14782800" y="3022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7" name="フローチャート : 判断 126"/>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28" name="テキスト ボックス 127"/>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107950</xdr:rowOff>
    </xdr:from>
    <xdr:to>
      <xdr:col>21</xdr:col>
      <xdr:colOff>361950</xdr:colOff>
      <xdr:row>18</xdr:row>
      <xdr:rowOff>104140</xdr:rowOff>
    </xdr:to>
    <xdr:cxnSp macro="">
      <xdr:nvCxnSpPr>
        <xdr:cNvPr id="129" name="直線コネクタ 128"/>
        <xdr:cNvCxnSpPr/>
      </xdr:nvCxnSpPr>
      <xdr:spPr>
        <a:xfrm flipV="1">
          <a:off x="13893800" y="302260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130" name="フローチャート : 判断 129"/>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111777</xdr:rowOff>
    </xdr:from>
    <xdr:ext cx="762000" cy="259045"/>
    <xdr:sp macro="" textlink="">
      <xdr:nvSpPr>
        <xdr:cNvPr id="131" name="テキスト ボックス 130"/>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146050</xdr:rowOff>
    </xdr:from>
    <xdr:to>
      <xdr:col>20</xdr:col>
      <xdr:colOff>158750</xdr:colOff>
      <xdr:row>18</xdr:row>
      <xdr:rowOff>104140</xdr:rowOff>
    </xdr:to>
    <xdr:cxnSp macro="">
      <xdr:nvCxnSpPr>
        <xdr:cNvPr id="132" name="直線コネクタ 131"/>
        <xdr:cNvCxnSpPr/>
      </xdr:nvCxnSpPr>
      <xdr:spPr>
        <a:xfrm>
          <a:off x="13004800" y="30607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156210</xdr:rowOff>
    </xdr:from>
    <xdr:to>
      <xdr:col>20</xdr:col>
      <xdr:colOff>209550</xdr:colOff>
      <xdr:row>16</xdr:row>
      <xdr:rowOff>86360</xdr:rowOff>
    </xdr:to>
    <xdr:sp macro="" textlink="">
      <xdr:nvSpPr>
        <xdr:cNvPr id="133" name="フローチャート : 判断 132"/>
        <xdr:cNvSpPr/>
      </xdr:nvSpPr>
      <xdr:spPr>
        <a:xfrm>
          <a:off x="13843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96537</xdr:rowOff>
    </xdr:from>
    <xdr:ext cx="762000" cy="259045"/>
    <xdr:sp macro="" textlink="">
      <xdr:nvSpPr>
        <xdr:cNvPr id="134" name="テキスト ボックス 133"/>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5" name="フローチャート : 判断 134"/>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6" name="テキスト ボックス 135"/>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102870</xdr:rowOff>
    </xdr:from>
    <xdr:to>
      <xdr:col>24</xdr:col>
      <xdr:colOff>82550</xdr:colOff>
      <xdr:row>18</xdr:row>
      <xdr:rowOff>33020</xdr:rowOff>
    </xdr:to>
    <xdr:sp macro="" textlink="">
      <xdr:nvSpPr>
        <xdr:cNvPr id="142" name="円/楕円 141"/>
        <xdr:cNvSpPr/>
      </xdr:nvSpPr>
      <xdr:spPr>
        <a:xfrm>
          <a:off x="164592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74947</xdr:rowOff>
    </xdr:from>
    <xdr:ext cx="762000" cy="259045"/>
    <xdr:sp macro="" textlink="">
      <xdr:nvSpPr>
        <xdr:cNvPr id="143" name="物件費該当値テキスト"/>
        <xdr:cNvSpPr txBox="1"/>
      </xdr:nvSpPr>
      <xdr:spPr>
        <a:xfrm>
          <a:off x="165989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80010</xdr:rowOff>
    </xdr:from>
    <xdr:to>
      <xdr:col>22</xdr:col>
      <xdr:colOff>615950</xdr:colOff>
      <xdr:row>18</xdr:row>
      <xdr:rowOff>10160</xdr:rowOff>
    </xdr:to>
    <xdr:sp macro="" textlink="">
      <xdr:nvSpPr>
        <xdr:cNvPr id="144" name="円/楕円 143"/>
        <xdr:cNvSpPr/>
      </xdr:nvSpPr>
      <xdr:spPr>
        <a:xfrm>
          <a:off x="15621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166387</xdr:rowOff>
    </xdr:from>
    <xdr:ext cx="736600" cy="259045"/>
    <xdr:sp macro="" textlink="">
      <xdr:nvSpPr>
        <xdr:cNvPr id="145" name="テキスト ボックス 144"/>
        <xdr:cNvSpPr txBox="1"/>
      </xdr:nvSpPr>
      <xdr:spPr>
        <a:xfrm>
          <a:off x="15290800" y="308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57150</xdr:rowOff>
    </xdr:from>
    <xdr:to>
      <xdr:col>21</xdr:col>
      <xdr:colOff>412750</xdr:colOff>
      <xdr:row>17</xdr:row>
      <xdr:rowOff>158750</xdr:rowOff>
    </xdr:to>
    <xdr:sp macro="" textlink="">
      <xdr:nvSpPr>
        <xdr:cNvPr id="146" name="円/楕円 145"/>
        <xdr:cNvSpPr/>
      </xdr:nvSpPr>
      <xdr:spPr>
        <a:xfrm>
          <a:off x="14732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143527</xdr:rowOff>
    </xdr:from>
    <xdr:ext cx="762000" cy="259045"/>
    <xdr:sp macro="" textlink="">
      <xdr:nvSpPr>
        <xdr:cNvPr id="147" name="テキスト ボックス 146"/>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53340</xdr:rowOff>
    </xdr:from>
    <xdr:to>
      <xdr:col>20</xdr:col>
      <xdr:colOff>209550</xdr:colOff>
      <xdr:row>18</xdr:row>
      <xdr:rowOff>154940</xdr:rowOff>
    </xdr:to>
    <xdr:sp macro="" textlink="">
      <xdr:nvSpPr>
        <xdr:cNvPr id="148" name="円/楕円 147"/>
        <xdr:cNvSpPr/>
      </xdr:nvSpPr>
      <xdr:spPr>
        <a:xfrm>
          <a:off x="13843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139717</xdr:rowOff>
    </xdr:from>
    <xdr:ext cx="762000" cy="259045"/>
    <xdr:sp macro="" textlink="">
      <xdr:nvSpPr>
        <xdr:cNvPr id="149" name="テキスト ボックス 148"/>
        <xdr:cNvSpPr txBox="1"/>
      </xdr:nvSpPr>
      <xdr:spPr>
        <a:xfrm>
          <a:off x="13512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95250</xdr:rowOff>
    </xdr:from>
    <xdr:to>
      <xdr:col>19</xdr:col>
      <xdr:colOff>6350</xdr:colOff>
      <xdr:row>18</xdr:row>
      <xdr:rowOff>25400</xdr:rowOff>
    </xdr:to>
    <xdr:sp macro="" textlink="">
      <xdr:nvSpPr>
        <xdr:cNvPr id="150" name="円/楕円 149"/>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10177</xdr:rowOff>
    </xdr:from>
    <xdr:ext cx="762000" cy="259045"/>
    <xdr:sp macro="" textlink="">
      <xdr:nvSpPr>
        <xdr:cNvPr id="151" name="テキスト ボックス 150"/>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障害者自立支援給付費の増により前年度対比０．６ポイント増となっている。</a:t>
          </a:r>
          <a:endParaRPr kumimoji="1" lang="en-US" altLang="ja-JP" sz="1300">
            <a:latin typeface="ＭＳ Ｐゴシック"/>
          </a:endParaRPr>
        </a:p>
        <a:p>
          <a:r>
            <a:rPr kumimoji="1" lang="ja-JP" altLang="en-US" sz="1300">
              <a:latin typeface="ＭＳ Ｐゴシック"/>
            </a:rPr>
            <a:t>　今後、高齢化の進行に伴い扶助費の増加が予想されるが、国の福祉政策を注視しながら安定した福祉行政の運営に努める。</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62</xdr:row>
      <xdr:rowOff>31750</xdr:rowOff>
    </xdr:to>
    <xdr:cxnSp macro="">
      <xdr:nvCxnSpPr>
        <xdr:cNvPr id="179" name="直線コネクタ 178"/>
        <xdr:cNvCxnSpPr/>
      </xdr:nvCxnSpPr>
      <xdr:spPr>
        <a:xfrm flipV="1">
          <a:off x="4826000" y="90805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3827</xdr:rowOff>
    </xdr:from>
    <xdr:ext cx="762000" cy="259045"/>
    <xdr:sp macro="" textlink="">
      <xdr:nvSpPr>
        <xdr:cNvPr id="180"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31750</xdr:rowOff>
    </xdr:from>
    <xdr:to>
      <xdr:col>7</xdr:col>
      <xdr:colOff>104775</xdr:colOff>
      <xdr:row>62</xdr:row>
      <xdr:rowOff>31750</xdr:rowOff>
    </xdr:to>
    <xdr:cxnSp macro="">
      <xdr:nvCxnSpPr>
        <xdr:cNvPr id="181" name="直線コネクタ 180"/>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2"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3" name="直線コネクタ 182"/>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31750</xdr:rowOff>
    </xdr:from>
    <xdr:to>
      <xdr:col>7</xdr:col>
      <xdr:colOff>15875</xdr:colOff>
      <xdr:row>57</xdr:row>
      <xdr:rowOff>146050</xdr:rowOff>
    </xdr:to>
    <xdr:cxnSp macro="">
      <xdr:nvCxnSpPr>
        <xdr:cNvPr id="184" name="直線コネクタ 183"/>
        <xdr:cNvCxnSpPr/>
      </xdr:nvCxnSpPr>
      <xdr:spPr>
        <a:xfrm>
          <a:off x="3987800" y="9804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73677</xdr:rowOff>
    </xdr:from>
    <xdr:ext cx="762000" cy="259045"/>
    <xdr:sp macro="" textlink="">
      <xdr:nvSpPr>
        <xdr:cNvPr id="185" name="扶助費平均値テキスト"/>
        <xdr:cNvSpPr txBox="1"/>
      </xdr:nvSpPr>
      <xdr:spPr>
        <a:xfrm>
          <a:off x="4914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86" name="フローチャート : 判断 185"/>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88900</xdr:rowOff>
    </xdr:from>
    <xdr:to>
      <xdr:col>5</xdr:col>
      <xdr:colOff>549275</xdr:colOff>
      <xdr:row>57</xdr:row>
      <xdr:rowOff>31750</xdr:rowOff>
    </xdr:to>
    <xdr:cxnSp macro="">
      <xdr:nvCxnSpPr>
        <xdr:cNvPr id="187" name="直線コネクタ 186"/>
        <xdr:cNvCxnSpPr/>
      </xdr:nvCxnSpPr>
      <xdr:spPr>
        <a:xfrm>
          <a:off x="3098800" y="95186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8" name="フローチャート : 判断 187"/>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89" name="テキスト ボックス 188"/>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107950</xdr:rowOff>
    </xdr:from>
    <xdr:to>
      <xdr:col>4</xdr:col>
      <xdr:colOff>346075</xdr:colOff>
      <xdr:row>55</xdr:row>
      <xdr:rowOff>88900</xdr:rowOff>
    </xdr:to>
    <xdr:cxnSp macro="">
      <xdr:nvCxnSpPr>
        <xdr:cNvPr id="190" name="直線コネクタ 189"/>
        <xdr:cNvCxnSpPr/>
      </xdr:nvCxnSpPr>
      <xdr:spPr>
        <a:xfrm>
          <a:off x="2209800" y="91948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1" name="フローチャート : 判断 190"/>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192" name="テキスト ボックス 191"/>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107950</xdr:rowOff>
    </xdr:from>
    <xdr:to>
      <xdr:col>3</xdr:col>
      <xdr:colOff>142875</xdr:colOff>
      <xdr:row>54</xdr:row>
      <xdr:rowOff>69850</xdr:rowOff>
    </xdr:to>
    <xdr:cxnSp macro="">
      <xdr:nvCxnSpPr>
        <xdr:cNvPr id="193" name="直線コネクタ 192"/>
        <xdr:cNvCxnSpPr/>
      </xdr:nvCxnSpPr>
      <xdr:spPr>
        <a:xfrm flipV="1">
          <a:off x="1320800" y="91948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4" name="フローチャート : 判断 193"/>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195" name="テキスト ボックス 194"/>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6" name="フローチャート : 判断 195"/>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197" name="テキスト ボックス 196"/>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95250</xdr:rowOff>
    </xdr:from>
    <xdr:to>
      <xdr:col>7</xdr:col>
      <xdr:colOff>66675</xdr:colOff>
      <xdr:row>58</xdr:row>
      <xdr:rowOff>25400</xdr:rowOff>
    </xdr:to>
    <xdr:sp macro="" textlink="">
      <xdr:nvSpPr>
        <xdr:cNvPr id="203" name="円/楕円 202"/>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67327</xdr:rowOff>
    </xdr:from>
    <xdr:ext cx="762000" cy="259045"/>
    <xdr:sp macro="" textlink="">
      <xdr:nvSpPr>
        <xdr:cNvPr id="204" name="扶助費該当値テキスト"/>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152400</xdr:rowOff>
    </xdr:from>
    <xdr:to>
      <xdr:col>5</xdr:col>
      <xdr:colOff>600075</xdr:colOff>
      <xdr:row>57</xdr:row>
      <xdr:rowOff>82550</xdr:rowOff>
    </xdr:to>
    <xdr:sp macro="" textlink="">
      <xdr:nvSpPr>
        <xdr:cNvPr id="205" name="円/楕円 204"/>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67327</xdr:rowOff>
    </xdr:from>
    <xdr:ext cx="736600" cy="259045"/>
    <xdr:sp macro="" textlink="">
      <xdr:nvSpPr>
        <xdr:cNvPr id="206" name="テキスト ボックス 205"/>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38100</xdr:rowOff>
    </xdr:from>
    <xdr:to>
      <xdr:col>4</xdr:col>
      <xdr:colOff>396875</xdr:colOff>
      <xdr:row>55</xdr:row>
      <xdr:rowOff>139700</xdr:rowOff>
    </xdr:to>
    <xdr:sp macro="" textlink="">
      <xdr:nvSpPr>
        <xdr:cNvPr id="207" name="円/楕円 206"/>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149877</xdr:rowOff>
    </xdr:from>
    <xdr:ext cx="762000" cy="259045"/>
    <xdr:sp macro="" textlink="">
      <xdr:nvSpPr>
        <xdr:cNvPr id="208" name="テキスト ボックス 207"/>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57150</xdr:rowOff>
    </xdr:from>
    <xdr:to>
      <xdr:col>3</xdr:col>
      <xdr:colOff>193675</xdr:colOff>
      <xdr:row>53</xdr:row>
      <xdr:rowOff>158750</xdr:rowOff>
    </xdr:to>
    <xdr:sp macro="" textlink="">
      <xdr:nvSpPr>
        <xdr:cNvPr id="209" name="円/楕円 208"/>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168927</xdr:rowOff>
    </xdr:from>
    <xdr:ext cx="762000" cy="259045"/>
    <xdr:sp macro="" textlink="">
      <xdr:nvSpPr>
        <xdr:cNvPr id="210" name="テキスト ボックス 209"/>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19050</xdr:rowOff>
    </xdr:from>
    <xdr:to>
      <xdr:col>1</xdr:col>
      <xdr:colOff>676275</xdr:colOff>
      <xdr:row>54</xdr:row>
      <xdr:rowOff>120650</xdr:rowOff>
    </xdr:to>
    <xdr:sp macro="" textlink="">
      <xdr:nvSpPr>
        <xdr:cNvPr id="211" name="円/楕円 210"/>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130827</xdr:rowOff>
    </xdr:from>
    <xdr:ext cx="762000" cy="259045"/>
    <xdr:sp macro="" textlink="">
      <xdr:nvSpPr>
        <xdr:cNvPr id="212" name="テキスト ボックス 211"/>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除雪経費を含む維持補修費と各特別会計への繰出金の増加が類似団体平均を上回る要因となっている。</a:t>
          </a:r>
          <a:endParaRPr kumimoji="1" lang="en-US" altLang="ja-JP" sz="12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平成２８年度に策定する公共施設</a:t>
          </a:r>
          <a:r>
            <a:rPr kumimoji="1" lang="ja-JP" altLang="en-US" sz="1200">
              <a:solidFill>
                <a:schemeClr val="dk1"/>
              </a:solidFill>
              <a:effectLst/>
              <a:latin typeface="+mn-lt"/>
              <a:ea typeface="+mn-ea"/>
              <a:cs typeface="+mn-cs"/>
            </a:rPr>
            <a:t>等</a:t>
          </a:r>
          <a:r>
            <a:rPr kumimoji="1" lang="ja-JP" altLang="ja-JP" sz="1200">
              <a:solidFill>
                <a:schemeClr val="dk1"/>
              </a:solidFill>
              <a:effectLst/>
              <a:latin typeface="+mn-lt"/>
              <a:ea typeface="+mn-ea"/>
              <a:cs typeface="+mn-cs"/>
            </a:rPr>
            <a:t>総合管理計画に基づき、既存施設の見直しを図り、</a:t>
          </a:r>
          <a:r>
            <a:rPr kumimoji="1" lang="ja-JP" altLang="en-US" sz="1200">
              <a:solidFill>
                <a:schemeClr val="dk1"/>
              </a:solidFill>
              <a:effectLst/>
              <a:latin typeface="+mn-lt"/>
              <a:ea typeface="+mn-ea"/>
              <a:cs typeface="+mn-cs"/>
            </a:rPr>
            <a:t>維持補修費</a:t>
          </a:r>
          <a:r>
            <a:rPr kumimoji="1" lang="ja-JP" altLang="ja-JP" sz="1200">
              <a:solidFill>
                <a:schemeClr val="dk1"/>
              </a:solidFill>
              <a:effectLst/>
              <a:latin typeface="+mn-lt"/>
              <a:ea typeface="+mn-ea"/>
              <a:cs typeface="+mn-cs"/>
            </a:rPr>
            <a:t>の抑制に努める。</a:t>
          </a:r>
          <a:endParaRPr lang="ja-JP" altLang="ja-JP" sz="1200">
            <a:effectLst/>
          </a:endParaRPr>
        </a:p>
        <a:p>
          <a:r>
            <a:rPr kumimoji="1" lang="ja-JP" altLang="ja-JP" sz="1200">
              <a:solidFill>
                <a:schemeClr val="dk1"/>
              </a:solidFill>
              <a:effectLst/>
              <a:latin typeface="+mn-lt"/>
              <a:ea typeface="+mn-ea"/>
              <a:cs typeface="+mn-cs"/>
            </a:rPr>
            <a:t>　高齢化の進行に伴い、国民健康保険特別会計、介護保険特別会計において</a:t>
          </a:r>
          <a:r>
            <a:rPr kumimoji="1" lang="ja-JP" altLang="en-US" sz="1200">
              <a:solidFill>
                <a:schemeClr val="dk1"/>
              </a:solidFill>
              <a:effectLst/>
              <a:latin typeface="+mn-lt"/>
              <a:ea typeface="+mn-ea"/>
              <a:cs typeface="+mn-cs"/>
            </a:rPr>
            <a:t>繰出金</a:t>
          </a:r>
          <a:r>
            <a:rPr kumimoji="1" lang="ja-JP" altLang="ja-JP" sz="1200">
              <a:solidFill>
                <a:schemeClr val="dk1"/>
              </a:solidFill>
              <a:effectLst/>
              <a:latin typeface="+mn-lt"/>
              <a:ea typeface="+mn-ea"/>
              <a:cs typeface="+mn-cs"/>
            </a:rPr>
            <a:t>が増加している</a:t>
          </a:r>
          <a:r>
            <a:rPr kumimoji="1" lang="ja-JP" altLang="en-US" sz="1200">
              <a:solidFill>
                <a:schemeClr val="dk1"/>
              </a:solidFill>
              <a:effectLst/>
              <a:latin typeface="+mn-lt"/>
              <a:ea typeface="+mn-ea"/>
              <a:cs typeface="+mn-cs"/>
            </a:rPr>
            <a:t>ことから、</a:t>
          </a:r>
          <a:r>
            <a:rPr kumimoji="1" lang="ja-JP" altLang="ja-JP" sz="1200">
              <a:solidFill>
                <a:schemeClr val="dk1"/>
              </a:solidFill>
              <a:effectLst/>
              <a:latin typeface="+mn-lt"/>
              <a:ea typeface="+mn-ea"/>
              <a:cs typeface="+mn-cs"/>
            </a:rPr>
            <a:t>一般会計への負担軽減を図るためにも保険料の見直しを行うなど、特別会計においても健全な財政運営に努める。</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168910</xdr:rowOff>
    </xdr:from>
    <xdr:to>
      <xdr:col>24</xdr:col>
      <xdr:colOff>31750</xdr:colOff>
      <xdr:row>60</xdr:row>
      <xdr:rowOff>119380</xdr:rowOff>
    </xdr:to>
    <xdr:cxnSp macro="">
      <xdr:nvCxnSpPr>
        <xdr:cNvPr id="240" name="直線コネクタ 239"/>
        <xdr:cNvCxnSpPr/>
      </xdr:nvCxnSpPr>
      <xdr:spPr>
        <a:xfrm flipV="1">
          <a:off x="16510000" y="92557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2" name="直線コネクタ 24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83837</xdr:rowOff>
    </xdr:from>
    <xdr:ext cx="762000" cy="259045"/>
    <xdr:sp macro="" textlink="">
      <xdr:nvSpPr>
        <xdr:cNvPr id="243"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168910</xdr:rowOff>
    </xdr:from>
    <xdr:to>
      <xdr:col>24</xdr:col>
      <xdr:colOff>120650</xdr:colOff>
      <xdr:row>53</xdr:row>
      <xdr:rowOff>168910</xdr:rowOff>
    </xdr:to>
    <xdr:cxnSp macro="">
      <xdr:nvCxnSpPr>
        <xdr:cNvPr id="244" name="直線コネクタ 243"/>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146050</xdr:rowOff>
    </xdr:from>
    <xdr:to>
      <xdr:col>24</xdr:col>
      <xdr:colOff>31750</xdr:colOff>
      <xdr:row>57</xdr:row>
      <xdr:rowOff>146050</xdr:rowOff>
    </xdr:to>
    <xdr:cxnSp macro="">
      <xdr:nvCxnSpPr>
        <xdr:cNvPr id="245" name="直線コネクタ 244"/>
        <xdr:cNvCxnSpPr/>
      </xdr:nvCxnSpPr>
      <xdr:spPr>
        <a:xfrm>
          <a:off x="15671800" y="9918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123190</xdr:rowOff>
    </xdr:from>
    <xdr:to>
      <xdr:col>22</xdr:col>
      <xdr:colOff>565150</xdr:colOff>
      <xdr:row>57</xdr:row>
      <xdr:rowOff>146050</xdr:rowOff>
    </xdr:to>
    <xdr:cxnSp macro="">
      <xdr:nvCxnSpPr>
        <xdr:cNvPr id="248" name="直線コネクタ 247"/>
        <xdr:cNvCxnSpPr/>
      </xdr:nvCxnSpPr>
      <xdr:spPr>
        <a:xfrm>
          <a:off x="14782800" y="9895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49" name="フローチャート : 判断 248"/>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50" name="テキスト ボックス 249"/>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111760</xdr:rowOff>
    </xdr:from>
    <xdr:to>
      <xdr:col>21</xdr:col>
      <xdr:colOff>361950</xdr:colOff>
      <xdr:row>57</xdr:row>
      <xdr:rowOff>123190</xdr:rowOff>
    </xdr:to>
    <xdr:cxnSp macro="">
      <xdr:nvCxnSpPr>
        <xdr:cNvPr id="251" name="直線コネクタ 250"/>
        <xdr:cNvCxnSpPr/>
      </xdr:nvCxnSpPr>
      <xdr:spPr>
        <a:xfrm>
          <a:off x="13893800" y="97129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2" name="フローチャート : 判断 251"/>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24147</xdr:rowOff>
    </xdr:from>
    <xdr:ext cx="762000" cy="259045"/>
    <xdr:sp macro="" textlink="">
      <xdr:nvSpPr>
        <xdr:cNvPr id="253" name="テキスト ボックス 252"/>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111760</xdr:rowOff>
    </xdr:from>
    <xdr:to>
      <xdr:col>20</xdr:col>
      <xdr:colOff>158750</xdr:colOff>
      <xdr:row>57</xdr:row>
      <xdr:rowOff>24130</xdr:rowOff>
    </xdr:to>
    <xdr:cxnSp macro="">
      <xdr:nvCxnSpPr>
        <xdr:cNvPr id="254" name="直線コネクタ 253"/>
        <xdr:cNvCxnSpPr/>
      </xdr:nvCxnSpPr>
      <xdr:spPr>
        <a:xfrm flipV="1">
          <a:off x="13004800" y="97129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45720</xdr:rowOff>
    </xdr:from>
    <xdr:to>
      <xdr:col>20</xdr:col>
      <xdr:colOff>209550</xdr:colOff>
      <xdr:row>56</xdr:row>
      <xdr:rowOff>147320</xdr:rowOff>
    </xdr:to>
    <xdr:sp macro="" textlink="">
      <xdr:nvSpPr>
        <xdr:cNvPr id="255" name="フローチャート : 判断 254"/>
        <xdr:cNvSpPr/>
      </xdr:nvSpPr>
      <xdr:spPr>
        <a:xfrm>
          <a:off x="13843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157497</xdr:rowOff>
    </xdr:from>
    <xdr:ext cx="762000" cy="259045"/>
    <xdr:sp macro="" textlink="">
      <xdr:nvSpPr>
        <xdr:cNvPr id="256" name="テキスト ボックス 255"/>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7" name="フローチャート : 判断 256"/>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58" name="テキスト ボックス 257"/>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95250</xdr:rowOff>
    </xdr:from>
    <xdr:to>
      <xdr:col>24</xdr:col>
      <xdr:colOff>82550</xdr:colOff>
      <xdr:row>58</xdr:row>
      <xdr:rowOff>25400</xdr:rowOff>
    </xdr:to>
    <xdr:sp macro="" textlink="">
      <xdr:nvSpPr>
        <xdr:cNvPr id="264" name="円/楕円 263"/>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67327</xdr:rowOff>
    </xdr:from>
    <xdr:ext cx="762000" cy="259045"/>
    <xdr:sp macro="" textlink="">
      <xdr:nvSpPr>
        <xdr:cNvPr id="265" name="その他該当値テキスト"/>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95250</xdr:rowOff>
    </xdr:from>
    <xdr:to>
      <xdr:col>22</xdr:col>
      <xdr:colOff>615950</xdr:colOff>
      <xdr:row>58</xdr:row>
      <xdr:rowOff>25400</xdr:rowOff>
    </xdr:to>
    <xdr:sp macro="" textlink="">
      <xdr:nvSpPr>
        <xdr:cNvPr id="266" name="円/楕円 265"/>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10177</xdr:rowOff>
    </xdr:from>
    <xdr:ext cx="736600" cy="259045"/>
    <xdr:sp macro="" textlink="">
      <xdr:nvSpPr>
        <xdr:cNvPr id="267" name="テキスト ボックス 266"/>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72390</xdr:rowOff>
    </xdr:from>
    <xdr:to>
      <xdr:col>21</xdr:col>
      <xdr:colOff>412750</xdr:colOff>
      <xdr:row>58</xdr:row>
      <xdr:rowOff>2540</xdr:rowOff>
    </xdr:to>
    <xdr:sp macro="" textlink="">
      <xdr:nvSpPr>
        <xdr:cNvPr id="268" name="円/楕円 267"/>
        <xdr:cNvSpPr/>
      </xdr:nvSpPr>
      <xdr:spPr>
        <a:xfrm>
          <a:off x="14732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158767</xdr:rowOff>
    </xdr:from>
    <xdr:ext cx="762000" cy="259045"/>
    <xdr:sp macro="" textlink="">
      <xdr:nvSpPr>
        <xdr:cNvPr id="269" name="テキスト ボックス 268"/>
        <xdr:cNvSpPr txBox="1"/>
      </xdr:nvSpPr>
      <xdr:spPr>
        <a:xfrm>
          <a:off x="14401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60960</xdr:rowOff>
    </xdr:from>
    <xdr:to>
      <xdr:col>20</xdr:col>
      <xdr:colOff>209550</xdr:colOff>
      <xdr:row>56</xdr:row>
      <xdr:rowOff>162560</xdr:rowOff>
    </xdr:to>
    <xdr:sp macro="" textlink="">
      <xdr:nvSpPr>
        <xdr:cNvPr id="270" name="円/楕円 269"/>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147337</xdr:rowOff>
    </xdr:from>
    <xdr:ext cx="762000" cy="259045"/>
    <xdr:sp macro="" textlink="">
      <xdr:nvSpPr>
        <xdr:cNvPr id="271" name="テキスト ボックス 270"/>
        <xdr:cNvSpPr txBox="1"/>
      </xdr:nvSpPr>
      <xdr:spPr>
        <a:xfrm>
          <a:off x="13512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72" name="円/楕円 271"/>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73" name="テキスト ボックス 272"/>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秋田県町村電算システム共同事業組合への負担金の増により前年度対比１．１ポイント増となっている。</a:t>
          </a:r>
          <a:endParaRPr kumimoji="1" lang="en-US" altLang="ja-JP" sz="1300">
            <a:latin typeface="ＭＳ Ｐゴシック"/>
          </a:endParaRPr>
        </a:p>
        <a:p>
          <a:r>
            <a:rPr kumimoji="1" lang="ja-JP" altLang="en-US" sz="1300">
              <a:latin typeface="ＭＳ Ｐゴシック"/>
            </a:rPr>
            <a:t>　類似団体平均及び全国平均、秋田県平均に比べ低水準となっており、引き続き検証作業を強化し健全な財政運営に努める。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156718</xdr:rowOff>
    </xdr:from>
    <xdr:to>
      <xdr:col>24</xdr:col>
      <xdr:colOff>31750</xdr:colOff>
      <xdr:row>40</xdr:row>
      <xdr:rowOff>76708</xdr:rowOff>
    </xdr:to>
    <xdr:cxnSp macro="">
      <xdr:nvCxnSpPr>
        <xdr:cNvPr id="298" name="直線コネクタ 297"/>
        <xdr:cNvCxnSpPr/>
      </xdr:nvCxnSpPr>
      <xdr:spPr>
        <a:xfrm flipV="1">
          <a:off x="16510000" y="581456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48785</xdr:rowOff>
    </xdr:from>
    <xdr:ext cx="762000" cy="259045"/>
    <xdr:sp macro="" textlink="">
      <xdr:nvSpPr>
        <xdr:cNvPr id="299" name="補助費等最小値テキスト"/>
        <xdr:cNvSpPr txBox="1"/>
      </xdr:nvSpPr>
      <xdr:spPr>
        <a:xfrm>
          <a:off x="16598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628650</xdr:colOff>
      <xdr:row>40</xdr:row>
      <xdr:rowOff>76708</xdr:rowOff>
    </xdr:from>
    <xdr:to>
      <xdr:col>24</xdr:col>
      <xdr:colOff>120650</xdr:colOff>
      <xdr:row>40</xdr:row>
      <xdr:rowOff>76708</xdr:rowOff>
    </xdr:to>
    <xdr:cxnSp macro="">
      <xdr:nvCxnSpPr>
        <xdr:cNvPr id="300" name="直線コネクタ 299"/>
        <xdr:cNvCxnSpPr/>
      </xdr:nvCxnSpPr>
      <xdr:spPr>
        <a:xfrm>
          <a:off x="16421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71645</xdr:rowOff>
    </xdr:from>
    <xdr:ext cx="762000" cy="259045"/>
    <xdr:sp macro="" textlink="">
      <xdr:nvSpPr>
        <xdr:cNvPr id="301"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33</xdr:row>
      <xdr:rowOff>156718</xdr:rowOff>
    </xdr:from>
    <xdr:to>
      <xdr:col>24</xdr:col>
      <xdr:colOff>120650</xdr:colOff>
      <xdr:row>33</xdr:row>
      <xdr:rowOff>156718</xdr:rowOff>
    </xdr:to>
    <xdr:cxnSp macro="">
      <xdr:nvCxnSpPr>
        <xdr:cNvPr id="302" name="直線コネクタ 301"/>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149860</xdr:rowOff>
    </xdr:from>
    <xdr:to>
      <xdr:col>24</xdr:col>
      <xdr:colOff>31750</xdr:colOff>
      <xdr:row>35</xdr:row>
      <xdr:rowOff>28702</xdr:rowOff>
    </xdr:to>
    <xdr:cxnSp macro="">
      <xdr:nvCxnSpPr>
        <xdr:cNvPr id="303" name="直線コネクタ 302"/>
        <xdr:cNvCxnSpPr/>
      </xdr:nvCxnSpPr>
      <xdr:spPr>
        <a:xfrm>
          <a:off x="15671800" y="597916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121429</xdr:rowOff>
    </xdr:from>
    <xdr:ext cx="762000" cy="259045"/>
    <xdr:sp macro="" textlink="">
      <xdr:nvSpPr>
        <xdr:cNvPr id="304" name="補助費等平均値テキスト"/>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5" name="フローチャート : 判断 304"/>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149860</xdr:rowOff>
    </xdr:from>
    <xdr:to>
      <xdr:col>22</xdr:col>
      <xdr:colOff>565150</xdr:colOff>
      <xdr:row>35</xdr:row>
      <xdr:rowOff>33274</xdr:rowOff>
    </xdr:to>
    <xdr:cxnSp macro="">
      <xdr:nvCxnSpPr>
        <xdr:cNvPr id="306" name="直線コネクタ 305"/>
        <xdr:cNvCxnSpPr/>
      </xdr:nvCxnSpPr>
      <xdr:spPr>
        <a:xfrm flipV="1">
          <a:off x="14782800" y="59791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7" name="フローチャート : 判断 30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08" name="テキスト ボックス 307"/>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33274</xdr:rowOff>
    </xdr:from>
    <xdr:to>
      <xdr:col>21</xdr:col>
      <xdr:colOff>361950</xdr:colOff>
      <xdr:row>35</xdr:row>
      <xdr:rowOff>143002</xdr:rowOff>
    </xdr:to>
    <xdr:cxnSp macro="">
      <xdr:nvCxnSpPr>
        <xdr:cNvPr id="309" name="直線コネクタ 308"/>
        <xdr:cNvCxnSpPr/>
      </xdr:nvCxnSpPr>
      <xdr:spPr>
        <a:xfrm flipV="1">
          <a:off x="13893800" y="603402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0" name="フローチャート :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1" name="テキスト ボックス 31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74422</xdr:rowOff>
    </xdr:from>
    <xdr:to>
      <xdr:col>20</xdr:col>
      <xdr:colOff>158750</xdr:colOff>
      <xdr:row>35</xdr:row>
      <xdr:rowOff>143002</xdr:rowOff>
    </xdr:to>
    <xdr:cxnSp macro="">
      <xdr:nvCxnSpPr>
        <xdr:cNvPr id="312" name="直線コネクタ 311"/>
        <xdr:cNvCxnSpPr/>
      </xdr:nvCxnSpPr>
      <xdr:spPr>
        <a:xfrm>
          <a:off x="13004800" y="60751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3" name="フローチャート : 判断 312"/>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4" name="テキスト ボックス 313"/>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5" name="フローチャート : 判断 314"/>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16" name="テキスト ボックス 315"/>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149352</xdr:rowOff>
    </xdr:from>
    <xdr:to>
      <xdr:col>24</xdr:col>
      <xdr:colOff>82550</xdr:colOff>
      <xdr:row>35</xdr:row>
      <xdr:rowOff>79502</xdr:rowOff>
    </xdr:to>
    <xdr:sp macro="" textlink="">
      <xdr:nvSpPr>
        <xdr:cNvPr id="322" name="円/楕円 321"/>
        <xdr:cNvSpPr/>
      </xdr:nvSpPr>
      <xdr:spPr>
        <a:xfrm>
          <a:off x="164592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165879</xdr:rowOff>
    </xdr:from>
    <xdr:ext cx="762000" cy="259045"/>
    <xdr:sp macro="" textlink="">
      <xdr:nvSpPr>
        <xdr:cNvPr id="323" name="補助費等該当値テキスト"/>
        <xdr:cNvSpPr txBox="1"/>
      </xdr:nvSpPr>
      <xdr:spPr>
        <a:xfrm>
          <a:off x="16598900" y="582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99060</xdr:rowOff>
    </xdr:from>
    <xdr:to>
      <xdr:col>22</xdr:col>
      <xdr:colOff>615950</xdr:colOff>
      <xdr:row>35</xdr:row>
      <xdr:rowOff>29210</xdr:rowOff>
    </xdr:to>
    <xdr:sp macro="" textlink="">
      <xdr:nvSpPr>
        <xdr:cNvPr id="324" name="円/楕円 323"/>
        <xdr:cNvSpPr/>
      </xdr:nvSpPr>
      <xdr:spPr>
        <a:xfrm>
          <a:off x="15621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39387</xdr:rowOff>
    </xdr:from>
    <xdr:ext cx="736600" cy="259045"/>
    <xdr:sp macro="" textlink="">
      <xdr:nvSpPr>
        <xdr:cNvPr id="325" name="テキスト ボックス 324"/>
        <xdr:cNvSpPr txBox="1"/>
      </xdr:nvSpPr>
      <xdr:spPr>
        <a:xfrm>
          <a:off x="15290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153924</xdr:rowOff>
    </xdr:from>
    <xdr:to>
      <xdr:col>21</xdr:col>
      <xdr:colOff>412750</xdr:colOff>
      <xdr:row>35</xdr:row>
      <xdr:rowOff>84074</xdr:rowOff>
    </xdr:to>
    <xdr:sp macro="" textlink="">
      <xdr:nvSpPr>
        <xdr:cNvPr id="326" name="円/楕円 325"/>
        <xdr:cNvSpPr/>
      </xdr:nvSpPr>
      <xdr:spPr>
        <a:xfrm>
          <a:off x="14732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94251</xdr:rowOff>
    </xdr:from>
    <xdr:ext cx="762000" cy="259045"/>
    <xdr:sp macro="" textlink="">
      <xdr:nvSpPr>
        <xdr:cNvPr id="327" name="テキスト ボックス 326"/>
        <xdr:cNvSpPr txBox="1"/>
      </xdr:nvSpPr>
      <xdr:spPr>
        <a:xfrm>
          <a:off x="14401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92202</xdr:rowOff>
    </xdr:from>
    <xdr:to>
      <xdr:col>20</xdr:col>
      <xdr:colOff>209550</xdr:colOff>
      <xdr:row>36</xdr:row>
      <xdr:rowOff>22352</xdr:rowOff>
    </xdr:to>
    <xdr:sp macro="" textlink="">
      <xdr:nvSpPr>
        <xdr:cNvPr id="328" name="円/楕円 327"/>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32529</xdr:rowOff>
    </xdr:from>
    <xdr:ext cx="762000" cy="259045"/>
    <xdr:sp macro="" textlink="">
      <xdr:nvSpPr>
        <xdr:cNvPr id="329" name="テキスト ボックス 328"/>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23622</xdr:rowOff>
    </xdr:from>
    <xdr:to>
      <xdr:col>19</xdr:col>
      <xdr:colOff>6350</xdr:colOff>
      <xdr:row>35</xdr:row>
      <xdr:rowOff>125222</xdr:rowOff>
    </xdr:to>
    <xdr:sp macro="" textlink="">
      <xdr:nvSpPr>
        <xdr:cNvPr id="330" name="円/楕円 329"/>
        <xdr:cNvSpPr/>
      </xdr:nvSpPr>
      <xdr:spPr>
        <a:xfrm>
          <a:off x="12954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135399</xdr:rowOff>
    </xdr:from>
    <xdr:ext cx="762000" cy="259045"/>
    <xdr:sp macro="" textlink="">
      <xdr:nvSpPr>
        <xdr:cNvPr id="331" name="テキスト ボックス 330"/>
        <xdr:cNvSpPr txBox="1"/>
      </xdr:nvSpPr>
      <xdr:spPr>
        <a:xfrm>
          <a:off x="12623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元利償還金の減少により類似団体平均及び全国平均、秋田県平均を下回っており、今後も中期的に減少傾向を見込んでいる。</a:t>
          </a:r>
          <a:endParaRPr kumimoji="1" lang="en-US" altLang="ja-JP" sz="1300">
            <a:latin typeface="ＭＳ Ｐゴシック"/>
          </a:endParaRPr>
        </a:p>
        <a:p>
          <a:r>
            <a:rPr kumimoji="1" lang="ja-JP" altLang="en-US" sz="1300">
              <a:latin typeface="ＭＳ Ｐゴシック"/>
            </a:rPr>
            <a:t>　地方債を財源とする事業については、事業内容の精査を行い公債費の抑制に努める。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81</xdr:row>
      <xdr:rowOff>65278</xdr:rowOff>
    </xdr:to>
    <xdr:cxnSp macro="">
      <xdr:nvCxnSpPr>
        <xdr:cNvPr id="356" name="直線コネクタ 355"/>
        <xdr:cNvCxnSpPr/>
      </xdr:nvCxnSpPr>
      <xdr:spPr>
        <a:xfrm flipV="1">
          <a:off x="4826000" y="126268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37355</xdr:rowOff>
    </xdr:from>
    <xdr:ext cx="762000" cy="259045"/>
    <xdr:sp macro="" textlink="">
      <xdr:nvSpPr>
        <xdr:cNvPr id="357" name="公債費最小値テキスト"/>
        <xdr:cNvSpPr txBox="1"/>
      </xdr:nvSpPr>
      <xdr:spPr>
        <a:xfrm>
          <a:off x="4914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81</xdr:row>
      <xdr:rowOff>65278</xdr:rowOff>
    </xdr:from>
    <xdr:to>
      <xdr:col>7</xdr:col>
      <xdr:colOff>104775</xdr:colOff>
      <xdr:row>81</xdr:row>
      <xdr:rowOff>65278</xdr:rowOff>
    </xdr:to>
    <xdr:cxnSp macro="">
      <xdr:nvCxnSpPr>
        <xdr:cNvPr id="358" name="直線コネクタ 357"/>
        <xdr:cNvCxnSpPr/>
      </xdr:nvCxnSpPr>
      <xdr:spPr>
        <a:xfrm>
          <a:off x="4737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59"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0" name="直線コネクタ 359"/>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88137</xdr:rowOff>
    </xdr:from>
    <xdr:to>
      <xdr:col>7</xdr:col>
      <xdr:colOff>15875</xdr:colOff>
      <xdr:row>77</xdr:row>
      <xdr:rowOff>101854</xdr:rowOff>
    </xdr:to>
    <xdr:cxnSp macro="">
      <xdr:nvCxnSpPr>
        <xdr:cNvPr id="361" name="直線コネクタ 360"/>
        <xdr:cNvCxnSpPr/>
      </xdr:nvCxnSpPr>
      <xdr:spPr>
        <a:xfrm>
          <a:off x="3987800" y="13289787"/>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2"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3" name="フローチャート : 判断 362"/>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88137</xdr:rowOff>
    </xdr:from>
    <xdr:to>
      <xdr:col>5</xdr:col>
      <xdr:colOff>549275</xdr:colOff>
      <xdr:row>78</xdr:row>
      <xdr:rowOff>21844</xdr:rowOff>
    </xdr:to>
    <xdr:cxnSp macro="">
      <xdr:nvCxnSpPr>
        <xdr:cNvPr id="364" name="直線コネクタ 363"/>
        <xdr:cNvCxnSpPr/>
      </xdr:nvCxnSpPr>
      <xdr:spPr>
        <a:xfrm flipV="1">
          <a:off x="3098800" y="13289787"/>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65" name="フローチャート : 判断 36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7129</xdr:rowOff>
    </xdr:from>
    <xdr:ext cx="736600" cy="259045"/>
    <xdr:sp macro="" textlink="">
      <xdr:nvSpPr>
        <xdr:cNvPr id="366" name="テキスト ボックス 365"/>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21844</xdr:rowOff>
    </xdr:from>
    <xdr:to>
      <xdr:col>4</xdr:col>
      <xdr:colOff>346075</xdr:colOff>
      <xdr:row>78</xdr:row>
      <xdr:rowOff>30987</xdr:rowOff>
    </xdr:to>
    <xdr:cxnSp macro="">
      <xdr:nvCxnSpPr>
        <xdr:cNvPr id="367" name="直線コネクタ 366"/>
        <xdr:cNvCxnSpPr/>
      </xdr:nvCxnSpPr>
      <xdr:spPr>
        <a:xfrm flipV="1">
          <a:off x="2209800" y="133949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8" name="フローチャート : 判断 367"/>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69" name="テキスト ボックス 368"/>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30987</xdr:rowOff>
    </xdr:from>
    <xdr:to>
      <xdr:col>3</xdr:col>
      <xdr:colOff>142875</xdr:colOff>
      <xdr:row>78</xdr:row>
      <xdr:rowOff>40132</xdr:rowOff>
    </xdr:to>
    <xdr:cxnSp macro="">
      <xdr:nvCxnSpPr>
        <xdr:cNvPr id="370" name="直線コネクタ 369"/>
        <xdr:cNvCxnSpPr/>
      </xdr:nvCxnSpPr>
      <xdr:spPr>
        <a:xfrm flipV="1">
          <a:off x="1320800" y="134040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1" name="フローチャート : 判断 370"/>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2" name="テキスト ボックス 371"/>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73" name="フローチャート : 判断 372"/>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9669</xdr:rowOff>
    </xdr:from>
    <xdr:ext cx="762000" cy="259045"/>
    <xdr:sp macro="" textlink="">
      <xdr:nvSpPr>
        <xdr:cNvPr id="374" name="テキスト ボックス 373"/>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51054</xdr:rowOff>
    </xdr:from>
    <xdr:to>
      <xdr:col>7</xdr:col>
      <xdr:colOff>66675</xdr:colOff>
      <xdr:row>77</xdr:row>
      <xdr:rowOff>152654</xdr:rowOff>
    </xdr:to>
    <xdr:sp macro="" textlink="">
      <xdr:nvSpPr>
        <xdr:cNvPr id="380" name="円/楕円 379"/>
        <xdr:cNvSpPr/>
      </xdr:nvSpPr>
      <xdr:spPr>
        <a:xfrm>
          <a:off x="4775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67581</xdr:rowOff>
    </xdr:from>
    <xdr:ext cx="762000" cy="259045"/>
    <xdr:sp macro="" textlink="">
      <xdr:nvSpPr>
        <xdr:cNvPr id="381" name="公債費該当値テキスト"/>
        <xdr:cNvSpPr txBox="1"/>
      </xdr:nvSpPr>
      <xdr:spPr>
        <a:xfrm>
          <a:off x="4914900" y="1309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37337</xdr:rowOff>
    </xdr:from>
    <xdr:to>
      <xdr:col>5</xdr:col>
      <xdr:colOff>600075</xdr:colOff>
      <xdr:row>77</xdr:row>
      <xdr:rowOff>138937</xdr:rowOff>
    </xdr:to>
    <xdr:sp macro="" textlink="">
      <xdr:nvSpPr>
        <xdr:cNvPr id="382" name="円/楕円 381"/>
        <xdr:cNvSpPr/>
      </xdr:nvSpPr>
      <xdr:spPr>
        <a:xfrm>
          <a:off x="3937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149114</xdr:rowOff>
    </xdr:from>
    <xdr:ext cx="736600" cy="259045"/>
    <xdr:sp macro="" textlink="">
      <xdr:nvSpPr>
        <xdr:cNvPr id="383" name="テキスト ボックス 382"/>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142494</xdr:rowOff>
    </xdr:from>
    <xdr:to>
      <xdr:col>4</xdr:col>
      <xdr:colOff>396875</xdr:colOff>
      <xdr:row>78</xdr:row>
      <xdr:rowOff>72644</xdr:rowOff>
    </xdr:to>
    <xdr:sp macro="" textlink="">
      <xdr:nvSpPr>
        <xdr:cNvPr id="384" name="円/楕円 383"/>
        <xdr:cNvSpPr/>
      </xdr:nvSpPr>
      <xdr:spPr>
        <a:xfrm>
          <a:off x="3048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57421</xdr:rowOff>
    </xdr:from>
    <xdr:ext cx="762000" cy="259045"/>
    <xdr:sp macro="" textlink="">
      <xdr:nvSpPr>
        <xdr:cNvPr id="385" name="テキスト ボックス 384"/>
        <xdr:cNvSpPr txBox="1"/>
      </xdr:nvSpPr>
      <xdr:spPr>
        <a:xfrm>
          <a:off x="2717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151637</xdr:rowOff>
    </xdr:from>
    <xdr:to>
      <xdr:col>3</xdr:col>
      <xdr:colOff>193675</xdr:colOff>
      <xdr:row>78</xdr:row>
      <xdr:rowOff>81787</xdr:rowOff>
    </xdr:to>
    <xdr:sp macro="" textlink="">
      <xdr:nvSpPr>
        <xdr:cNvPr id="386" name="円/楕円 385"/>
        <xdr:cNvSpPr/>
      </xdr:nvSpPr>
      <xdr:spPr>
        <a:xfrm>
          <a:off x="2159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87" name="テキスト ボックス 386"/>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88" name="円/楕円 387"/>
        <xdr:cNvSpPr/>
      </xdr:nvSpPr>
      <xdr:spPr>
        <a:xfrm>
          <a:off x="1270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89" name="テキスト ボックス 388"/>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人件費、物件費、繰出金に係る経常収支比率の高さが類似団体平均を上回る要因となっている。</a:t>
          </a:r>
          <a:endParaRPr kumimoji="1" lang="en-US" altLang="ja-JP" sz="1300">
            <a:latin typeface="ＭＳ Ｐゴシック"/>
          </a:endParaRPr>
        </a:p>
        <a:p>
          <a:r>
            <a:rPr kumimoji="1" lang="ja-JP" altLang="en-US" sz="1300">
              <a:latin typeface="ＭＳ Ｐゴシック"/>
            </a:rPr>
            <a:t>　平成２８年度に策定する公共施設等総合管理計画に基づき、既存施設の見直しを図り、歳出の抑制に努める。</a:t>
          </a:r>
          <a:endParaRPr kumimoji="1" lang="en-US" altLang="ja-JP" sz="1300">
            <a:latin typeface="ＭＳ Ｐゴシック"/>
          </a:endParaRPr>
        </a:p>
        <a:p>
          <a:r>
            <a:rPr kumimoji="1" lang="ja-JP" altLang="en-US" sz="1300">
              <a:latin typeface="ＭＳ Ｐゴシック"/>
            </a:rPr>
            <a:t>　また、国民健康保険特別会計、介護保険特別会計への繰出金の抑制を図るため、保険料の見直しを行うなど、特別会計の健全な財政運営に努める。</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66040</xdr:rowOff>
    </xdr:from>
    <xdr:to>
      <xdr:col>24</xdr:col>
      <xdr:colOff>31750</xdr:colOff>
      <xdr:row>80</xdr:row>
      <xdr:rowOff>168911</xdr:rowOff>
    </xdr:to>
    <xdr:cxnSp macro="">
      <xdr:nvCxnSpPr>
        <xdr:cNvPr id="417" name="直線コネクタ 416"/>
        <xdr:cNvCxnSpPr/>
      </xdr:nvCxnSpPr>
      <xdr:spPr>
        <a:xfrm flipV="1">
          <a:off x="16510000" y="12753340"/>
          <a:ext cx="0" cy="1131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140988</xdr:rowOff>
    </xdr:from>
    <xdr:ext cx="762000" cy="259045"/>
    <xdr:sp macro="" textlink="">
      <xdr:nvSpPr>
        <xdr:cNvPr id="418"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80</xdr:row>
      <xdr:rowOff>168911</xdr:rowOff>
    </xdr:from>
    <xdr:to>
      <xdr:col>24</xdr:col>
      <xdr:colOff>120650</xdr:colOff>
      <xdr:row>80</xdr:row>
      <xdr:rowOff>168911</xdr:rowOff>
    </xdr:to>
    <xdr:cxnSp macro="">
      <xdr:nvCxnSpPr>
        <xdr:cNvPr id="419" name="直線コネクタ 418"/>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152417</xdr:rowOff>
    </xdr:from>
    <xdr:ext cx="762000" cy="259045"/>
    <xdr:sp macro="" textlink="">
      <xdr:nvSpPr>
        <xdr:cNvPr id="420"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23</xdr:col>
      <xdr:colOff>628650</xdr:colOff>
      <xdr:row>74</xdr:row>
      <xdr:rowOff>66040</xdr:rowOff>
    </xdr:from>
    <xdr:to>
      <xdr:col>24</xdr:col>
      <xdr:colOff>120650</xdr:colOff>
      <xdr:row>74</xdr:row>
      <xdr:rowOff>66040</xdr:rowOff>
    </xdr:to>
    <xdr:cxnSp macro="">
      <xdr:nvCxnSpPr>
        <xdr:cNvPr id="421" name="直線コネクタ 420"/>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5080</xdr:rowOff>
    </xdr:from>
    <xdr:to>
      <xdr:col>24</xdr:col>
      <xdr:colOff>31750</xdr:colOff>
      <xdr:row>78</xdr:row>
      <xdr:rowOff>73661</xdr:rowOff>
    </xdr:to>
    <xdr:cxnSp macro="">
      <xdr:nvCxnSpPr>
        <xdr:cNvPr id="422" name="直線コネクタ 421"/>
        <xdr:cNvCxnSpPr/>
      </xdr:nvCxnSpPr>
      <xdr:spPr>
        <a:xfrm>
          <a:off x="15671800" y="133781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62247</xdr:rowOff>
    </xdr:from>
    <xdr:ext cx="762000" cy="259045"/>
    <xdr:sp macro="" textlink="">
      <xdr:nvSpPr>
        <xdr:cNvPr id="423"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4" name="フローチャート : 判断 423"/>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153670</xdr:rowOff>
    </xdr:from>
    <xdr:to>
      <xdr:col>22</xdr:col>
      <xdr:colOff>565150</xdr:colOff>
      <xdr:row>78</xdr:row>
      <xdr:rowOff>5080</xdr:rowOff>
    </xdr:to>
    <xdr:cxnSp macro="">
      <xdr:nvCxnSpPr>
        <xdr:cNvPr id="425" name="直線コネクタ 424"/>
        <xdr:cNvCxnSpPr/>
      </xdr:nvCxnSpPr>
      <xdr:spPr>
        <a:xfrm>
          <a:off x="14782800" y="13355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6" name="フローチャート : 判断 425"/>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27" name="テキスト ボックス 426"/>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142239</xdr:rowOff>
    </xdr:from>
    <xdr:to>
      <xdr:col>21</xdr:col>
      <xdr:colOff>361950</xdr:colOff>
      <xdr:row>77</xdr:row>
      <xdr:rowOff>153670</xdr:rowOff>
    </xdr:to>
    <xdr:cxnSp macro="">
      <xdr:nvCxnSpPr>
        <xdr:cNvPr id="428" name="直線コネクタ 427"/>
        <xdr:cNvCxnSpPr/>
      </xdr:nvCxnSpPr>
      <xdr:spPr>
        <a:xfrm>
          <a:off x="13893800" y="133438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11430</xdr:rowOff>
    </xdr:from>
    <xdr:to>
      <xdr:col>21</xdr:col>
      <xdr:colOff>412750</xdr:colOff>
      <xdr:row>77</xdr:row>
      <xdr:rowOff>113030</xdr:rowOff>
    </xdr:to>
    <xdr:sp macro="" textlink="">
      <xdr:nvSpPr>
        <xdr:cNvPr id="429" name="フローチャート : 判断 428"/>
        <xdr:cNvSpPr/>
      </xdr:nvSpPr>
      <xdr:spPr>
        <a:xfrm>
          <a:off x="14732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123207</xdr:rowOff>
    </xdr:from>
    <xdr:ext cx="762000" cy="259045"/>
    <xdr:sp macro="" textlink="">
      <xdr:nvSpPr>
        <xdr:cNvPr id="430" name="テキスト ボックス 429"/>
        <xdr:cNvSpPr txBox="1"/>
      </xdr:nvSpPr>
      <xdr:spPr>
        <a:xfrm>
          <a:off x="14401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35561</xdr:rowOff>
    </xdr:from>
    <xdr:to>
      <xdr:col>20</xdr:col>
      <xdr:colOff>158750</xdr:colOff>
      <xdr:row>77</xdr:row>
      <xdr:rowOff>142239</xdr:rowOff>
    </xdr:to>
    <xdr:cxnSp macro="">
      <xdr:nvCxnSpPr>
        <xdr:cNvPr id="431" name="直線コネクタ 430"/>
        <xdr:cNvCxnSpPr/>
      </xdr:nvCxnSpPr>
      <xdr:spPr>
        <a:xfrm>
          <a:off x="13004800" y="1323721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32" name="フローチャート : 判断 43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33" name="テキスト ボックス 43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34" name="フローチャート : 判断 433"/>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16527</xdr:rowOff>
    </xdr:from>
    <xdr:ext cx="762000" cy="259045"/>
    <xdr:sp macro="" textlink="">
      <xdr:nvSpPr>
        <xdr:cNvPr id="435" name="テキスト ボックス 434"/>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22861</xdr:rowOff>
    </xdr:from>
    <xdr:to>
      <xdr:col>24</xdr:col>
      <xdr:colOff>82550</xdr:colOff>
      <xdr:row>78</xdr:row>
      <xdr:rowOff>124461</xdr:rowOff>
    </xdr:to>
    <xdr:sp macro="" textlink="">
      <xdr:nvSpPr>
        <xdr:cNvPr id="441" name="円/楕円 440"/>
        <xdr:cNvSpPr/>
      </xdr:nvSpPr>
      <xdr:spPr>
        <a:xfrm>
          <a:off x="16459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166388</xdr:rowOff>
    </xdr:from>
    <xdr:ext cx="762000" cy="259045"/>
    <xdr:sp macro="" textlink="">
      <xdr:nvSpPr>
        <xdr:cNvPr id="442" name="公債費以外該当値テキスト"/>
        <xdr:cNvSpPr txBox="1"/>
      </xdr:nvSpPr>
      <xdr:spPr>
        <a:xfrm>
          <a:off x="16598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125730</xdr:rowOff>
    </xdr:from>
    <xdr:to>
      <xdr:col>22</xdr:col>
      <xdr:colOff>615950</xdr:colOff>
      <xdr:row>78</xdr:row>
      <xdr:rowOff>55880</xdr:rowOff>
    </xdr:to>
    <xdr:sp macro="" textlink="">
      <xdr:nvSpPr>
        <xdr:cNvPr id="443" name="円/楕円 442"/>
        <xdr:cNvSpPr/>
      </xdr:nvSpPr>
      <xdr:spPr>
        <a:xfrm>
          <a:off x="15621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40657</xdr:rowOff>
    </xdr:from>
    <xdr:ext cx="736600" cy="259045"/>
    <xdr:sp macro="" textlink="">
      <xdr:nvSpPr>
        <xdr:cNvPr id="444" name="テキスト ボックス 443"/>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102870</xdr:rowOff>
    </xdr:from>
    <xdr:to>
      <xdr:col>21</xdr:col>
      <xdr:colOff>412750</xdr:colOff>
      <xdr:row>78</xdr:row>
      <xdr:rowOff>33020</xdr:rowOff>
    </xdr:to>
    <xdr:sp macro="" textlink="">
      <xdr:nvSpPr>
        <xdr:cNvPr id="445" name="円/楕円 444"/>
        <xdr:cNvSpPr/>
      </xdr:nvSpPr>
      <xdr:spPr>
        <a:xfrm>
          <a:off x="14732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17797</xdr:rowOff>
    </xdr:from>
    <xdr:ext cx="762000" cy="259045"/>
    <xdr:sp macro="" textlink="">
      <xdr:nvSpPr>
        <xdr:cNvPr id="446" name="テキスト ボックス 445"/>
        <xdr:cNvSpPr txBox="1"/>
      </xdr:nvSpPr>
      <xdr:spPr>
        <a:xfrm>
          <a:off x="14401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91439</xdr:rowOff>
    </xdr:from>
    <xdr:to>
      <xdr:col>20</xdr:col>
      <xdr:colOff>209550</xdr:colOff>
      <xdr:row>78</xdr:row>
      <xdr:rowOff>21589</xdr:rowOff>
    </xdr:to>
    <xdr:sp macro="" textlink="">
      <xdr:nvSpPr>
        <xdr:cNvPr id="447" name="円/楕円 446"/>
        <xdr:cNvSpPr/>
      </xdr:nvSpPr>
      <xdr:spPr>
        <a:xfrm>
          <a:off x="13843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6366</xdr:rowOff>
    </xdr:from>
    <xdr:ext cx="762000" cy="259045"/>
    <xdr:sp macro="" textlink="">
      <xdr:nvSpPr>
        <xdr:cNvPr id="448" name="テキスト ボックス 447"/>
        <xdr:cNvSpPr txBox="1"/>
      </xdr:nvSpPr>
      <xdr:spPr>
        <a:xfrm>
          <a:off x="13512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156211</xdr:rowOff>
    </xdr:from>
    <xdr:to>
      <xdr:col>19</xdr:col>
      <xdr:colOff>6350</xdr:colOff>
      <xdr:row>77</xdr:row>
      <xdr:rowOff>86361</xdr:rowOff>
    </xdr:to>
    <xdr:sp macro="" textlink="">
      <xdr:nvSpPr>
        <xdr:cNvPr id="449" name="円/楕円 448"/>
        <xdr:cNvSpPr/>
      </xdr:nvSpPr>
      <xdr:spPr>
        <a:xfrm>
          <a:off x="12954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71138</xdr:rowOff>
    </xdr:from>
    <xdr:ext cx="762000" cy="259045"/>
    <xdr:sp macro="" textlink="">
      <xdr:nvSpPr>
        <xdr:cNvPr id="450" name="テキスト ボックス 449"/>
        <xdr:cNvSpPr txBox="1"/>
      </xdr:nvSpPr>
      <xdr:spPr>
        <a:xfrm>
          <a:off x="12623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秋田県五城目町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71427</xdr:rowOff>
    </xdr:from>
    <xdr:to>
      <xdr:col>4</xdr:col>
      <xdr:colOff>1117600</xdr:colOff>
      <xdr:row>19</xdr:row>
      <xdr:rowOff>160825</xdr:rowOff>
    </xdr:to>
    <xdr:cxnSp macro="">
      <xdr:nvCxnSpPr>
        <xdr:cNvPr id="45" name="直線コネクタ 44"/>
        <xdr:cNvCxnSpPr/>
      </xdr:nvCxnSpPr>
      <xdr:spPr bwMode="auto">
        <a:xfrm flipV="1">
          <a:off x="5651500" y="2176452"/>
          <a:ext cx="0" cy="12895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132902</xdr:rowOff>
    </xdr:from>
    <xdr:ext cx="762000" cy="259045"/>
    <xdr:sp macro="" textlink="">
      <xdr:nvSpPr>
        <xdr:cNvPr id="46" name="人口1人当たり決算額の推移最小値テキスト130"/>
        <xdr:cNvSpPr txBox="1"/>
      </xdr:nvSpPr>
      <xdr:spPr>
        <a:xfrm>
          <a:off x="5740400" y="34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61,811</a:t>
          </a:r>
          <a:endParaRPr kumimoji="1" lang="ja-JP" altLang="en-US" sz="1000" b="1">
            <a:latin typeface="ＭＳ Ｐゴシック"/>
          </a:endParaRPr>
        </a:p>
      </xdr:txBody>
    </xdr:sp>
    <xdr:clientData/>
  </xdr:oneCellAnchor>
  <xdr:twoCellAnchor>
    <xdr:from>
      <xdr:col>4</xdr:col>
      <xdr:colOff>1028700</xdr:colOff>
      <xdr:row>19</xdr:row>
      <xdr:rowOff>160825</xdr:rowOff>
    </xdr:from>
    <xdr:to>
      <xdr:col>5</xdr:col>
      <xdr:colOff>73025</xdr:colOff>
      <xdr:row>19</xdr:row>
      <xdr:rowOff>160825</xdr:rowOff>
    </xdr:to>
    <xdr:cxnSp macro="">
      <xdr:nvCxnSpPr>
        <xdr:cNvPr id="47" name="直線コネクタ 46"/>
        <xdr:cNvCxnSpPr/>
      </xdr:nvCxnSpPr>
      <xdr:spPr bwMode="auto">
        <a:xfrm>
          <a:off x="5562600" y="3466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157804</xdr:rowOff>
    </xdr:from>
    <xdr:ext cx="762000" cy="259045"/>
    <xdr:sp macro="" textlink="">
      <xdr:nvSpPr>
        <xdr:cNvPr id="48" name="人口1人当たり決算額の推移最大値テキスト130"/>
        <xdr:cNvSpPr txBox="1"/>
      </xdr:nvSpPr>
      <xdr:spPr>
        <a:xfrm>
          <a:off x="5740400" y="191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231,043</a:t>
          </a:r>
          <a:endParaRPr kumimoji="1" lang="ja-JP" altLang="en-US" sz="1000" b="1">
            <a:latin typeface="ＭＳ Ｐゴシック"/>
          </a:endParaRPr>
        </a:p>
      </xdr:txBody>
    </xdr:sp>
    <xdr:clientData/>
  </xdr:oneCellAnchor>
  <xdr:twoCellAnchor>
    <xdr:from>
      <xdr:col>4</xdr:col>
      <xdr:colOff>1028700</xdr:colOff>
      <xdr:row>12</xdr:row>
      <xdr:rowOff>71427</xdr:rowOff>
    </xdr:from>
    <xdr:to>
      <xdr:col>5</xdr:col>
      <xdr:colOff>73025</xdr:colOff>
      <xdr:row>12</xdr:row>
      <xdr:rowOff>71427</xdr:rowOff>
    </xdr:to>
    <xdr:cxnSp macro="">
      <xdr:nvCxnSpPr>
        <xdr:cNvPr id="49" name="直線コネクタ 48"/>
        <xdr:cNvCxnSpPr/>
      </xdr:nvCxnSpPr>
      <xdr:spPr bwMode="auto">
        <a:xfrm>
          <a:off x="5562600" y="217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87970</xdr:rowOff>
    </xdr:from>
    <xdr:to>
      <xdr:col>4</xdr:col>
      <xdr:colOff>1117600</xdr:colOff>
      <xdr:row>17</xdr:row>
      <xdr:rowOff>97792</xdr:rowOff>
    </xdr:to>
    <xdr:cxnSp macro="">
      <xdr:nvCxnSpPr>
        <xdr:cNvPr id="50" name="直線コネクタ 49"/>
        <xdr:cNvCxnSpPr/>
      </xdr:nvCxnSpPr>
      <xdr:spPr bwMode="auto">
        <a:xfrm>
          <a:off x="5003800" y="3050245"/>
          <a:ext cx="647700" cy="9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82569</xdr:rowOff>
    </xdr:from>
    <xdr:ext cx="762000" cy="259045"/>
    <xdr:sp macro="" textlink="">
      <xdr:nvSpPr>
        <xdr:cNvPr id="51" name="人口1人当たり決算額の推移平均値テキスト130"/>
        <xdr:cNvSpPr txBox="1"/>
      </xdr:nvSpPr>
      <xdr:spPr>
        <a:xfrm>
          <a:off x="5740400" y="3044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92461</xdr:rowOff>
    </xdr:from>
    <xdr:to>
      <xdr:col>5</xdr:col>
      <xdr:colOff>34925</xdr:colOff>
      <xdr:row>18</xdr:row>
      <xdr:rowOff>22611</xdr:rowOff>
    </xdr:to>
    <xdr:sp macro="" textlink="">
      <xdr:nvSpPr>
        <xdr:cNvPr id="52" name="フローチャート : 判断 51"/>
        <xdr:cNvSpPr/>
      </xdr:nvSpPr>
      <xdr:spPr bwMode="auto">
        <a:xfrm>
          <a:off x="56007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81425</xdr:rowOff>
    </xdr:from>
    <xdr:to>
      <xdr:col>4</xdr:col>
      <xdr:colOff>469900</xdr:colOff>
      <xdr:row>17</xdr:row>
      <xdr:rowOff>87970</xdr:rowOff>
    </xdr:to>
    <xdr:cxnSp macro="">
      <xdr:nvCxnSpPr>
        <xdr:cNvPr id="53" name="直線コネクタ 52"/>
        <xdr:cNvCxnSpPr/>
      </xdr:nvCxnSpPr>
      <xdr:spPr bwMode="auto">
        <a:xfrm>
          <a:off x="4305300" y="3043700"/>
          <a:ext cx="698500" cy="6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115146</xdr:rowOff>
    </xdr:from>
    <xdr:to>
      <xdr:col>4</xdr:col>
      <xdr:colOff>520700</xdr:colOff>
      <xdr:row>18</xdr:row>
      <xdr:rowOff>45296</xdr:rowOff>
    </xdr:to>
    <xdr:sp macro="" textlink="">
      <xdr:nvSpPr>
        <xdr:cNvPr id="54" name="フローチャート : 判断 53"/>
        <xdr:cNvSpPr/>
      </xdr:nvSpPr>
      <xdr:spPr bwMode="auto">
        <a:xfrm>
          <a:off x="4953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30073</xdr:rowOff>
    </xdr:from>
    <xdr:ext cx="736600" cy="259045"/>
    <xdr:sp macro="" textlink="">
      <xdr:nvSpPr>
        <xdr:cNvPr id="55" name="テキスト ボックス 54"/>
        <xdr:cNvSpPr txBox="1"/>
      </xdr:nvSpPr>
      <xdr:spPr>
        <a:xfrm>
          <a:off x="4622800" y="3163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81425</xdr:rowOff>
    </xdr:from>
    <xdr:to>
      <xdr:col>3</xdr:col>
      <xdr:colOff>904875</xdr:colOff>
      <xdr:row>17</xdr:row>
      <xdr:rowOff>92961</xdr:rowOff>
    </xdr:to>
    <xdr:cxnSp macro="">
      <xdr:nvCxnSpPr>
        <xdr:cNvPr id="56" name="直線コネクタ 55"/>
        <xdr:cNvCxnSpPr/>
      </xdr:nvCxnSpPr>
      <xdr:spPr bwMode="auto">
        <a:xfrm flipV="1">
          <a:off x="3606800" y="3043700"/>
          <a:ext cx="698500" cy="11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108242</xdr:rowOff>
    </xdr:from>
    <xdr:to>
      <xdr:col>3</xdr:col>
      <xdr:colOff>955675</xdr:colOff>
      <xdr:row>18</xdr:row>
      <xdr:rowOff>38392</xdr:rowOff>
    </xdr:to>
    <xdr:sp macro="" textlink="">
      <xdr:nvSpPr>
        <xdr:cNvPr id="57" name="フローチャート : 判断 56"/>
        <xdr:cNvSpPr/>
      </xdr:nvSpPr>
      <xdr:spPr bwMode="auto">
        <a:xfrm>
          <a:off x="4254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23169</xdr:rowOff>
    </xdr:from>
    <xdr:ext cx="762000" cy="259045"/>
    <xdr:sp macro="" textlink="">
      <xdr:nvSpPr>
        <xdr:cNvPr id="58" name="テキスト ボックス 57"/>
        <xdr:cNvSpPr txBox="1"/>
      </xdr:nvSpPr>
      <xdr:spPr>
        <a:xfrm>
          <a:off x="39243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92961</xdr:rowOff>
    </xdr:from>
    <xdr:to>
      <xdr:col>3</xdr:col>
      <xdr:colOff>206375</xdr:colOff>
      <xdr:row>17</xdr:row>
      <xdr:rowOff>127556</xdr:rowOff>
    </xdr:to>
    <xdr:cxnSp macro="">
      <xdr:nvCxnSpPr>
        <xdr:cNvPr id="59" name="直線コネクタ 58"/>
        <xdr:cNvCxnSpPr/>
      </xdr:nvCxnSpPr>
      <xdr:spPr bwMode="auto">
        <a:xfrm flipV="1">
          <a:off x="2908300" y="3055236"/>
          <a:ext cx="698500" cy="34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90061</xdr:rowOff>
    </xdr:from>
    <xdr:to>
      <xdr:col>3</xdr:col>
      <xdr:colOff>257175</xdr:colOff>
      <xdr:row>18</xdr:row>
      <xdr:rowOff>20211</xdr:rowOff>
    </xdr:to>
    <xdr:sp macro="" textlink="">
      <xdr:nvSpPr>
        <xdr:cNvPr id="60" name="フローチャート : 判断 59"/>
        <xdr:cNvSpPr/>
      </xdr:nvSpPr>
      <xdr:spPr bwMode="auto">
        <a:xfrm>
          <a:off x="35560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4988</xdr:rowOff>
    </xdr:from>
    <xdr:ext cx="762000" cy="259045"/>
    <xdr:sp macro="" textlink="">
      <xdr:nvSpPr>
        <xdr:cNvPr id="61" name="テキスト ボックス 60"/>
        <xdr:cNvSpPr txBox="1"/>
      </xdr:nvSpPr>
      <xdr:spPr>
        <a:xfrm>
          <a:off x="3225800" y="31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112311</xdr:rowOff>
    </xdr:from>
    <xdr:to>
      <xdr:col>2</xdr:col>
      <xdr:colOff>692150</xdr:colOff>
      <xdr:row>18</xdr:row>
      <xdr:rowOff>42461</xdr:rowOff>
    </xdr:to>
    <xdr:sp macro="" textlink="">
      <xdr:nvSpPr>
        <xdr:cNvPr id="62" name="フローチャート : 判断 61"/>
        <xdr:cNvSpPr/>
      </xdr:nvSpPr>
      <xdr:spPr bwMode="auto">
        <a:xfrm>
          <a:off x="2857500" y="3074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27238</xdr:rowOff>
    </xdr:from>
    <xdr:ext cx="762000" cy="259045"/>
    <xdr:sp macro="" textlink="">
      <xdr:nvSpPr>
        <xdr:cNvPr id="63" name="テキスト ボックス 62"/>
        <xdr:cNvSpPr txBox="1"/>
      </xdr:nvSpPr>
      <xdr:spPr>
        <a:xfrm>
          <a:off x="2527300" y="31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46992</xdr:rowOff>
    </xdr:from>
    <xdr:to>
      <xdr:col>5</xdr:col>
      <xdr:colOff>34925</xdr:colOff>
      <xdr:row>17</xdr:row>
      <xdr:rowOff>148592</xdr:rowOff>
    </xdr:to>
    <xdr:sp macro="" textlink="">
      <xdr:nvSpPr>
        <xdr:cNvPr id="69" name="円/楕円 68"/>
        <xdr:cNvSpPr/>
      </xdr:nvSpPr>
      <xdr:spPr bwMode="auto">
        <a:xfrm>
          <a:off x="5600700" y="3009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63519</xdr:rowOff>
    </xdr:from>
    <xdr:ext cx="762000" cy="259045"/>
    <xdr:sp macro="" textlink="">
      <xdr:nvSpPr>
        <xdr:cNvPr id="70" name="人口1人当たり決算額の推移該当値テキスト130"/>
        <xdr:cNvSpPr txBox="1"/>
      </xdr:nvSpPr>
      <xdr:spPr>
        <a:xfrm>
          <a:off x="5740400" y="285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115,083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37170</xdr:rowOff>
    </xdr:from>
    <xdr:to>
      <xdr:col>4</xdr:col>
      <xdr:colOff>520700</xdr:colOff>
      <xdr:row>17</xdr:row>
      <xdr:rowOff>138770</xdr:rowOff>
    </xdr:to>
    <xdr:sp macro="" textlink="">
      <xdr:nvSpPr>
        <xdr:cNvPr id="71" name="円/楕円 70"/>
        <xdr:cNvSpPr/>
      </xdr:nvSpPr>
      <xdr:spPr bwMode="auto">
        <a:xfrm>
          <a:off x="4953000" y="2999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148947</xdr:rowOff>
    </xdr:from>
    <xdr:ext cx="736600" cy="259045"/>
    <xdr:sp macro="" textlink="">
      <xdr:nvSpPr>
        <xdr:cNvPr id="72" name="テキスト ボックス 71"/>
        <xdr:cNvSpPr txBox="1"/>
      </xdr:nvSpPr>
      <xdr:spPr>
        <a:xfrm>
          <a:off x="4622800" y="2768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116,372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30625</xdr:rowOff>
    </xdr:from>
    <xdr:to>
      <xdr:col>3</xdr:col>
      <xdr:colOff>955675</xdr:colOff>
      <xdr:row>17</xdr:row>
      <xdr:rowOff>132225</xdr:rowOff>
    </xdr:to>
    <xdr:sp macro="" textlink="">
      <xdr:nvSpPr>
        <xdr:cNvPr id="73" name="円/楕円 72"/>
        <xdr:cNvSpPr/>
      </xdr:nvSpPr>
      <xdr:spPr bwMode="auto">
        <a:xfrm>
          <a:off x="4254500" y="2992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142402</xdr:rowOff>
    </xdr:from>
    <xdr:ext cx="762000" cy="259045"/>
    <xdr:sp macro="" textlink="">
      <xdr:nvSpPr>
        <xdr:cNvPr id="74" name="テキスト ボックス 73"/>
        <xdr:cNvSpPr txBox="1"/>
      </xdr:nvSpPr>
      <xdr:spPr>
        <a:xfrm>
          <a:off x="3924300" y="27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117,231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42161</xdr:rowOff>
    </xdr:from>
    <xdr:to>
      <xdr:col>3</xdr:col>
      <xdr:colOff>257175</xdr:colOff>
      <xdr:row>17</xdr:row>
      <xdr:rowOff>143761</xdr:rowOff>
    </xdr:to>
    <xdr:sp macro="" textlink="">
      <xdr:nvSpPr>
        <xdr:cNvPr id="75" name="円/楕円 74"/>
        <xdr:cNvSpPr/>
      </xdr:nvSpPr>
      <xdr:spPr bwMode="auto">
        <a:xfrm>
          <a:off x="3556000" y="3004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153938</xdr:rowOff>
    </xdr:from>
    <xdr:ext cx="762000" cy="259045"/>
    <xdr:sp macro="" textlink="">
      <xdr:nvSpPr>
        <xdr:cNvPr id="76" name="テキスト ボックス 75"/>
        <xdr:cNvSpPr txBox="1"/>
      </xdr:nvSpPr>
      <xdr:spPr>
        <a:xfrm>
          <a:off x="3225800" y="277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115,717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76756</xdr:rowOff>
    </xdr:from>
    <xdr:to>
      <xdr:col>2</xdr:col>
      <xdr:colOff>692150</xdr:colOff>
      <xdr:row>18</xdr:row>
      <xdr:rowOff>6906</xdr:rowOff>
    </xdr:to>
    <xdr:sp macro="" textlink="">
      <xdr:nvSpPr>
        <xdr:cNvPr id="77" name="円/楕円 76"/>
        <xdr:cNvSpPr/>
      </xdr:nvSpPr>
      <xdr:spPr bwMode="auto">
        <a:xfrm>
          <a:off x="2857500" y="3039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17083</xdr:rowOff>
    </xdr:from>
    <xdr:ext cx="762000" cy="259045"/>
    <xdr:sp macro="" textlink="">
      <xdr:nvSpPr>
        <xdr:cNvPr id="78" name="テキスト ボックス 77"/>
        <xdr:cNvSpPr txBox="1"/>
      </xdr:nvSpPr>
      <xdr:spPr>
        <a:xfrm>
          <a:off x="2527300" y="280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111,177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93561</xdr:rowOff>
    </xdr:from>
    <xdr:to>
      <xdr:col>4</xdr:col>
      <xdr:colOff>1117600</xdr:colOff>
      <xdr:row>37</xdr:row>
      <xdr:rowOff>188264</xdr:rowOff>
    </xdr:to>
    <xdr:cxnSp macro="">
      <xdr:nvCxnSpPr>
        <xdr:cNvPr id="106" name="直線コネクタ 105"/>
        <xdr:cNvCxnSpPr/>
      </xdr:nvCxnSpPr>
      <xdr:spPr bwMode="auto">
        <a:xfrm flipV="1">
          <a:off x="5651500" y="6018111"/>
          <a:ext cx="0" cy="12948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160341</xdr:rowOff>
    </xdr:from>
    <xdr:ext cx="762000" cy="259045"/>
    <xdr:sp macro="" textlink="">
      <xdr:nvSpPr>
        <xdr:cNvPr id="107" name="人口1人当たり決算額の推移最小値テキスト445"/>
        <xdr:cNvSpPr txBox="1"/>
      </xdr:nvSpPr>
      <xdr:spPr>
        <a:xfrm>
          <a:off x="5740400" y="728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-10,824</a:t>
          </a:r>
          <a:endParaRPr kumimoji="1" lang="ja-JP" altLang="en-US" sz="1000" b="1">
            <a:latin typeface="ＭＳ Ｐゴシック"/>
          </a:endParaRPr>
        </a:p>
      </xdr:txBody>
    </xdr:sp>
    <xdr:clientData/>
  </xdr:oneCellAnchor>
  <xdr:twoCellAnchor>
    <xdr:from>
      <xdr:col>4</xdr:col>
      <xdr:colOff>1028700</xdr:colOff>
      <xdr:row>37</xdr:row>
      <xdr:rowOff>188264</xdr:rowOff>
    </xdr:from>
    <xdr:to>
      <xdr:col>5</xdr:col>
      <xdr:colOff>73025</xdr:colOff>
      <xdr:row>37</xdr:row>
      <xdr:rowOff>188264</xdr:rowOff>
    </xdr:to>
    <xdr:cxnSp macro="">
      <xdr:nvCxnSpPr>
        <xdr:cNvPr id="108" name="直線コネクタ 107"/>
        <xdr:cNvCxnSpPr/>
      </xdr:nvCxnSpPr>
      <xdr:spPr bwMode="auto">
        <a:xfrm>
          <a:off x="5562600" y="7312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8488</xdr:rowOff>
    </xdr:from>
    <xdr:ext cx="762000" cy="259045"/>
    <xdr:sp macro="" textlink="">
      <xdr:nvSpPr>
        <xdr:cNvPr id="109" name="人口1人当たり決算額の推移最大値テキスト445"/>
        <xdr:cNvSpPr txBox="1"/>
      </xdr:nvSpPr>
      <xdr:spPr>
        <a:xfrm>
          <a:off x="5740400" y="576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91,133</a:t>
          </a:r>
          <a:endParaRPr kumimoji="1" lang="ja-JP" altLang="en-US" sz="1000" b="1">
            <a:latin typeface="ＭＳ Ｐゴシック"/>
          </a:endParaRPr>
        </a:p>
      </xdr:txBody>
    </xdr:sp>
    <xdr:clientData/>
  </xdr:oneCellAnchor>
  <xdr:twoCellAnchor>
    <xdr:from>
      <xdr:col>4</xdr:col>
      <xdr:colOff>1028700</xdr:colOff>
      <xdr:row>33</xdr:row>
      <xdr:rowOff>93561</xdr:rowOff>
    </xdr:from>
    <xdr:to>
      <xdr:col>5</xdr:col>
      <xdr:colOff>73025</xdr:colOff>
      <xdr:row>33</xdr:row>
      <xdr:rowOff>93561</xdr:rowOff>
    </xdr:to>
    <xdr:cxnSp macro="">
      <xdr:nvCxnSpPr>
        <xdr:cNvPr id="110" name="直線コネクタ 109"/>
        <xdr:cNvCxnSpPr/>
      </xdr:nvCxnSpPr>
      <xdr:spPr bwMode="auto">
        <a:xfrm>
          <a:off x="5562600" y="6018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208674</xdr:rowOff>
    </xdr:from>
    <xdr:to>
      <xdr:col>4</xdr:col>
      <xdr:colOff>1117600</xdr:colOff>
      <xdr:row>35</xdr:row>
      <xdr:rowOff>240271</xdr:rowOff>
    </xdr:to>
    <xdr:cxnSp macro="">
      <xdr:nvCxnSpPr>
        <xdr:cNvPr id="111" name="直線コネクタ 110"/>
        <xdr:cNvCxnSpPr/>
      </xdr:nvCxnSpPr>
      <xdr:spPr bwMode="auto">
        <a:xfrm>
          <a:off x="5003800" y="6819024"/>
          <a:ext cx="647700" cy="31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225048</xdr:rowOff>
    </xdr:from>
    <xdr:ext cx="762000" cy="259045"/>
    <xdr:sp macro="" textlink="">
      <xdr:nvSpPr>
        <xdr:cNvPr id="112" name="人口1人当たり決算額の推移平均値テキスト445"/>
        <xdr:cNvSpPr txBox="1"/>
      </xdr:nvSpPr>
      <xdr:spPr>
        <a:xfrm>
          <a:off x="5740400" y="68353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217932</xdr:rowOff>
    </xdr:from>
    <xdr:to>
      <xdr:col>5</xdr:col>
      <xdr:colOff>34925</xdr:colOff>
      <xdr:row>35</xdr:row>
      <xdr:rowOff>319532</xdr:rowOff>
    </xdr:to>
    <xdr:sp macro="" textlink="">
      <xdr:nvSpPr>
        <xdr:cNvPr id="113" name="フローチャート : 判断 112"/>
        <xdr:cNvSpPr/>
      </xdr:nvSpPr>
      <xdr:spPr bwMode="auto">
        <a:xfrm>
          <a:off x="5600700" y="6828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120002</xdr:rowOff>
    </xdr:from>
    <xdr:to>
      <xdr:col>4</xdr:col>
      <xdr:colOff>469900</xdr:colOff>
      <xdr:row>35</xdr:row>
      <xdr:rowOff>208674</xdr:rowOff>
    </xdr:to>
    <xdr:cxnSp macro="">
      <xdr:nvCxnSpPr>
        <xdr:cNvPr id="114" name="直線コネクタ 113"/>
        <xdr:cNvCxnSpPr/>
      </xdr:nvCxnSpPr>
      <xdr:spPr bwMode="auto">
        <a:xfrm>
          <a:off x="4305300" y="6730352"/>
          <a:ext cx="698500" cy="88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187617</xdr:rowOff>
    </xdr:from>
    <xdr:to>
      <xdr:col>4</xdr:col>
      <xdr:colOff>520700</xdr:colOff>
      <xdr:row>35</xdr:row>
      <xdr:rowOff>289217</xdr:rowOff>
    </xdr:to>
    <xdr:sp macro="" textlink="">
      <xdr:nvSpPr>
        <xdr:cNvPr id="115" name="フローチャート : 判断 114"/>
        <xdr:cNvSpPr/>
      </xdr:nvSpPr>
      <xdr:spPr bwMode="auto">
        <a:xfrm>
          <a:off x="49530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273994</xdr:rowOff>
    </xdr:from>
    <xdr:ext cx="736600" cy="259045"/>
    <xdr:sp macro="" textlink="">
      <xdr:nvSpPr>
        <xdr:cNvPr id="116" name="テキスト ボックス 115"/>
        <xdr:cNvSpPr txBox="1"/>
      </xdr:nvSpPr>
      <xdr:spPr>
        <a:xfrm>
          <a:off x="4622800" y="688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106476</xdr:rowOff>
    </xdr:from>
    <xdr:to>
      <xdr:col>3</xdr:col>
      <xdr:colOff>904875</xdr:colOff>
      <xdr:row>35</xdr:row>
      <xdr:rowOff>120002</xdr:rowOff>
    </xdr:to>
    <xdr:cxnSp macro="">
      <xdr:nvCxnSpPr>
        <xdr:cNvPr id="117" name="直線コネクタ 116"/>
        <xdr:cNvCxnSpPr/>
      </xdr:nvCxnSpPr>
      <xdr:spPr bwMode="auto">
        <a:xfrm>
          <a:off x="3606800" y="6716826"/>
          <a:ext cx="698500" cy="13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168211</xdr:rowOff>
    </xdr:from>
    <xdr:to>
      <xdr:col>3</xdr:col>
      <xdr:colOff>955675</xdr:colOff>
      <xdr:row>35</xdr:row>
      <xdr:rowOff>269811</xdr:rowOff>
    </xdr:to>
    <xdr:sp macro="" textlink="">
      <xdr:nvSpPr>
        <xdr:cNvPr id="118" name="フローチャート : 判断 117"/>
        <xdr:cNvSpPr/>
      </xdr:nvSpPr>
      <xdr:spPr bwMode="auto">
        <a:xfrm>
          <a:off x="42545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254588</xdr:rowOff>
    </xdr:from>
    <xdr:ext cx="762000" cy="259045"/>
    <xdr:sp macro="" textlink="">
      <xdr:nvSpPr>
        <xdr:cNvPr id="119" name="テキスト ボックス 118"/>
        <xdr:cNvSpPr txBox="1"/>
      </xdr:nvSpPr>
      <xdr:spPr>
        <a:xfrm>
          <a:off x="3924300" y="686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106083</xdr:rowOff>
    </xdr:from>
    <xdr:to>
      <xdr:col>3</xdr:col>
      <xdr:colOff>206375</xdr:colOff>
      <xdr:row>35</xdr:row>
      <xdr:rowOff>106476</xdr:rowOff>
    </xdr:to>
    <xdr:cxnSp macro="">
      <xdr:nvCxnSpPr>
        <xdr:cNvPr id="120" name="直線コネクタ 119"/>
        <xdr:cNvCxnSpPr/>
      </xdr:nvCxnSpPr>
      <xdr:spPr bwMode="auto">
        <a:xfrm>
          <a:off x="2908300" y="6716433"/>
          <a:ext cx="698500" cy="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135801</xdr:rowOff>
    </xdr:from>
    <xdr:to>
      <xdr:col>3</xdr:col>
      <xdr:colOff>257175</xdr:colOff>
      <xdr:row>35</xdr:row>
      <xdr:rowOff>237401</xdr:rowOff>
    </xdr:to>
    <xdr:sp macro="" textlink="">
      <xdr:nvSpPr>
        <xdr:cNvPr id="121" name="フローチャート : 判断 120"/>
        <xdr:cNvSpPr/>
      </xdr:nvSpPr>
      <xdr:spPr bwMode="auto">
        <a:xfrm>
          <a:off x="35560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222178</xdr:rowOff>
    </xdr:from>
    <xdr:ext cx="762000" cy="259045"/>
    <xdr:sp macro="" textlink="">
      <xdr:nvSpPr>
        <xdr:cNvPr id="122" name="テキスト ボックス 121"/>
        <xdr:cNvSpPr txBox="1"/>
      </xdr:nvSpPr>
      <xdr:spPr>
        <a:xfrm>
          <a:off x="3225800" y="683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136893</xdr:rowOff>
    </xdr:from>
    <xdr:to>
      <xdr:col>2</xdr:col>
      <xdr:colOff>692150</xdr:colOff>
      <xdr:row>35</xdr:row>
      <xdr:rowOff>238493</xdr:rowOff>
    </xdr:to>
    <xdr:sp macro="" textlink="">
      <xdr:nvSpPr>
        <xdr:cNvPr id="123" name="フローチャート : 判断 122"/>
        <xdr:cNvSpPr/>
      </xdr:nvSpPr>
      <xdr:spPr bwMode="auto">
        <a:xfrm>
          <a:off x="2857500" y="674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223270</xdr:rowOff>
    </xdr:from>
    <xdr:ext cx="762000" cy="259045"/>
    <xdr:sp macro="" textlink="">
      <xdr:nvSpPr>
        <xdr:cNvPr id="124" name="テキスト ボックス 123"/>
        <xdr:cNvSpPr txBox="1"/>
      </xdr:nvSpPr>
      <xdr:spPr>
        <a:xfrm>
          <a:off x="2527300" y="683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189471</xdr:rowOff>
    </xdr:from>
    <xdr:to>
      <xdr:col>5</xdr:col>
      <xdr:colOff>34925</xdr:colOff>
      <xdr:row>35</xdr:row>
      <xdr:rowOff>291071</xdr:rowOff>
    </xdr:to>
    <xdr:sp macro="" textlink="">
      <xdr:nvSpPr>
        <xdr:cNvPr id="130" name="円/楕円 129"/>
        <xdr:cNvSpPr/>
      </xdr:nvSpPr>
      <xdr:spPr bwMode="auto">
        <a:xfrm>
          <a:off x="5600700" y="6799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34548</xdr:rowOff>
    </xdr:from>
    <xdr:ext cx="762000" cy="259045"/>
    <xdr:sp macro="" textlink="">
      <xdr:nvSpPr>
        <xdr:cNvPr id="131" name="人口1人当たり決算額の推移該当値テキスト445"/>
        <xdr:cNvSpPr txBox="1"/>
      </xdr:nvSpPr>
      <xdr:spPr>
        <a:xfrm>
          <a:off x="5740400" y="6644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25,581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157874</xdr:rowOff>
    </xdr:from>
    <xdr:to>
      <xdr:col>4</xdr:col>
      <xdr:colOff>520700</xdr:colOff>
      <xdr:row>35</xdr:row>
      <xdr:rowOff>259474</xdr:rowOff>
    </xdr:to>
    <xdr:sp macro="" textlink="">
      <xdr:nvSpPr>
        <xdr:cNvPr id="132" name="円/楕円 131"/>
        <xdr:cNvSpPr/>
      </xdr:nvSpPr>
      <xdr:spPr bwMode="auto">
        <a:xfrm>
          <a:off x="4953000" y="6768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269651</xdr:rowOff>
    </xdr:from>
    <xdr:ext cx="736600" cy="259045"/>
    <xdr:sp macro="" textlink="">
      <xdr:nvSpPr>
        <xdr:cNvPr id="133" name="テキスト ボックス 132"/>
        <xdr:cNvSpPr txBox="1"/>
      </xdr:nvSpPr>
      <xdr:spPr>
        <a:xfrm>
          <a:off x="4622800" y="6537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28,069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69202</xdr:rowOff>
    </xdr:from>
    <xdr:to>
      <xdr:col>3</xdr:col>
      <xdr:colOff>955675</xdr:colOff>
      <xdr:row>35</xdr:row>
      <xdr:rowOff>170802</xdr:rowOff>
    </xdr:to>
    <xdr:sp macro="" textlink="">
      <xdr:nvSpPr>
        <xdr:cNvPr id="134" name="円/楕円 133"/>
        <xdr:cNvSpPr/>
      </xdr:nvSpPr>
      <xdr:spPr bwMode="auto">
        <a:xfrm>
          <a:off x="4254500" y="6679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180979</xdr:rowOff>
    </xdr:from>
    <xdr:ext cx="762000" cy="259045"/>
    <xdr:sp macro="" textlink="">
      <xdr:nvSpPr>
        <xdr:cNvPr id="135" name="テキスト ボックス 134"/>
        <xdr:cNvSpPr txBox="1"/>
      </xdr:nvSpPr>
      <xdr:spPr>
        <a:xfrm>
          <a:off x="3924300" y="64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35,051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55676</xdr:rowOff>
    </xdr:from>
    <xdr:to>
      <xdr:col>3</xdr:col>
      <xdr:colOff>257175</xdr:colOff>
      <xdr:row>35</xdr:row>
      <xdr:rowOff>157276</xdr:rowOff>
    </xdr:to>
    <xdr:sp macro="" textlink="">
      <xdr:nvSpPr>
        <xdr:cNvPr id="136" name="円/楕円 135"/>
        <xdr:cNvSpPr/>
      </xdr:nvSpPr>
      <xdr:spPr bwMode="auto">
        <a:xfrm>
          <a:off x="3556000" y="6666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167454</xdr:rowOff>
    </xdr:from>
    <xdr:ext cx="762000" cy="259045"/>
    <xdr:sp macro="" textlink="">
      <xdr:nvSpPr>
        <xdr:cNvPr id="137" name="テキスト ボックス 136"/>
        <xdr:cNvSpPr txBox="1"/>
      </xdr:nvSpPr>
      <xdr:spPr>
        <a:xfrm>
          <a:off x="3225800" y="6434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36,116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55283</xdr:rowOff>
    </xdr:from>
    <xdr:to>
      <xdr:col>2</xdr:col>
      <xdr:colOff>692150</xdr:colOff>
      <xdr:row>35</xdr:row>
      <xdr:rowOff>156883</xdr:rowOff>
    </xdr:to>
    <xdr:sp macro="" textlink="">
      <xdr:nvSpPr>
        <xdr:cNvPr id="138" name="円/楕円 137"/>
        <xdr:cNvSpPr/>
      </xdr:nvSpPr>
      <xdr:spPr bwMode="auto">
        <a:xfrm>
          <a:off x="2857500" y="6665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167060</xdr:rowOff>
    </xdr:from>
    <xdr:ext cx="762000" cy="259045"/>
    <xdr:sp macro="" textlink="">
      <xdr:nvSpPr>
        <xdr:cNvPr id="139" name="テキスト ボックス 138"/>
        <xdr:cNvSpPr txBox="1"/>
      </xdr:nvSpPr>
      <xdr:spPr>
        <a:xfrm>
          <a:off x="2527300" y="64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36,147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秋田県五城目町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０年度以降、国の経済対策臨時交付金等の事業効果により実質単年度収支が黒字になり、財政調整基金を増額できたが、平成２４年度決算以降は、財政調整基金の取崩しによる財政運営となり、実質単年度収支も赤字に転じ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町税の徴収強化と歳出抑制に努め、財政調整基金の繰入金に頼らない予算編成と実質単年収支の黒字化を目指す。</a:t>
          </a:r>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秋田県五城目町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全ての会計において黒字であるが、平成２６年度一般会計決算においては財政調整基金の取崩し３８８百万円を含んだ財政運営となっており、基金取崩しに依存しない財政運営を目指す。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高齢化の進行に伴い、国民健康保険特別会計、介護保険特別会計において決算額が増加し、一般会計からの繰出金も増加している。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町税が主財源である一般会計への負担軽減を図るためにも保険料の見直しを行うなど、特別会計においても健全な財政運営に努める。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秋田県五城目町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元利償還金等は中期的に減少する見込みである。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引き続き地方債の発行を抑えつつ、新規発行にあたっては、基準財政需要額算入の有利な地方債の発行に努める。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秋田県五城目町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大型建設事業が一時的に増加したことにより地方債現在高が増加しているが、公営企業債等繰入見込額等が減少していることから将来負担額は横ばい状態にある。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将来負担比率が類似団体平均に比べ高い水準であることから、新規地方債の発行を抑え、歳出削減による基金積立に努め、比率の改善を目指す。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6574004</v>
      </c>
      <c r="BO4" s="349"/>
      <c r="BP4" s="349"/>
      <c r="BQ4" s="349"/>
      <c r="BR4" s="349"/>
      <c r="BS4" s="349"/>
      <c r="BT4" s="349"/>
      <c r="BU4" s="350"/>
      <c r="BV4" s="348">
        <v>5872861</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6.2</v>
      </c>
      <c r="CU4" s="355"/>
      <c r="CV4" s="355"/>
      <c r="CW4" s="355"/>
      <c r="CX4" s="355"/>
      <c r="CY4" s="355"/>
      <c r="CZ4" s="355"/>
      <c r="DA4" s="356"/>
      <c r="DB4" s="354">
        <v>5.7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6342638</v>
      </c>
      <c r="BO5" s="386"/>
      <c r="BP5" s="386"/>
      <c r="BQ5" s="386"/>
      <c r="BR5" s="386"/>
      <c r="BS5" s="386"/>
      <c r="BT5" s="386"/>
      <c r="BU5" s="387"/>
      <c r="BV5" s="385">
        <v>5631023</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90.3</v>
      </c>
      <c r="CU5" s="383"/>
      <c r="CV5" s="383"/>
      <c r="CW5" s="383"/>
      <c r="CX5" s="383"/>
      <c r="CY5" s="383"/>
      <c r="CZ5" s="383"/>
      <c r="DA5" s="384"/>
      <c r="DB5" s="382">
        <v>88.2</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231366</v>
      </c>
      <c r="BO6" s="386"/>
      <c r="BP6" s="386"/>
      <c r="BQ6" s="386"/>
      <c r="BR6" s="386"/>
      <c r="BS6" s="386"/>
      <c r="BT6" s="386"/>
      <c r="BU6" s="387"/>
      <c r="BV6" s="385">
        <v>241838</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95.5</v>
      </c>
      <c r="CU6" s="423"/>
      <c r="CV6" s="423"/>
      <c r="CW6" s="423"/>
      <c r="CX6" s="423"/>
      <c r="CY6" s="423"/>
      <c r="CZ6" s="423"/>
      <c r="DA6" s="424"/>
      <c r="DB6" s="422">
        <v>93.6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5117</v>
      </c>
      <c r="BO7" s="386"/>
      <c r="BP7" s="386"/>
      <c r="BQ7" s="386"/>
      <c r="BR7" s="386"/>
      <c r="BS7" s="386"/>
      <c r="BT7" s="386"/>
      <c r="BU7" s="387"/>
      <c r="BV7" s="385">
        <v>30625</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3620412</v>
      </c>
      <c r="CU7" s="386"/>
      <c r="CV7" s="386"/>
      <c r="CW7" s="386"/>
      <c r="CX7" s="386"/>
      <c r="CY7" s="386"/>
      <c r="CZ7" s="386"/>
      <c r="DA7" s="387"/>
      <c r="DB7" s="385">
        <v>3674635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226249</v>
      </c>
      <c r="BO8" s="386"/>
      <c r="BP8" s="386"/>
      <c r="BQ8" s="386"/>
      <c r="BR8" s="386"/>
      <c r="BS8" s="386"/>
      <c r="BT8" s="386"/>
      <c r="BU8" s="387"/>
      <c r="BV8" s="385">
        <v>211213</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0.24</v>
      </c>
      <c r="CU8" s="426"/>
      <c r="CV8" s="426"/>
      <c r="CW8" s="426"/>
      <c r="CX8" s="426"/>
      <c r="CY8" s="426"/>
      <c r="CZ8" s="426"/>
      <c r="DA8" s="427"/>
      <c r="DB8" s="425">
        <v>0.24</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10516</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15036</v>
      </c>
      <c r="BO9" s="386"/>
      <c r="BP9" s="386"/>
      <c r="BQ9" s="386"/>
      <c r="BR9" s="386"/>
      <c r="BS9" s="386"/>
      <c r="BT9" s="386"/>
      <c r="BU9" s="387"/>
      <c r="BV9" s="385">
        <v>-44605</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12.4</v>
      </c>
      <c r="CU9" s="383"/>
      <c r="CV9" s="383"/>
      <c r="CW9" s="383"/>
      <c r="CX9" s="383"/>
      <c r="CY9" s="383"/>
      <c r="CZ9" s="383"/>
      <c r="DA9" s="384"/>
      <c r="DB9" s="382">
        <v>12.9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11678</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233500</v>
      </c>
      <c r="BO10" s="386"/>
      <c r="BP10" s="386"/>
      <c r="BQ10" s="386"/>
      <c r="BR10" s="386"/>
      <c r="BS10" s="386"/>
      <c r="BT10" s="386"/>
      <c r="BU10" s="387"/>
      <c r="BV10" s="385">
        <v>410</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10200</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388000</v>
      </c>
      <c r="BO12" s="386"/>
      <c r="BP12" s="386"/>
      <c r="BQ12" s="386"/>
      <c r="BR12" s="386"/>
      <c r="BS12" s="386"/>
      <c r="BT12" s="386"/>
      <c r="BU12" s="387"/>
      <c r="BV12" s="385">
        <v>34000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10187</v>
      </c>
      <c r="S13" s="467"/>
      <c r="T13" s="467"/>
      <c r="U13" s="467"/>
      <c r="V13" s="468"/>
      <c r="W13" s="401" t="s">
        <v>123</v>
      </c>
      <c r="X13" s="402"/>
      <c r="Y13" s="402"/>
      <c r="Z13" s="402"/>
      <c r="AA13" s="402"/>
      <c r="AB13" s="392"/>
      <c r="AC13" s="436">
        <v>526</v>
      </c>
      <c r="AD13" s="437"/>
      <c r="AE13" s="437"/>
      <c r="AF13" s="437"/>
      <c r="AG13" s="476"/>
      <c r="AH13" s="436">
        <v>681</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-139464</v>
      </c>
      <c r="BO13" s="386"/>
      <c r="BP13" s="386"/>
      <c r="BQ13" s="386"/>
      <c r="BR13" s="386"/>
      <c r="BS13" s="386"/>
      <c r="BT13" s="386"/>
      <c r="BU13" s="387"/>
      <c r="BV13" s="385">
        <v>-78195</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9.9</v>
      </c>
      <c r="CU13" s="383"/>
      <c r="CV13" s="383"/>
      <c r="CW13" s="383"/>
      <c r="CX13" s="383"/>
      <c r="CY13" s="383"/>
      <c r="CZ13" s="383"/>
      <c r="DA13" s="384"/>
      <c r="DB13" s="382">
        <v>11.1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10420</v>
      </c>
      <c r="S14" s="467"/>
      <c r="T14" s="467"/>
      <c r="U14" s="467"/>
      <c r="V14" s="468"/>
      <c r="W14" s="375"/>
      <c r="X14" s="376"/>
      <c r="Y14" s="376"/>
      <c r="Z14" s="376"/>
      <c r="AA14" s="376"/>
      <c r="AB14" s="365"/>
      <c r="AC14" s="469">
        <v>11.4</v>
      </c>
      <c r="AD14" s="470"/>
      <c r="AE14" s="470"/>
      <c r="AF14" s="470"/>
      <c r="AG14" s="471"/>
      <c r="AH14" s="469">
        <v>12.3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112.7</v>
      </c>
      <c r="CU14" s="481"/>
      <c r="CV14" s="481"/>
      <c r="CW14" s="481"/>
      <c r="CX14" s="481"/>
      <c r="CY14" s="481"/>
      <c r="CZ14" s="481"/>
      <c r="DA14" s="482"/>
      <c r="DB14" s="480">
        <v>112.6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10402</v>
      </c>
      <c r="S15" s="467"/>
      <c r="T15" s="467"/>
      <c r="U15" s="467"/>
      <c r="V15" s="468"/>
      <c r="W15" s="401" t="s">
        <v>130</v>
      </c>
      <c r="X15" s="402"/>
      <c r="Y15" s="402"/>
      <c r="Z15" s="402"/>
      <c r="AA15" s="402"/>
      <c r="AB15" s="392"/>
      <c r="AC15" s="436">
        <v>1225</v>
      </c>
      <c r="AD15" s="437"/>
      <c r="AE15" s="437"/>
      <c r="AF15" s="437"/>
      <c r="AG15" s="476"/>
      <c r="AH15" s="436">
        <v>1685</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793274</v>
      </c>
      <c r="BO15" s="349"/>
      <c r="BP15" s="349"/>
      <c r="BQ15" s="349"/>
      <c r="BR15" s="349"/>
      <c r="BS15" s="349"/>
      <c r="BT15" s="349"/>
      <c r="BU15" s="350"/>
      <c r="BV15" s="348">
        <v>776343</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26.5</v>
      </c>
      <c r="AD16" s="470"/>
      <c r="AE16" s="470"/>
      <c r="AF16" s="470"/>
      <c r="AG16" s="471"/>
      <c r="AH16" s="469">
        <v>30.4</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3211139</v>
      </c>
      <c r="BO16" s="386"/>
      <c r="BP16" s="386"/>
      <c r="BQ16" s="386"/>
      <c r="BR16" s="386"/>
      <c r="BS16" s="386"/>
      <c r="BT16" s="386"/>
      <c r="BU16" s="387"/>
      <c r="BV16" s="385">
        <v>3253129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2868</v>
      </c>
      <c r="AD17" s="437"/>
      <c r="AE17" s="437"/>
      <c r="AF17" s="437"/>
      <c r="AG17" s="476"/>
      <c r="AH17" s="436">
        <v>3119</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1004045</v>
      </c>
      <c r="BO17" s="386"/>
      <c r="BP17" s="386"/>
      <c r="BQ17" s="386"/>
      <c r="BR17" s="386"/>
      <c r="BS17" s="386"/>
      <c r="BT17" s="386"/>
      <c r="BU17" s="387"/>
      <c r="BV17" s="385">
        <v>989617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214.92</v>
      </c>
      <c r="M18" s="498"/>
      <c r="N18" s="498"/>
      <c r="O18" s="498"/>
      <c r="P18" s="498"/>
      <c r="Q18" s="498"/>
      <c r="R18" s="499"/>
      <c r="S18" s="499"/>
      <c r="T18" s="499"/>
      <c r="U18" s="499"/>
      <c r="V18" s="500"/>
      <c r="W18" s="403"/>
      <c r="X18" s="404"/>
      <c r="Y18" s="404"/>
      <c r="Z18" s="404"/>
      <c r="AA18" s="404"/>
      <c r="AB18" s="395"/>
      <c r="AC18" s="501">
        <v>62.1</v>
      </c>
      <c r="AD18" s="502"/>
      <c r="AE18" s="502"/>
      <c r="AF18" s="502"/>
      <c r="AG18" s="503"/>
      <c r="AH18" s="501">
        <v>56.2</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3268008</v>
      </c>
      <c r="BO18" s="386"/>
      <c r="BP18" s="386"/>
      <c r="BQ18" s="386"/>
      <c r="BR18" s="386"/>
      <c r="BS18" s="386"/>
      <c r="BT18" s="386"/>
      <c r="BU18" s="387"/>
      <c r="BV18" s="385">
        <v>3232097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49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4576339</v>
      </c>
      <c r="BO19" s="386"/>
      <c r="BP19" s="386"/>
      <c r="BQ19" s="386"/>
      <c r="BR19" s="386"/>
      <c r="BS19" s="386"/>
      <c r="BT19" s="386"/>
      <c r="BU19" s="387"/>
      <c r="BV19" s="385">
        <v>4348008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3733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5729850</v>
      </c>
      <c r="BO23" s="386"/>
      <c r="BP23" s="386"/>
      <c r="BQ23" s="386"/>
      <c r="BR23" s="386"/>
      <c r="BS23" s="386"/>
      <c r="BT23" s="386"/>
      <c r="BU23" s="387"/>
      <c r="BV23" s="385">
        <v>5527320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7200</v>
      </c>
      <c r="R24" s="437"/>
      <c r="S24" s="437"/>
      <c r="T24" s="437"/>
      <c r="U24" s="437"/>
      <c r="V24" s="476"/>
      <c r="W24" s="531"/>
      <c r="X24" s="519"/>
      <c r="Y24" s="520"/>
      <c r="Z24" s="435" t="s">
        <v>153</v>
      </c>
      <c r="AA24" s="415"/>
      <c r="AB24" s="415"/>
      <c r="AC24" s="415"/>
      <c r="AD24" s="415"/>
      <c r="AE24" s="415"/>
      <c r="AF24" s="415"/>
      <c r="AG24" s="416"/>
      <c r="AH24" s="436">
        <v>123</v>
      </c>
      <c r="AI24" s="437"/>
      <c r="AJ24" s="437"/>
      <c r="AK24" s="437"/>
      <c r="AL24" s="476"/>
      <c r="AM24" s="436">
        <v>375519</v>
      </c>
      <c r="AN24" s="437"/>
      <c r="AO24" s="437"/>
      <c r="AP24" s="437"/>
      <c r="AQ24" s="437"/>
      <c r="AR24" s="476"/>
      <c r="AS24" s="436">
        <v>3053</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4414266</v>
      </c>
      <c r="BO24" s="386"/>
      <c r="BP24" s="386"/>
      <c r="BQ24" s="386"/>
      <c r="BR24" s="386"/>
      <c r="BS24" s="386"/>
      <c r="BT24" s="386"/>
      <c r="BU24" s="387"/>
      <c r="BV24" s="385">
        <v>4396161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5550</v>
      </c>
      <c r="R25" s="437"/>
      <c r="S25" s="437"/>
      <c r="T25" s="437"/>
      <c r="U25" s="437"/>
      <c r="V25" s="476"/>
      <c r="W25" s="531"/>
      <c r="X25" s="519"/>
      <c r="Y25" s="520"/>
      <c r="Z25" s="435" t="s">
        <v>156</v>
      </c>
      <c r="AA25" s="415"/>
      <c r="AB25" s="415"/>
      <c r="AC25" s="415"/>
      <c r="AD25" s="415"/>
      <c r="AE25" s="415"/>
      <c r="AF25" s="415"/>
      <c r="AG25" s="416"/>
      <c r="AH25" s="436">
        <v>29</v>
      </c>
      <c r="AI25" s="437"/>
      <c r="AJ25" s="437"/>
      <c r="AK25" s="437"/>
      <c r="AL25" s="476"/>
      <c r="AM25" s="436">
        <v>70963</v>
      </c>
      <c r="AN25" s="437"/>
      <c r="AO25" s="437"/>
      <c r="AP25" s="437"/>
      <c r="AQ25" s="437"/>
      <c r="AR25" s="476"/>
      <c r="AS25" s="436">
        <v>2447</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5703</v>
      </c>
      <c r="BO25" s="349"/>
      <c r="BP25" s="349"/>
      <c r="BQ25" s="349"/>
      <c r="BR25" s="349"/>
      <c r="BS25" s="349"/>
      <c r="BT25" s="349"/>
      <c r="BU25" s="350"/>
      <c r="BV25" s="348">
        <v>19683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4900</v>
      </c>
      <c r="R26" s="437"/>
      <c r="S26" s="437"/>
      <c r="T26" s="437"/>
      <c r="U26" s="437"/>
      <c r="V26" s="476"/>
      <c r="W26" s="531"/>
      <c r="X26" s="519"/>
      <c r="Y26" s="520"/>
      <c r="Z26" s="435" t="s">
        <v>159</v>
      </c>
      <c r="AA26" s="541"/>
      <c r="AB26" s="541"/>
      <c r="AC26" s="541"/>
      <c r="AD26" s="541"/>
      <c r="AE26" s="541"/>
      <c r="AF26" s="541"/>
      <c r="AG26" s="542"/>
      <c r="AH26" s="436" t="s">
        <v>121</v>
      </c>
      <c r="AI26" s="437"/>
      <c r="AJ26" s="437"/>
      <c r="AK26" s="437"/>
      <c r="AL26" s="476"/>
      <c r="AM26" s="436" t="s">
        <v>121</v>
      </c>
      <c r="AN26" s="437"/>
      <c r="AO26" s="437"/>
      <c r="AP26" s="437"/>
      <c r="AQ26" s="437"/>
      <c r="AR26" s="476"/>
      <c r="AS26" s="436" t="s">
        <v>121</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2800</v>
      </c>
      <c r="R27" s="437"/>
      <c r="S27" s="437"/>
      <c r="T27" s="437"/>
      <c r="U27" s="437"/>
      <c r="V27" s="476"/>
      <c r="W27" s="531"/>
      <c r="X27" s="519"/>
      <c r="Y27" s="520"/>
      <c r="Z27" s="435" t="s">
        <v>162</v>
      </c>
      <c r="AA27" s="415"/>
      <c r="AB27" s="415"/>
      <c r="AC27" s="415"/>
      <c r="AD27" s="415"/>
      <c r="AE27" s="415"/>
      <c r="AF27" s="415"/>
      <c r="AG27" s="416"/>
      <c r="AH27" s="436">
        <v>1</v>
      </c>
      <c r="AI27" s="437"/>
      <c r="AJ27" s="437"/>
      <c r="AK27" s="437"/>
      <c r="AL27" s="476"/>
      <c r="AM27" s="436" t="s">
        <v>163</v>
      </c>
      <c r="AN27" s="437"/>
      <c r="AO27" s="437"/>
      <c r="AP27" s="437"/>
      <c r="AQ27" s="437"/>
      <c r="AR27" s="476"/>
      <c r="AS27" s="436" t="s">
        <v>163</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22351</v>
      </c>
      <c r="BO27" s="555"/>
      <c r="BP27" s="555"/>
      <c r="BQ27" s="555"/>
      <c r="BR27" s="555"/>
      <c r="BS27" s="555"/>
      <c r="BT27" s="555"/>
      <c r="BU27" s="556"/>
      <c r="BV27" s="554">
        <v>22283</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2450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764526</v>
      </c>
      <c r="BO28" s="349"/>
      <c r="BP28" s="349"/>
      <c r="BQ28" s="349"/>
      <c r="BR28" s="349"/>
      <c r="BS28" s="349"/>
      <c r="BT28" s="349"/>
      <c r="BU28" s="350"/>
      <c r="BV28" s="348">
        <v>919026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14</v>
      </c>
      <c r="M29" s="437"/>
      <c r="N29" s="437"/>
      <c r="O29" s="437"/>
      <c r="P29" s="476"/>
      <c r="Q29" s="436">
        <v>2350</v>
      </c>
      <c r="R29" s="437"/>
      <c r="S29" s="437"/>
      <c r="T29" s="437"/>
      <c r="U29" s="437"/>
      <c r="V29" s="476"/>
      <c r="W29" s="532"/>
      <c r="X29" s="533"/>
      <c r="Y29" s="534"/>
      <c r="Z29" s="435" t="s">
        <v>170</v>
      </c>
      <c r="AA29" s="415"/>
      <c r="AB29" s="415"/>
      <c r="AC29" s="415"/>
      <c r="AD29" s="415"/>
      <c r="AE29" s="415"/>
      <c r="AF29" s="415"/>
      <c r="AG29" s="416"/>
      <c r="AH29" s="436">
        <v>124</v>
      </c>
      <c r="AI29" s="437"/>
      <c r="AJ29" s="437"/>
      <c r="AK29" s="437"/>
      <c r="AL29" s="476"/>
      <c r="AM29" s="436">
        <v>378637</v>
      </c>
      <c r="AN29" s="437"/>
      <c r="AO29" s="437"/>
      <c r="AP29" s="437"/>
      <c r="AQ29" s="437"/>
      <c r="AR29" s="476"/>
      <c r="AS29" s="436">
        <v>3054</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1676</v>
      </c>
      <c r="BO29" s="386"/>
      <c r="BP29" s="386"/>
      <c r="BQ29" s="386"/>
      <c r="BR29" s="386"/>
      <c r="BS29" s="386"/>
      <c r="BT29" s="386"/>
      <c r="BU29" s="387"/>
      <c r="BV29" s="385">
        <v>1675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90.4</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417943</v>
      </c>
      <c r="BO30" s="555"/>
      <c r="BP30" s="555"/>
      <c r="BQ30" s="555"/>
      <c r="BR30" s="555"/>
      <c r="BS30" s="555"/>
      <c r="BT30" s="555"/>
      <c r="BU30" s="556"/>
      <c r="BV30" s="554">
        <v>481803</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IF('各会計、関係団体の財政状況及び健全化判断比率'!B33="","",'各会計、関係団体の財政状況及び健全化判断比率'!B33)</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八郎湖周辺清掃事務組合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あったか五城目</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障害認定事業特別会計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介護保険特別会計（保険事業勘定）</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IF('各会計、関係団体の財政状況及び健全化判断比率'!B34="","",'各会計、関係団体の財政状況及び健全化判断比率'!B34)</f>
        <v>公共下水道事業特別会計</v>
      </c>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秋田県市町村総合事務組合（一般会計）</v>
      </c>
      <c r="BZ35" s="567"/>
      <c r="CA35" s="567"/>
      <c r="CB35" s="567"/>
      <c r="CC35" s="567"/>
      <c r="CD35" s="567"/>
      <c r="CE35" s="567"/>
      <c r="CF35" s="567"/>
      <c r="CG35" s="567"/>
      <c r="CH35" s="567"/>
      <c r="CI35" s="567"/>
      <c r="CJ35" s="567"/>
      <c r="CK35" s="567"/>
      <c r="CL35" s="567"/>
      <c r="CM35" s="567"/>
      <c r="CN35" s="165"/>
      <c r="CO35" s="566">
        <f t="shared" ref="CO35:CO43" si="3">IF(CQ35="","",CO34+1)</f>
        <v>18</v>
      </c>
      <c r="CP35" s="566"/>
      <c r="CQ35" s="567" t="str">
        <f>IF('各会計、関係団体の財政状況及び健全化判断比率'!BS8="","",'各会計、関係団体の財政状況及び健全化判断比率'!BS8)</f>
        <v>秋田県青果物基金協会</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秋田県市町村総合事務組合（交通災害共済事業等特別会計）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介護保険特別会計（介護サービス事業勘定）</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秋田県市町村会館管理組合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秋田県後期高齢者医療広域連合（一般会計）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15</v>
      </c>
      <c r="BX39" s="566"/>
      <c r="BY39" s="567" t="str">
        <f>IF('各会計、関係団体の財政状況及び健全化判断比率'!B73="","",'各会計、関係団体の財政状況及び健全化判断比率'!B73)</f>
        <v>秋田県後期高齢者医療広域連合（後期高齢者医療特別会計）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16</v>
      </c>
      <c r="BX40" s="566"/>
      <c r="BY40" s="567" t="str">
        <f>IF('各会計、関係団体の財政状況及び健全化判断比率'!B74="","",'各会計、関係団体の財政状況及び健全化判断比率'!B74)</f>
        <v>秋田県町村電算システム共同事業組合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69" t="s">
        <v>24</v>
      </c>
      <c r="C41" s="1170"/>
      <c r="D41" s="81"/>
      <c r="E41" s="1175" t="s">
        <v>25</v>
      </c>
      <c r="F41" s="1175"/>
      <c r="G41" s="1175"/>
      <c r="H41" s="1176"/>
      <c r="I41" s="82">
        <v>6118</v>
      </c>
      <c r="J41" s="83">
        <v>5844</v>
      </c>
      <c r="K41" s="83">
        <v>5508</v>
      </c>
      <c r="L41" s="83">
        <v>5527</v>
      </c>
      <c r="M41" s="84">
        <v>5730</v>
      </c>
    </row>
    <row r="42" spans="2:13" ht="27.75" customHeight="1">
      <c r="B42" s="1171"/>
      <c r="C42" s="1172"/>
      <c r="D42" s="85"/>
      <c r="E42" s="1177" t="s">
        <v>26</v>
      </c>
      <c r="F42" s="1177"/>
      <c r="G42" s="1177"/>
      <c r="H42" s="1178"/>
      <c r="I42" s="86">
        <v>63</v>
      </c>
      <c r="J42" s="87">
        <v>46</v>
      </c>
      <c r="K42" s="87">
        <v>30</v>
      </c>
      <c r="L42" s="87">
        <v>15</v>
      </c>
      <c r="M42" s="88" t="s">
        <v>477</v>
      </c>
    </row>
    <row r="43" spans="2:13" ht="27.75" customHeight="1">
      <c r="B43" s="1171"/>
      <c r="C43" s="1172"/>
      <c r="D43" s="85"/>
      <c r="E43" s="1177" t="s">
        <v>27</v>
      </c>
      <c r="F43" s="1177"/>
      <c r="G43" s="1177"/>
      <c r="H43" s="1178"/>
      <c r="I43" s="86">
        <v>3719</v>
      </c>
      <c r="J43" s="87">
        <v>3281</v>
      </c>
      <c r="K43" s="87">
        <v>2860</v>
      </c>
      <c r="L43" s="87">
        <v>3384</v>
      </c>
      <c r="M43" s="88">
        <v>3271</v>
      </c>
    </row>
    <row r="44" spans="2:13" ht="27.75" customHeight="1">
      <c r="B44" s="1171"/>
      <c r="C44" s="1172"/>
      <c r="D44" s="85"/>
      <c r="E44" s="1177" t="s">
        <v>28</v>
      </c>
      <c r="F44" s="1177"/>
      <c r="G44" s="1177"/>
      <c r="H44" s="1178"/>
      <c r="I44" s="86">
        <v>328</v>
      </c>
      <c r="J44" s="87">
        <v>302</v>
      </c>
      <c r="K44" s="87">
        <v>277</v>
      </c>
      <c r="L44" s="87">
        <v>251</v>
      </c>
      <c r="M44" s="88">
        <v>224</v>
      </c>
    </row>
    <row r="45" spans="2:13" ht="27.75" customHeight="1">
      <c r="B45" s="1171"/>
      <c r="C45" s="1172"/>
      <c r="D45" s="85"/>
      <c r="E45" s="1177" t="s">
        <v>29</v>
      </c>
      <c r="F45" s="1177"/>
      <c r="G45" s="1177"/>
      <c r="H45" s="1178"/>
      <c r="I45" s="86">
        <v>1401</v>
      </c>
      <c r="J45" s="87">
        <v>1362</v>
      </c>
      <c r="K45" s="87">
        <v>1348</v>
      </c>
      <c r="L45" s="87">
        <v>1385</v>
      </c>
      <c r="M45" s="88">
        <v>1275</v>
      </c>
    </row>
    <row r="46" spans="2:13" ht="27.75" customHeight="1">
      <c r="B46" s="1171"/>
      <c r="C46" s="1172"/>
      <c r="D46" s="85"/>
      <c r="E46" s="1177" t="s">
        <v>30</v>
      </c>
      <c r="F46" s="1177"/>
      <c r="G46" s="1177"/>
      <c r="H46" s="1178"/>
      <c r="I46" s="86" t="s">
        <v>477</v>
      </c>
      <c r="J46" s="87" t="s">
        <v>477</v>
      </c>
      <c r="K46" s="87" t="s">
        <v>477</v>
      </c>
      <c r="L46" s="87" t="s">
        <v>477</v>
      </c>
      <c r="M46" s="88" t="s">
        <v>477</v>
      </c>
    </row>
    <row r="47" spans="2:13" ht="27.75" customHeight="1">
      <c r="B47" s="1171"/>
      <c r="C47" s="1172"/>
      <c r="D47" s="85"/>
      <c r="E47" s="1177" t="s">
        <v>31</v>
      </c>
      <c r="F47" s="1177"/>
      <c r="G47" s="1177"/>
      <c r="H47" s="1178"/>
      <c r="I47" s="86" t="s">
        <v>477</v>
      </c>
      <c r="J47" s="87" t="s">
        <v>477</v>
      </c>
      <c r="K47" s="87" t="s">
        <v>477</v>
      </c>
      <c r="L47" s="87" t="s">
        <v>477</v>
      </c>
      <c r="M47" s="88" t="s">
        <v>477</v>
      </c>
    </row>
    <row r="48" spans="2:13" ht="27.75" customHeight="1">
      <c r="B48" s="1173"/>
      <c r="C48" s="1174"/>
      <c r="D48" s="85"/>
      <c r="E48" s="1177" t="s">
        <v>32</v>
      </c>
      <c r="F48" s="1177"/>
      <c r="G48" s="1177"/>
      <c r="H48" s="1178"/>
      <c r="I48" s="86" t="s">
        <v>477</v>
      </c>
      <c r="J48" s="87" t="s">
        <v>477</v>
      </c>
      <c r="K48" s="87" t="s">
        <v>477</v>
      </c>
      <c r="L48" s="87">
        <v>4</v>
      </c>
      <c r="M48" s="88" t="s">
        <v>477</v>
      </c>
    </row>
    <row r="49" spans="2:13" ht="27.75" customHeight="1">
      <c r="B49" s="1179" t="s">
        <v>33</v>
      </c>
      <c r="C49" s="1180"/>
      <c r="D49" s="89"/>
      <c r="E49" s="1177" t="s">
        <v>34</v>
      </c>
      <c r="F49" s="1177"/>
      <c r="G49" s="1177"/>
      <c r="H49" s="1178"/>
      <c r="I49" s="86">
        <v>1128</v>
      </c>
      <c r="J49" s="87">
        <v>1361</v>
      </c>
      <c r="K49" s="87">
        <v>1292</v>
      </c>
      <c r="L49" s="87">
        <v>1259</v>
      </c>
      <c r="M49" s="88">
        <v>1106</v>
      </c>
    </row>
    <row r="50" spans="2:13" ht="27.75" customHeight="1">
      <c r="B50" s="1171"/>
      <c r="C50" s="1172"/>
      <c r="D50" s="85"/>
      <c r="E50" s="1177" t="s">
        <v>35</v>
      </c>
      <c r="F50" s="1177"/>
      <c r="G50" s="1177"/>
      <c r="H50" s="1178"/>
      <c r="I50" s="86">
        <v>99</v>
      </c>
      <c r="J50" s="87">
        <v>71</v>
      </c>
      <c r="K50" s="87">
        <v>39</v>
      </c>
      <c r="L50" s="87">
        <v>14</v>
      </c>
      <c r="M50" s="88">
        <v>10</v>
      </c>
    </row>
    <row r="51" spans="2:13" ht="27.75" customHeight="1">
      <c r="B51" s="1173"/>
      <c r="C51" s="1174"/>
      <c r="D51" s="85"/>
      <c r="E51" s="1177" t="s">
        <v>36</v>
      </c>
      <c r="F51" s="1177"/>
      <c r="G51" s="1177"/>
      <c r="H51" s="1178"/>
      <c r="I51" s="86">
        <v>6375</v>
      </c>
      <c r="J51" s="87">
        <v>6065</v>
      </c>
      <c r="K51" s="87">
        <v>5897</v>
      </c>
      <c r="L51" s="87">
        <v>5785</v>
      </c>
      <c r="M51" s="88">
        <v>5938</v>
      </c>
    </row>
    <row r="52" spans="2:13" ht="27.75" customHeight="1" thickBot="1">
      <c r="B52" s="1181" t="s">
        <v>21</v>
      </c>
      <c r="C52" s="1182"/>
      <c r="D52" s="90"/>
      <c r="E52" s="1183" t="s">
        <v>37</v>
      </c>
      <c r="F52" s="1183"/>
      <c r="G52" s="1183"/>
      <c r="H52" s="1184"/>
      <c r="I52" s="91">
        <v>4028</v>
      </c>
      <c r="J52" s="92">
        <v>3339</v>
      </c>
      <c r="K52" s="92">
        <v>2795</v>
      </c>
      <c r="L52" s="92">
        <v>3507</v>
      </c>
      <c r="M52" s="93">
        <v>3446</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514</v>
      </c>
      <c r="G2" s="111"/>
      <c r="H2" s="112"/>
    </row>
    <row r="3" spans="1:8">
      <c r="A3" s="108" t="s">
        <v>507</v>
      </c>
      <c r="B3" s="113"/>
      <c r="C3" s="114"/>
      <c r="D3" s="115">
        <v>129377</v>
      </c>
      <c r="E3" s="116"/>
      <c r="F3" s="117">
        <v>89245</v>
      </c>
      <c r="G3" s="118"/>
      <c r="H3" s="119"/>
    </row>
    <row r="4" spans="1:8">
      <c r="A4" s="120"/>
      <c r="B4" s="121"/>
      <c r="C4" s="122"/>
      <c r="D4" s="123">
        <v>32377</v>
      </c>
      <c r="E4" s="124"/>
      <c r="F4" s="125">
        <v>42966</v>
      </c>
      <c r="G4" s="126"/>
      <c r="H4" s="127"/>
    </row>
    <row r="5" spans="1:8">
      <c r="A5" s="108" t="s">
        <v>509</v>
      </c>
      <c r="B5" s="113"/>
      <c r="C5" s="114"/>
      <c r="D5" s="115">
        <v>54281</v>
      </c>
      <c r="E5" s="116"/>
      <c r="F5" s="117">
        <v>70897</v>
      </c>
      <c r="G5" s="118"/>
      <c r="H5" s="119"/>
    </row>
    <row r="6" spans="1:8">
      <c r="A6" s="120"/>
      <c r="B6" s="121"/>
      <c r="C6" s="122"/>
      <c r="D6" s="123">
        <v>21733</v>
      </c>
      <c r="E6" s="124"/>
      <c r="F6" s="125">
        <v>39878</v>
      </c>
      <c r="G6" s="126"/>
      <c r="H6" s="127"/>
    </row>
    <row r="7" spans="1:8">
      <c r="A7" s="108" t="s">
        <v>510</v>
      </c>
      <c r="B7" s="113"/>
      <c r="C7" s="114"/>
      <c r="D7" s="115">
        <v>27174</v>
      </c>
      <c r="E7" s="116"/>
      <c r="F7" s="117">
        <v>66496</v>
      </c>
      <c r="G7" s="118"/>
      <c r="H7" s="119"/>
    </row>
    <row r="8" spans="1:8">
      <c r="A8" s="120"/>
      <c r="B8" s="121"/>
      <c r="C8" s="122"/>
      <c r="D8" s="123">
        <v>14115</v>
      </c>
      <c r="E8" s="124"/>
      <c r="F8" s="125">
        <v>36530</v>
      </c>
      <c r="G8" s="126"/>
      <c r="H8" s="127"/>
    </row>
    <row r="9" spans="1:8">
      <c r="A9" s="108" t="s">
        <v>511</v>
      </c>
      <c r="B9" s="113"/>
      <c r="C9" s="114"/>
      <c r="D9" s="115">
        <v>68422</v>
      </c>
      <c r="E9" s="116"/>
      <c r="F9" s="117">
        <v>82748</v>
      </c>
      <c r="G9" s="118"/>
      <c r="H9" s="119"/>
    </row>
    <row r="10" spans="1:8">
      <c r="A10" s="120"/>
      <c r="B10" s="121"/>
      <c r="C10" s="122"/>
      <c r="D10" s="123">
        <v>48116</v>
      </c>
      <c r="E10" s="124"/>
      <c r="F10" s="125">
        <v>44732</v>
      </c>
      <c r="G10" s="126"/>
      <c r="H10" s="127"/>
    </row>
    <row r="11" spans="1:8">
      <c r="A11" s="108" t="s">
        <v>512</v>
      </c>
      <c r="B11" s="113"/>
      <c r="C11" s="114"/>
      <c r="D11" s="115">
        <v>97501</v>
      </c>
      <c r="E11" s="116"/>
      <c r="F11" s="117">
        <v>91837</v>
      </c>
      <c r="G11" s="118"/>
      <c r="H11" s="119"/>
    </row>
    <row r="12" spans="1:8">
      <c r="A12" s="120"/>
      <c r="B12" s="121"/>
      <c r="C12" s="128"/>
      <c r="D12" s="123">
        <v>86516</v>
      </c>
      <c r="E12" s="124"/>
      <c r="F12" s="125">
        <v>54439</v>
      </c>
      <c r="G12" s="126"/>
      <c r="H12" s="127"/>
    </row>
    <row r="13" spans="1:8">
      <c r="A13" s="108"/>
      <c r="B13" s="113"/>
      <c r="C13" s="129"/>
      <c r="D13" s="130">
        <v>75351</v>
      </c>
      <c r="E13" s="131"/>
      <c r="F13" s="132">
        <v>80245</v>
      </c>
      <c r="G13" s="133"/>
      <c r="H13" s="119"/>
    </row>
    <row r="14" spans="1:8">
      <c r="A14" s="120"/>
      <c r="B14" s="121"/>
      <c r="C14" s="122"/>
      <c r="D14" s="123">
        <v>40571</v>
      </c>
      <c r="E14" s="124"/>
      <c r="F14" s="125">
        <v>43709</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8.7100000000000009</v>
      </c>
      <c r="C19" s="134">
        <f>ROUND(VALUE(SUBSTITUTE(実質収支比率等に係る経年分析!G$48,"▲","-")),2)</f>
        <v>5.8</v>
      </c>
      <c r="D19" s="134">
        <f>ROUND(VALUE(SUBSTITUTE(実質収支比率等に係る経年分析!H$48,"▲","-")),2)</f>
        <v>6.92</v>
      </c>
      <c r="E19" s="134">
        <f>ROUND(VALUE(SUBSTITUTE(実質収支比率等に係る経年分析!I$48,"▲","-")),2)</f>
        <v>5.75</v>
      </c>
      <c r="F19" s="134">
        <f>ROUND(VALUE(SUBSTITUTE(実質収支比率等に係る経年分析!J$48,"▲","-")),2)</f>
        <v>6.25</v>
      </c>
    </row>
    <row r="20" spans="1:11">
      <c r="A20" s="134" t="s">
        <v>42</v>
      </c>
      <c r="B20" s="134">
        <f>ROUND(VALUE(SUBSTITUTE(実質収支比率等に係る経年分析!F$47,"▲","-")),2)</f>
        <v>20.309999999999999</v>
      </c>
      <c r="C20" s="134">
        <f>ROUND(VALUE(SUBSTITUTE(実質収支比率等に係る経年分析!G$47,"▲","-")),2)</f>
        <v>26.99</v>
      </c>
      <c r="D20" s="134">
        <f>ROUND(VALUE(SUBSTITUTE(実質収支比率等に係る経年分析!H$47,"▲","-")),2)</f>
        <v>25.76</v>
      </c>
      <c r="E20" s="134">
        <f>ROUND(VALUE(SUBSTITUTE(実質収支比率等に係る経年分析!I$47,"▲","-")),2)</f>
        <v>25.01</v>
      </c>
      <c r="F20" s="134">
        <f>ROUND(VALUE(SUBSTITUTE(実質収支比率等に係る経年分析!J$47,"▲","-")),2)</f>
        <v>21.12</v>
      </c>
    </row>
    <row r="21" spans="1:11">
      <c r="A21" s="134" t="s">
        <v>43</v>
      </c>
      <c r="B21" s="134">
        <f>IF(ISNUMBER(VALUE(SUBSTITUTE(実質収支比率等に係る経年分析!F$49,"▲","-"))),ROUND(VALUE(SUBSTITUTE(実質収支比率等に係る経年分析!F$49,"▲","-")),2),NA())</f>
        <v>7.64</v>
      </c>
      <c r="C21" s="134">
        <f>IF(ISNUMBER(VALUE(SUBSTITUTE(実質収支比率等に係る経年分析!G$49,"▲","-"))),ROUND(VALUE(SUBSTITUTE(実質収支比率等に係る経年分析!G$49,"▲","-")),2),NA())</f>
        <v>2.99</v>
      </c>
      <c r="D21" s="134">
        <f>IF(ISNUMBER(VALUE(SUBSTITUTE(実質収支比率等に係る経年分析!H$49,"▲","-"))),ROUND(VALUE(SUBSTITUTE(実質収支比率等に係る経年分析!H$49,"▲","-")),2),NA())</f>
        <v>-0.9</v>
      </c>
      <c r="E21" s="134">
        <f>IF(ISNUMBER(VALUE(SUBSTITUTE(実質収支比率等に係る経年分析!I$49,"▲","-"))),ROUND(VALUE(SUBSTITUTE(実質収支比率等に係る経年分析!I$49,"▲","-")),2),NA())</f>
        <v>-2.13</v>
      </c>
      <c r="F21" s="134">
        <f>IF(ISNUMBER(VALUE(SUBSTITUTE(実質収支比率等に係る経年分析!J$49,"▲","-"))),ROUND(VALUE(SUBSTITUTE(実質収支比率等に係る経年分析!J$49,"▲","-")),2),NA())</f>
        <v>-3.85</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障害認定事業特別会計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7.0000000000000007E-2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c r="A33" s="135" t="str">
        <f>IF(連結実質赤字比率に係る赤字・黒字の構成分析!C$37="",NA(),連結実質赤字比率に係る赤字・黒字の構成分析!C$37)</f>
        <v>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1.78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1.85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1.65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1.45</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2.59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2.16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8.6999999999999993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5.78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5.73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6.23</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12.82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12.79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13.83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14.29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14.56</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617</v>
      </c>
      <c r="E42" s="136"/>
      <c r="F42" s="136"/>
      <c r="G42" s="136">
        <f>'実質公債費比率（分子）の構造'!L$52</f>
        <v>617</v>
      </c>
      <c r="H42" s="136"/>
      <c r="I42" s="136"/>
      <c r="J42" s="136">
        <f>'実質公債費比率（分子）の構造'!M$52</f>
        <v>618</v>
      </c>
      <c r="K42" s="136"/>
      <c r="L42" s="136"/>
      <c r="M42" s="136">
        <f>'実質公債費比率（分子）の構造'!N$52</f>
        <v>588</v>
      </c>
      <c r="N42" s="136"/>
      <c r="O42" s="136"/>
      <c r="P42" s="136">
        <f>'実質公債費比率（分子）の構造'!O$52</f>
        <v>572</v>
      </c>
    </row>
    <row r="43" spans="1:16">
      <c r="A43" s="136" t="s">
        <v>51</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c r="A44" s="136" t="s">
        <v>52</v>
      </c>
      <c r="B44" s="136">
        <f>'実質公債費比率（分子）の構造'!K$50</f>
        <v>18</v>
      </c>
      <c r="C44" s="136"/>
      <c r="D44" s="136"/>
      <c r="E44" s="136">
        <f>'実質公債費比率（分子）の構造'!L$50</f>
        <v>17</v>
      </c>
      <c r="F44" s="136"/>
      <c r="G44" s="136"/>
      <c r="H44" s="136">
        <f>'実質公債費比率（分子）の構造'!M$50</f>
        <v>16</v>
      </c>
      <c r="I44" s="136"/>
      <c r="J44" s="136"/>
      <c r="K44" s="136">
        <f>'実質公債費比率（分子）の構造'!N$50</f>
        <v>16</v>
      </c>
      <c r="L44" s="136"/>
      <c r="M44" s="136"/>
      <c r="N44" s="136">
        <f>'実質公債費比率（分子）の構造'!O$50</f>
        <v>16</v>
      </c>
      <c r="O44" s="136"/>
      <c r="P44" s="136"/>
    </row>
    <row r="45" spans="1:16">
      <c r="A45" s="136" t="s">
        <v>53</v>
      </c>
      <c r="B45" s="136">
        <f>'実質公債費比率（分子）の構造'!K$49</f>
        <v>4</v>
      </c>
      <c r="C45" s="136"/>
      <c r="D45" s="136"/>
      <c r="E45" s="136">
        <f>'実質公債費比率（分子）の構造'!L$49</f>
        <v>16</v>
      </c>
      <c r="F45" s="136"/>
      <c r="G45" s="136"/>
      <c r="H45" s="136">
        <f>'実質公債費比率（分子）の構造'!M$49</f>
        <v>16</v>
      </c>
      <c r="I45" s="136"/>
      <c r="J45" s="136"/>
      <c r="K45" s="136">
        <f>'実質公債費比率（分子）の構造'!N$49</f>
        <v>16</v>
      </c>
      <c r="L45" s="136"/>
      <c r="M45" s="136"/>
      <c r="N45" s="136">
        <f>'実質公債費比率（分子）の構造'!O$49</f>
        <v>16</v>
      </c>
      <c r="O45" s="136"/>
      <c r="P45" s="136"/>
    </row>
    <row r="46" spans="1:16">
      <c r="A46" s="136" t="s">
        <v>54</v>
      </c>
      <c r="B46" s="136">
        <f>'実質公債費比率（分子）の構造'!K$48</f>
        <v>260</v>
      </c>
      <c r="C46" s="136"/>
      <c r="D46" s="136"/>
      <c r="E46" s="136">
        <f>'実質公債費比率（分子）の構造'!L$48</f>
        <v>268</v>
      </c>
      <c r="F46" s="136"/>
      <c r="G46" s="136"/>
      <c r="H46" s="136">
        <f>'実質公債費比率（分子）の構造'!M$48</f>
        <v>275</v>
      </c>
      <c r="I46" s="136"/>
      <c r="J46" s="136"/>
      <c r="K46" s="136">
        <f>'実質公債費比率（分子）の構造'!N$48</f>
        <v>259</v>
      </c>
      <c r="L46" s="136"/>
      <c r="M46" s="136"/>
      <c r="N46" s="136">
        <f>'実質公債費比率（分子）の構造'!O$48</f>
        <v>225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733</v>
      </c>
      <c r="C49" s="136"/>
      <c r="D49" s="136"/>
      <c r="E49" s="136">
        <f>'実質公債費比率（分子）の構造'!L$45</f>
        <v>704</v>
      </c>
      <c r="F49" s="136"/>
      <c r="G49" s="136"/>
      <c r="H49" s="136">
        <f>'実質公債費比率（分子）の構造'!M$45</f>
        <v>680</v>
      </c>
      <c r="I49" s="136"/>
      <c r="J49" s="136"/>
      <c r="K49" s="136">
        <f>'実質公債費比率（分子）の構造'!N$45</f>
        <v>590</v>
      </c>
      <c r="L49" s="136"/>
      <c r="M49" s="136"/>
      <c r="N49" s="136">
        <f>'実質公債費比率（分子）の構造'!O$45</f>
        <v>577</v>
      </c>
      <c r="O49" s="136"/>
      <c r="P49" s="136"/>
    </row>
    <row r="50" spans="1:16">
      <c r="A50" s="136" t="s">
        <v>58</v>
      </c>
      <c r="B50" s="136" t="e">
        <f>NA()</f>
        <v>#N/A</v>
      </c>
      <c r="C50" s="136">
        <f>IF(ISNUMBER('実質公債費比率（分子）の構造'!K$53),'実質公債費比率（分子）の構造'!K$53,NA())</f>
        <v>398</v>
      </c>
      <c r="D50" s="136" t="e">
        <f>NA()</f>
        <v>#N/A</v>
      </c>
      <c r="E50" s="136" t="e">
        <f>NA()</f>
        <v>#N/A</v>
      </c>
      <c r="F50" s="136">
        <f>IF(ISNUMBER('実質公債費比率（分子）の構造'!L$53),'実質公債費比率（分子）の構造'!L$53,NA())</f>
        <v>388</v>
      </c>
      <c r="G50" s="136" t="e">
        <f>NA()</f>
        <v>#N/A</v>
      </c>
      <c r="H50" s="136" t="e">
        <f>NA()</f>
        <v>#N/A</v>
      </c>
      <c r="I50" s="136">
        <f>IF(ISNUMBER('実質公債費比率（分子）の構造'!M$53),'実質公債費比率（分子）の構造'!M$53,NA())</f>
        <v>369</v>
      </c>
      <c r="J50" s="136" t="e">
        <f>NA()</f>
        <v>#N/A</v>
      </c>
      <c r="K50" s="136" t="e">
        <f>NA()</f>
        <v>#N/A</v>
      </c>
      <c r="L50" s="136">
        <f>IF(ISNUMBER('実質公債費比率（分子）の構造'!N$53),'実質公債費比率（分子）の構造'!N$53,NA())</f>
        <v>293</v>
      </c>
      <c r="M50" s="136" t="e">
        <f>NA()</f>
        <v>#N/A</v>
      </c>
      <c r="N50" s="136" t="e">
        <f>NA()</f>
        <v>#N/A</v>
      </c>
      <c r="O50" s="136">
        <f>IF(ISNUMBER('実質公債費比率（分子）の構造'!O$53),'実質公債費比率（分子）の構造'!O$53,NA())</f>
        <v>262</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6375</v>
      </c>
      <c r="E56" s="135"/>
      <c r="F56" s="135"/>
      <c r="G56" s="135">
        <f>'将来負担比率（分子）の構造'!J$51</f>
        <v>6065</v>
      </c>
      <c r="H56" s="135"/>
      <c r="I56" s="135"/>
      <c r="J56" s="135">
        <f>'将来負担比率（分子）の構造'!K$51</f>
        <v>5897</v>
      </c>
      <c r="K56" s="135"/>
      <c r="L56" s="135"/>
      <c r="M56" s="135">
        <f>'将来負担比率（分子）の構造'!L$51</f>
        <v>5785</v>
      </c>
      <c r="N56" s="135"/>
      <c r="O56" s="135"/>
      <c r="P56" s="135">
        <f>'将来負担比率（分子）の構造'!M$51</f>
        <v>5938</v>
      </c>
    </row>
    <row r="57" spans="1:16">
      <c r="A57" s="135" t="s">
        <v>35</v>
      </c>
      <c r="B57" s="135"/>
      <c r="C57" s="135"/>
      <c r="D57" s="135">
        <f>'将来負担比率（分子）の構造'!I$50</f>
        <v>99</v>
      </c>
      <c r="E57" s="135"/>
      <c r="F57" s="135"/>
      <c r="G57" s="135">
        <f>'将来負担比率（分子）の構造'!J$50</f>
        <v>71</v>
      </c>
      <c r="H57" s="135"/>
      <c r="I57" s="135"/>
      <c r="J57" s="135">
        <f>'将来負担比率（分子）の構造'!K$50</f>
        <v>39</v>
      </c>
      <c r="K57" s="135"/>
      <c r="L57" s="135"/>
      <c r="M57" s="135">
        <f>'将来負担比率（分子）の構造'!L$50</f>
        <v>14</v>
      </c>
      <c r="N57" s="135"/>
      <c r="O57" s="135"/>
      <c r="P57" s="135">
        <f>'将来負担比率（分子）の構造'!M$50</f>
        <v>10</v>
      </c>
    </row>
    <row r="58" spans="1:16">
      <c r="A58" s="135" t="s">
        <v>34</v>
      </c>
      <c r="B58" s="135"/>
      <c r="C58" s="135"/>
      <c r="D58" s="135">
        <f>'将来負担比率（分子）の構造'!I$49</f>
        <v>1128</v>
      </c>
      <c r="E58" s="135"/>
      <c r="F58" s="135"/>
      <c r="G58" s="135">
        <f>'将来負担比率（分子）の構造'!J$49</f>
        <v>1361</v>
      </c>
      <c r="H58" s="135"/>
      <c r="I58" s="135"/>
      <c r="J58" s="135">
        <f>'将来負担比率（分子）の構造'!K$49</f>
        <v>1292</v>
      </c>
      <c r="K58" s="135"/>
      <c r="L58" s="135"/>
      <c r="M58" s="135">
        <f>'将来負担比率（分子）の構造'!L$49</f>
        <v>1259</v>
      </c>
      <c r="N58" s="135"/>
      <c r="O58" s="135"/>
      <c r="P58" s="135">
        <f>'将来負担比率（分子）の構造'!M$49</f>
        <v>1106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f>'将来負担比率（分子）の構造'!L$48</f>
        <v>4</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1401</v>
      </c>
      <c r="C62" s="135"/>
      <c r="D62" s="135"/>
      <c r="E62" s="135">
        <f>'将来負担比率（分子）の構造'!J$45</f>
        <v>1362</v>
      </c>
      <c r="F62" s="135"/>
      <c r="G62" s="135"/>
      <c r="H62" s="135">
        <f>'将来負担比率（分子）の構造'!K$45</f>
        <v>1348</v>
      </c>
      <c r="I62" s="135"/>
      <c r="J62" s="135"/>
      <c r="K62" s="135">
        <f>'将来負担比率（分子）の構造'!L$45</f>
        <v>1385</v>
      </c>
      <c r="L62" s="135"/>
      <c r="M62" s="135"/>
      <c r="N62" s="135">
        <f>'将来負担比率（分子）の構造'!M$45</f>
        <v>1275</v>
      </c>
      <c r="O62" s="135"/>
      <c r="P62" s="135"/>
    </row>
    <row r="63" spans="1:16">
      <c r="A63" s="135" t="s">
        <v>28</v>
      </c>
      <c r="B63" s="135">
        <f>'将来負担比率（分子）の構造'!I$44</f>
        <v>328</v>
      </c>
      <c r="C63" s="135"/>
      <c r="D63" s="135"/>
      <c r="E63" s="135">
        <f>'将来負担比率（分子）の構造'!J$44</f>
        <v>302</v>
      </c>
      <c r="F63" s="135"/>
      <c r="G63" s="135"/>
      <c r="H63" s="135">
        <f>'将来負担比率（分子）の構造'!K$44</f>
        <v>277</v>
      </c>
      <c r="I63" s="135"/>
      <c r="J63" s="135"/>
      <c r="K63" s="135">
        <f>'将来負担比率（分子）の構造'!L$44</f>
        <v>251</v>
      </c>
      <c r="L63" s="135"/>
      <c r="M63" s="135"/>
      <c r="N63" s="135">
        <f>'将来負担比率（分子）の構造'!M$44</f>
        <v>224</v>
      </c>
      <c r="O63" s="135"/>
      <c r="P63" s="135"/>
    </row>
    <row r="64" spans="1:16">
      <c r="A64" s="135" t="s">
        <v>27</v>
      </c>
      <c r="B64" s="135">
        <f>'将来負担比率（分子）の構造'!I$43</f>
        <v>3719</v>
      </c>
      <c r="C64" s="135"/>
      <c r="D64" s="135"/>
      <c r="E64" s="135">
        <f>'将来負担比率（分子）の構造'!J$43</f>
        <v>3281</v>
      </c>
      <c r="F64" s="135"/>
      <c r="G64" s="135"/>
      <c r="H64" s="135">
        <f>'将来負担比率（分子）の構造'!K$43</f>
        <v>2860</v>
      </c>
      <c r="I64" s="135"/>
      <c r="J64" s="135"/>
      <c r="K64" s="135">
        <f>'将来負担比率（分子）の構造'!L$43</f>
        <v>3384</v>
      </c>
      <c r="L64" s="135"/>
      <c r="M64" s="135"/>
      <c r="N64" s="135">
        <f>'将来負担比率（分子）の構造'!M$43</f>
        <v>3271</v>
      </c>
      <c r="O64" s="135"/>
      <c r="P64" s="135"/>
    </row>
    <row r="65" spans="1:16">
      <c r="A65" s="135" t="s">
        <v>26</v>
      </c>
      <c r="B65" s="135">
        <f>'将来負担比率（分子）の構造'!I$42</f>
        <v>63</v>
      </c>
      <c r="C65" s="135"/>
      <c r="D65" s="135"/>
      <c r="E65" s="135">
        <f>'将来負担比率（分子）の構造'!J$42</f>
        <v>46</v>
      </c>
      <c r="F65" s="135"/>
      <c r="G65" s="135"/>
      <c r="H65" s="135">
        <f>'将来負担比率（分子）の構造'!K$42</f>
        <v>30</v>
      </c>
      <c r="I65" s="135"/>
      <c r="J65" s="135"/>
      <c r="K65" s="135">
        <f>'将来負担比率（分子）の構造'!L$42</f>
        <v>15</v>
      </c>
      <c r="L65" s="135"/>
      <c r="M65" s="135"/>
      <c r="N65" s="135" t="str">
        <f>'将来負担比率（分子）の構造'!M$42</f>
        <v>-</v>
      </c>
      <c r="O65" s="135"/>
      <c r="P65" s="135"/>
    </row>
    <row r="66" spans="1:16">
      <c r="A66" s="135" t="s">
        <v>25</v>
      </c>
      <c r="B66" s="135">
        <f>'将来負担比率（分子）の構造'!I$41</f>
        <v>6118</v>
      </c>
      <c r="C66" s="135"/>
      <c r="D66" s="135"/>
      <c r="E66" s="135">
        <f>'将来負担比率（分子）の構造'!J$41</f>
        <v>5844</v>
      </c>
      <c r="F66" s="135"/>
      <c r="G66" s="135"/>
      <c r="H66" s="135">
        <f>'将来負担比率（分子）の構造'!K$41</f>
        <v>5508</v>
      </c>
      <c r="I66" s="135"/>
      <c r="J66" s="135"/>
      <c r="K66" s="135">
        <f>'将来負担比率（分子）の構造'!L$41</f>
        <v>5527</v>
      </c>
      <c r="L66" s="135"/>
      <c r="M66" s="135"/>
      <c r="N66" s="135">
        <f>'将来負担比率（分子）の構造'!M$41</f>
        <v>5730</v>
      </c>
      <c r="O66" s="135"/>
      <c r="P66" s="135"/>
    </row>
    <row r="67" spans="1:16">
      <c r="A67" s="135" t="s">
        <v>62</v>
      </c>
      <c r="B67" s="135" t="e">
        <f>NA()</f>
        <v>#N/A</v>
      </c>
      <c r="C67" s="135">
        <f>IF(ISNUMBER('将来負担比率（分子）の構造'!I$52), IF('将来負担比率（分子）の構造'!I$52 &lt; 0, 0, '将来負担比率（分子）の構造'!I$52), NA())</f>
        <v>4028</v>
      </c>
      <c r="D67" s="135" t="e">
        <f>NA()</f>
        <v>#N/A</v>
      </c>
      <c r="E67" s="135" t="e">
        <f>NA()</f>
        <v>#N/A</v>
      </c>
      <c r="F67" s="135">
        <f>IF(ISNUMBER('将来負担比率（分子）の構造'!J$52), IF('将来負担比率（分子）の構造'!J$52 &lt; 0, 0, '将来負担比率（分子）の構造'!J$52), NA())</f>
        <v>3339</v>
      </c>
      <c r="G67" s="135" t="e">
        <f>NA()</f>
        <v>#N/A</v>
      </c>
      <c r="H67" s="135" t="e">
        <f>NA()</f>
        <v>#N/A</v>
      </c>
      <c r="I67" s="135">
        <f>IF(ISNUMBER('将来負担比率（分子）の構造'!K$52), IF('将来負担比率（分子）の構造'!K$52 &lt; 0, 0, '将来負担比率（分子）の構造'!K$52), NA())</f>
        <v>2795</v>
      </c>
      <c r="J67" s="135" t="e">
        <f>NA()</f>
        <v>#N/A</v>
      </c>
      <c r="K67" s="135" t="e">
        <f>NA()</f>
        <v>#N/A</v>
      </c>
      <c r="L67" s="135">
        <f>IF(ISNUMBER('将来負担比率（分子）の構造'!L$52), IF('将来負担比率（分子）の構造'!L$52 &lt; 0, 0, '将来負担比率（分子）の構造'!L$52), NA())</f>
        <v>3507</v>
      </c>
      <c r="M67" s="135" t="e">
        <f>NA()</f>
        <v>#N/A</v>
      </c>
      <c r="N67" s="135" t="e">
        <f>NA()</f>
        <v>#N/A</v>
      </c>
      <c r="O67" s="135">
        <f>IF(ISNUMBER('将来負担比率（分子）の構造'!M$52), IF('将来負担比率（分子）の構造'!M$52 &lt; 0, 0, '将来負担比率（分子）の構造'!M$52), NA())</f>
        <v>3446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807774</v>
      </c>
      <c r="S5" s="583"/>
      <c r="T5" s="583"/>
      <c r="U5" s="583"/>
      <c r="V5" s="583"/>
      <c r="W5" s="583"/>
      <c r="X5" s="583"/>
      <c r="Y5" s="584"/>
      <c r="Z5" s="585">
        <v>12.3</v>
      </c>
      <c r="AA5" s="585"/>
      <c r="AB5" s="585"/>
      <c r="AC5" s="585"/>
      <c r="AD5" s="586">
        <v>807774</v>
      </c>
      <c r="AE5" s="586"/>
      <c r="AF5" s="586"/>
      <c r="AG5" s="586"/>
      <c r="AH5" s="586"/>
      <c r="AI5" s="586"/>
      <c r="AJ5" s="586"/>
      <c r="AK5" s="586"/>
      <c r="AL5" s="587">
        <v>23.6</v>
      </c>
      <c r="AM5" s="588"/>
      <c r="AN5" s="588"/>
      <c r="AO5" s="589"/>
      <c r="AP5" s="579" t="s">
        <v>208</v>
      </c>
      <c r="AQ5" s="580"/>
      <c r="AR5" s="580"/>
      <c r="AS5" s="580"/>
      <c r="AT5" s="580"/>
      <c r="AU5" s="580"/>
      <c r="AV5" s="580"/>
      <c r="AW5" s="580"/>
      <c r="AX5" s="580"/>
      <c r="AY5" s="580"/>
      <c r="AZ5" s="580"/>
      <c r="BA5" s="580"/>
      <c r="BB5" s="580"/>
      <c r="BC5" s="580"/>
      <c r="BD5" s="580"/>
      <c r="BE5" s="580"/>
      <c r="BF5" s="581"/>
      <c r="BG5" s="593">
        <v>805981</v>
      </c>
      <c r="BH5" s="594"/>
      <c r="BI5" s="594"/>
      <c r="BJ5" s="594"/>
      <c r="BK5" s="594"/>
      <c r="BL5" s="594"/>
      <c r="BM5" s="594"/>
      <c r="BN5" s="595"/>
      <c r="BO5" s="596">
        <v>99.8</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60875</v>
      </c>
      <c r="S6" s="594"/>
      <c r="T6" s="594"/>
      <c r="U6" s="594"/>
      <c r="V6" s="594"/>
      <c r="W6" s="594"/>
      <c r="X6" s="594"/>
      <c r="Y6" s="595"/>
      <c r="Z6" s="596">
        <v>0.9</v>
      </c>
      <c r="AA6" s="596"/>
      <c r="AB6" s="596"/>
      <c r="AC6" s="596"/>
      <c r="AD6" s="597">
        <v>60875</v>
      </c>
      <c r="AE6" s="597"/>
      <c r="AF6" s="597"/>
      <c r="AG6" s="597"/>
      <c r="AH6" s="597"/>
      <c r="AI6" s="597"/>
      <c r="AJ6" s="597"/>
      <c r="AK6" s="597"/>
      <c r="AL6" s="598">
        <v>1.8</v>
      </c>
      <c r="AM6" s="599"/>
      <c r="AN6" s="599"/>
      <c r="AO6" s="600"/>
      <c r="AP6" s="590" t="s">
        <v>214</v>
      </c>
      <c r="AQ6" s="591"/>
      <c r="AR6" s="591"/>
      <c r="AS6" s="591"/>
      <c r="AT6" s="591"/>
      <c r="AU6" s="591"/>
      <c r="AV6" s="591"/>
      <c r="AW6" s="591"/>
      <c r="AX6" s="591"/>
      <c r="AY6" s="591"/>
      <c r="AZ6" s="591"/>
      <c r="BA6" s="591"/>
      <c r="BB6" s="591"/>
      <c r="BC6" s="591"/>
      <c r="BD6" s="591"/>
      <c r="BE6" s="591"/>
      <c r="BF6" s="592"/>
      <c r="BG6" s="593">
        <v>805981</v>
      </c>
      <c r="BH6" s="594"/>
      <c r="BI6" s="594"/>
      <c r="BJ6" s="594"/>
      <c r="BK6" s="594"/>
      <c r="BL6" s="594"/>
      <c r="BM6" s="594"/>
      <c r="BN6" s="595"/>
      <c r="BO6" s="596">
        <v>99.8</v>
      </c>
      <c r="BP6" s="596"/>
      <c r="BQ6" s="596"/>
      <c r="BR6" s="596"/>
      <c r="BS6" s="597" t="s">
        <v>209</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103898</v>
      </c>
      <c r="CS6" s="594"/>
      <c r="CT6" s="594"/>
      <c r="CU6" s="594"/>
      <c r="CV6" s="594"/>
      <c r="CW6" s="594"/>
      <c r="CX6" s="594"/>
      <c r="CY6" s="595"/>
      <c r="CZ6" s="596">
        <v>1.6</v>
      </c>
      <c r="DA6" s="596"/>
      <c r="DB6" s="596"/>
      <c r="DC6" s="596"/>
      <c r="DD6" s="602" t="s">
        <v>209</v>
      </c>
      <c r="DE6" s="594"/>
      <c r="DF6" s="594"/>
      <c r="DG6" s="594"/>
      <c r="DH6" s="594"/>
      <c r="DI6" s="594"/>
      <c r="DJ6" s="594"/>
      <c r="DK6" s="594"/>
      <c r="DL6" s="594"/>
      <c r="DM6" s="594"/>
      <c r="DN6" s="594"/>
      <c r="DO6" s="594"/>
      <c r="DP6" s="595"/>
      <c r="DQ6" s="602">
        <v>102219</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1329</v>
      </c>
      <c r="S7" s="594"/>
      <c r="T7" s="594"/>
      <c r="U7" s="594"/>
      <c r="V7" s="594"/>
      <c r="W7" s="594"/>
      <c r="X7" s="594"/>
      <c r="Y7" s="595"/>
      <c r="Z7" s="596">
        <v>0</v>
      </c>
      <c r="AA7" s="596"/>
      <c r="AB7" s="596"/>
      <c r="AC7" s="596"/>
      <c r="AD7" s="597">
        <v>1329</v>
      </c>
      <c r="AE7" s="597"/>
      <c r="AF7" s="597"/>
      <c r="AG7" s="597"/>
      <c r="AH7" s="597"/>
      <c r="AI7" s="597"/>
      <c r="AJ7" s="597"/>
      <c r="AK7" s="597"/>
      <c r="AL7" s="598">
        <v>0</v>
      </c>
      <c r="AM7" s="599"/>
      <c r="AN7" s="599"/>
      <c r="AO7" s="600"/>
      <c r="AP7" s="590" t="s">
        <v>217</v>
      </c>
      <c r="AQ7" s="591"/>
      <c r="AR7" s="591"/>
      <c r="AS7" s="591"/>
      <c r="AT7" s="591"/>
      <c r="AU7" s="591"/>
      <c r="AV7" s="591"/>
      <c r="AW7" s="591"/>
      <c r="AX7" s="591"/>
      <c r="AY7" s="591"/>
      <c r="AZ7" s="591"/>
      <c r="BA7" s="591"/>
      <c r="BB7" s="591"/>
      <c r="BC7" s="591"/>
      <c r="BD7" s="591"/>
      <c r="BE7" s="591"/>
      <c r="BF7" s="592"/>
      <c r="BG7" s="593">
        <v>311056</v>
      </c>
      <c r="BH7" s="594"/>
      <c r="BI7" s="594"/>
      <c r="BJ7" s="594"/>
      <c r="BK7" s="594"/>
      <c r="BL7" s="594"/>
      <c r="BM7" s="594"/>
      <c r="BN7" s="595"/>
      <c r="BO7" s="596">
        <v>38.5</v>
      </c>
      <c r="BP7" s="596"/>
      <c r="BQ7" s="596"/>
      <c r="BR7" s="596"/>
      <c r="BS7" s="597" t="s">
        <v>209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869186</v>
      </c>
      <c r="CS7" s="594"/>
      <c r="CT7" s="594"/>
      <c r="CU7" s="594"/>
      <c r="CV7" s="594"/>
      <c r="CW7" s="594"/>
      <c r="CX7" s="594"/>
      <c r="CY7" s="595"/>
      <c r="CZ7" s="596">
        <v>13.7</v>
      </c>
      <c r="DA7" s="596"/>
      <c r="DB7" s="596"/>
      <c r="DC7" s="596"/>
      <c r="DD7" s="602">
        <v>19815</v>
      </c>
      <c r="DE7" s="594"/>
      <c r="DF7" s="594"/>
      <c r="DG7" s="594"/>
      <c r="DH7" s="594"/>
      <c r="DI7" s="594"/>
      <c r="DJ7" s="594"/>
      <c r="DK7" s="594"/>
      <c r="DL7" s="594"/>
      <c r="DM7" s="594"/>
      <c r="DN7" s="594"/>
      <c r="DO7" s="594"/>
      <c r="DP7" s="595"/>
      <c r="DQ7" s="602">
        <v>766392</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3525</v>
      </c>
      <c r="S8" s="594"/>
      <c r="T8" s="594"/>
      <c r="U8" s="594"/>
      <c r="V8" s="594"/>
      <c r="W8" s="594"/>
      <c r="X8" s="594"/>
      <c r="Y8" s="595"/>
      <c r="Z8" s="596">
        <v>0.1</v>
      </c>
      <c r="AA8" s="596"/>
      <c r="AB8" s="596"/>
      <c r="AC8" s="596"/>
      <c r="AD8" s="597">
        <v>3525</v>
      </c>
      <c r="AE8" s="597"/>
      <c r="AF8" s="597"/>
      <c r="AG8" s="597"/>
      <c r="AH8" s="597"/>
      <c r="AI8" s="597"/>
      <c r="AJ8" s="597"/>
      <c r="AK8" s="597"/>
      <c r="AL8" s="598">
        <v>0.1</v>
      </c>
      <c r="AM8" s="599"/>
      <c r="AN8" s="599"/>
      <c r="AO8" s="600"/>
      <c r="AP8" s="590" t="s">
        <v>220</v>
      </c>
      <c r="AQ8" s="591"/>
      <c r="AR8" s="591"/>
      <c r="AS8" s="591"/>
      <c r="AT8" s="591"/>
      <c r="AU8" s="591"/>
      <c r="AV8" s="591"/>
      <c r="AW8" s="591"/>
      <c r="AX8" s="591"/>
      <c r="AY8" s="591"/>
      <c r="AZ8" s="591"/>
      <c r="BA8" s="591"/>
      <c r="BB8" s="591"/>
      <c r="BC8" s="591"/>
      <c r="BD8" s="591"/>
      <c r="BE8" s="591"/>
      <c r="BF8" s="592"/>
      <c r="BG8" s="593">
        <v>15513</v>
      </c>
      <c r="BH8" s="594"/>
      <c r="BI8" s="594"/>
      <c r="BJ8" s="594"/>
      <c r="BK8" s="594"/>
      <c r="BL8" s="594"/>
      <c r="BM8" s="594"/>
      <c r="BN8" s="595"/>
      <c r="BO8" s="596">
        <v>1.9</v>
      </c>
      <c r="BP8" s="596"/>
      <c r="BQ8" s="596"/>
      <c r="BR8" s="596"/>
      <c r="BS8" s="602" t="s">
        <v>111</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1454746</v>
      </c>
      <c r="CS8" s="594"/>
      <c r="CT8" s="594"/>
      <c r="CU8" s="594"/>
      <c r="CV8" s="594"/>
      <c r="CW8" s="594"/>
      <c r="CX8" s="594"/>
      <c r="CY8" s="595"/>
      <c r="CZ8" s="596">
        <v>22.9</v>
      </c>
      <c r="DA8" s="596"/>
      <c r="DB8" s="596"/>
      <c r="DC8" s="596"/>
      <c r="DD8" s="602">
        <v>17829</v>
      </c>
      <c r="DE8" s="594"/>
      <c r="DF8" s="594"/>
      <c r="DG8" s="594"/>
      <c r="DH8" s="594"/>
      <c r="DI8" s="594"/>
      <c r="DJ8" s="594"/>
      <c r="DK8" s="594"/>
      <c r="DL8" s="594"/>
      <c r="DM8" s="594"/>
      <c r="DN8" s="594"/>
      <c r="DO8" s="594"/>
      <c r="DP8" s="595"/>
      <c r="DQ8" s="602">
        <v>953031</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1532</v>
      </c>
      <c r="S9" s="594"/>
      <c r="T9" s="594"/>
      <c r="U9" s="594"/>
      <c r="V9" s="594"/>
      <c r="W9" s="594"/>
      <c r="X9" s="594"/>
      <c r="Y9" s="595"/>
      <c r="Z9" s="596">
        <v>0</v>
      </c>
      <c r="AA9" s="596"/>
      <c r="AB9" s="596"/>
      <c r="AC9" s="596"/>
      <c r="AD9" s="597">
        <v>1532</v>
      </c>
      <c r="AE9" s="597"/>
      <c r="AF9" s="597"/>
      <c r="AG9" s="597"/>
      <c r="AH9" s="597"/>
      <c r="AI9" s="597"/>
      <c r="AJ9" s="597"/>
      <c r="AK9" s="597"/>
      <c r="AL9" s="598">
        <v>0</v>
      </c>
      <c r="AM9" s="599"/>
      <c r="AN9" s="599"/>
      <c r="AO9" s="600"/>
      <c r="AP9" s="590" t="s">
        <v>223</v>
      </c>
      <c r="AQ9" s="591"/>
      <c r="AR9" s="591"/>
      <c r="AS9" s="591"/>
      <c r="AT9" s="591"/>
      <c r="AU9" s="591"/>
      <c r="AV9" s="591"/>
      <c r="AW9" s="591"/>
      <c r="AX9" s="591"/>
      <c r="AY9" s="591"/>
      <c r="AZ9" s="591"/>
      <c r="BA9" s="591"/>
      <c r="BB9" s="591"/>
      <c r="BC9" s="591"/>
      <c r="BD9" s="591"/>
      <c r="BE9" s="591"/>
      <c r="BF9" s="592"/>
      <c r="BG9" s="593">
        <v>251858</v>
      </c>
      <c r="BH9" s="594"/>
      <c r="BI9" s="594"/>
      <c r="BJ9" s="594"/>
      <c r="BK9" s="594"/>
      <c r="BL9" s="594"/>
      <c r="BM9" s="594"/>
      <c r="BN9" s="595"/>
      <c r="BO9" s="596">
        <v>31.2</v>
      </c>
      <c r="BP9" s="596"/>
      <c r="BQ9" s="596"/>
      <c r="BR9" s="596"/>
      <c r="BS9" s="602" t="s">
        <v>111</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511473</v>
      </c>
      <c r="CS9" s="594"/>
      <c r="CT9" s="594"/>
      <c r="CU9" s="594"/>
      <c r="CV9" s="594"/>
      <c r="CW9" s="594"/>
      <c r="CX9" s="594"/>
      <c r="CY9" s="595"/>
      <c r="CZ9" s="596">
        <v>8.1</v>
      </c>
      <c r="DA9" s="596"/>
      <c r="DB9" s="596"/>
      <c r="DC9" s="596"/>
      <c r="DD9" s="602">
        <v>17073</v>
      </c>
      <c r="DE9" s="594"/>
      <c r="DF9" s="594"/>
      <c r="DG9" s="594"/>
      <c r="DH9" s="594"/>
      <c r="DI9" s="594"/>
      <c r="DJ9" s="594"/>
      <c r="DK9" s="594"/>
      <c r="DL9" s="594"/>
      <c r="DM9" s="594"/>
      <c r="DN9" s="594"/>
      <c r="DO9" s="594"/>
      <c r="DP9" s="595"/>
      <c r="DQ9" s="602">
        <v>466772</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111009</v>
      </c>
      <c r="S10" s="594"/>
      <c r="T10" s="594"/>
      <c r="U10" s="594"/>
      <c r="V10" s="594"/>
      <c r="W10" s="594"/>
      <c r="X10" s="594"/>
      <c r="Y10" s="595"/>
      <c r="Z10" s="596">
        <v>1.7</v>
      </c>
      <c r="AA10" s="596"/>
      <c r="AB10" s="596"/>
      <c r="AC10" s="596"/>
      <c r="AD10" s="597">
        <v>111009</v>
      </c>
      <c r="AE10" s="597"/>
      <c r="AF10" s="597"/>
      <c r="AG10" s="597"/>
      <c r="AH10" s="597"/>
      <c r="AI10" s="597"/>
      <c r="AJ10" s="597"/>
      <c r="AK10" s="597"/>
      <c r="AL10" s="598">
        <v>3.2</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22301</v>
      </c>
      <c r="BH10" s="594"/>
      <c r="BI10" s="594"/>
      <c r="BJ10" s="594"/>
      <c r="BK10" s="594"/>
      <c r="BL10" s="594"/>
      <c r="BM10" s="594"/>
      <c r="BN10" s="595"/>
      <c r="BO10" s="596">
        <v>2.8</v>
      </c>
      <c r="BP10" s="596"/>
      <c r="BQ10" s="596"/>
      <c r="BR10" s="596"/>
      <c r="BS10" s="602" t="s">
        <v>111</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24656</v>
      </c>
      <c r="CS10" s="594"/>
      <c r="CT10" s="594"/>
      <c r="CU10" s="594"/>
      <c r="CV10" s="594"/>
      <c r="CW10" s="594"/>
      <c r="CX10" s="594"/>
      <c r="CY10" s="595"/>
      <c r="CZ10" s="596">
        <v>0.4</v>
      </c>
      <c r="DA10" s="596"/>
      <c r="DB10" s="596"/>
      <c r="DC10" s="596"/>
      <c r="DD10" s="602" t="s">
        <v>111</v>
      </c>
      <c r="DE10" s="594"/>
      <c r="DF10" s="594"/>
      <c r="DG10" s="594"/>
      <c r="DH10" s="594"/>
      <c r="DI10" s="594"/>
      <c r="DJ10" s="594"/>
      <c r="DK10" s="594"/>
      <c r="DL10" s="594"/>
      <c r="DM10" s="594"/>
      <c r="DN10" s="594"/>
      <c r="DO10" s="594"/>
      <c r="DP10" s="595"/>
      <c r="DQ10" s="602">
        <v>17</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t="s">
        <v>111</v>
      </c>
      <c r="S11" s="594"/>
      <c r="T11" s="594"/>
      <c r="U11" s="594"/>
      <c r="V11" s="594"/>
      <c r="W11" s="594"/>
      <c r="X11" s="594"/>
      <c r="Y11" s="595"/>
      <c r="Z11" s="596" t="s">
        <v>111</v>
      </c>
      <c r="AA11" s="596"/>
      <c r="AB11" s="596"/>
      <c r="AC11" s="596"/>
      <c r="AD11" s="597" t="s">
        <v>111</v>
      </c>
      <c r="AE11" s="597"/>
      <c r="AF11" s="597"/>
      <c r="AG11" s="597"/>
      <c r="AH11" s="597"/>
      <c r="AI11" s="597"/>
      <c r="AJ11" s="597"/>
      <c r="AK11" s="597"/>
      <c r="AL11" s="598" t="s">
        <v>111</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21384</v>
      </c>
      <c r="BH11" s="594"/>
      <c r="BI11" s="594"/>
      <c r="BJ11" s="594"/>
      <c r="BK11" s="594"/>
      <c r="BL11" s="594"/>
      <c r="BM11" s="594"/>
      <c r="BN11" s="595"/>
      <c r="BO11" s="596">
        <v>2.6</v>
      </c>
      <c r="BP11" s="596"/>
      <c r="BQ11" s="596"/>
      <c r="BR11" s="596"/>
      <c r="BS11" s="602" t="s">
        <v>111</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397360</v>
      </c>
      <c r="CS11" s="594"/>
      <c r="CT11" s="594"/>
      <c r="CU11" s="594"/>
      <c r="CV11" s="594"/>
      <c r="CW11" s="594"/>
      <c r="CX11" s="594"/>
      <c r="CY11" s="595"/>
      <c r="CZ11" s="596">
        <v>6.3</v>
      </c>
      <c r="DA11" s="596"/>
      <c r="DB11" s="596"/>
      <c r="DC11" s="596"/>
      <c r="DD11" s="602">
        <v>60422</v>
      </c>
      <c r="DE11" s="594"/>
      <c r="DF11" s="594"/>
      <c r="DG11" s="594"/>
      <c r="DH11" s="594"/>
      <c r="DI11" s="594"/>
      <c r="DJ11" s="594"/>
      <c r="DK11" s="594"/>
      <c r="DL11" s="594"/>
      <c r="DM11" s="594"/>
      <c r="DN11" s="594"/>
      <c r="DO11" s="594"/>
      <c r="DP11" s="595"/>
      <c r="DQ11" s="602">
        <v>156815</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411281</v>
      </c>
      <c r="BH12" s="594"/>
      <c r="BI12" s="594"/>
      <c r="BJ12" s="594"/>
      <c r="BK12" s="594"/>
      <c r="BL12" s="594"/>
      <c r="BM12" s="594"/>
      <c r="BN12" s="595"/>
      <c r="BO12" s="596">
        <v>50.9</v>
      </c>
      <c r="BP12" s="596"/>
      <c r="BQ12" s="596"/>
      <c r="BR12" s="596"/>
      <c r="BS12" s="602" t="s">
        <v>111</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241169</v>
      </c>
      <c r="CS12" s="594"/>
      <c r="CT12" s="594"/>
      <c r="CU12" s="594"/>
      <c r="CV12" s="594"/>
      <c r="CW12" s="594"/>
      <c r="CX12" s="594"/>
      <c r="CY12" s="595"/>
      <c r="CZ12" s="596">
        <v>3.8</v>
      </c>
      <c r="DA12" s="596"/>
      <c r="DB12" s="596"/>
      <c r="DC12" s="596"/>
      <c r="DD12" s="602">
        <v>3152</v>
      </c>
      <c r="DE12" s="594"/>
      <c r="DF12" s="594"/>
      <c r="DG12" s="594"/>
      <c r="DH12" s="594"/>
      <c r="DI12" s="594"/>
      <c r="DJ12" s="594"/>
      <c r="DK12" s="594"/>
      <c r="DL12" s="594"/>
      <c r="DM12" s="594"/>
      <c r="DN12" s="594"/>
      <c r="DO12" s="594"/>
      <c r="DP12" s="595"/>
      <c r="DQ12" s="602">
        <v>149974</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7638</v>
      </c>
      <c r="S13" s="594"/>
      <c r="T13" s="594"/>
      <c r="U13" s="594"/>
      <c r="V13" s="594"/>
      <c r="W13" s="594"/>
      <c r="X13" s="594"/>
      <c r="Y13" s="595"/>
      <c r="Z13" s="596">
        <v>0.1</v>
      </c>
      <c r="AA13" s="596"/>
      <c r="AB13" s="596"/>
      <c r="AC13" s="596"/>
      <c r="AD13" s="597">
        <v>7638</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396428</v>
      </c>
      <c r="BH13" s="594"/>
      <c r="BI13" s="594"/>
      <c r="BJ13" s="594"/>
      <c r="BK13" s="594"/>
      <c r="BL13" s="594"/>
      <c r="BM13" s="594"/>
      <c r="BN13" s="595"/>
      <c r="BO13" s="596">
        <v>49.1</v>
      </c>
      <c r="BP13" s="596"/>
      <c r="BQ13" s="596"/>
      <c r="BR13" s="596"/>
      <c r="BS13" s="602" t="s">
        <v>111</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550982</v>
      </c>
      <c r="CS13" s="594"/>
      <c r="CT13" s="594"/>
      <c r="CU13" s="594"/>
      <c r="CV13" s="594"/>
      <c r="CW13" s="594"/>
      <c r="CX13" s="594"/>
      <c r="CY13" s="595"/>
      <c r="CZ13" s="596">
        <v>8.6999999999999993</v>
      </c>
      <c r="DA13" s="596"/>
      <c r="DB13" s="596"/>
      <c r="DC13" s="596"/>
      <c r="DD13" s="602">
        <v>152127</v>
      </c>
      <c r="DE13" s="594"/>
      <c r="DF13" s="594"/>
      <c r="DG13" s="594"/>
      <c r="DH13" s="594"/>
      <c r="DI13" s="594"/>
      <c r="DJ13" s="594"/>
      <c r="DK13" s="594"/>
      <c r="DL13" s="594"/>
      <c r="DM13" s="594"/>
      <c r="DN13" s="594"/>
      <c r="DO13" s="594"/>
      <c r="DP13" s="595"/>
      <c r="DQ13" s="602">
        <v>439400</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22751</v>
      </c>
      <c r="BH14" s="594"/>
      <c r="BI14" s="594"/>
      <c r="BJ14" s="594"/>
      <c r="BK14" s="594"/>
      <c r="BL14" s="594"/>
      <c r="BM14" s="594"/>
      <c r="BN14" s="595"/>
      <c r="BO14" s="596">
        <v>2.8</v>
      </c>
      <c r="BP14" s="596"/>
      <c r="BQ14" s="596"/>
      <c r="BR14" s="596"/>
      <c r="BS14" s="602" t="s">
        <v>111</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603351</v>
      </c>
      <c r="CS14" s="594"/>
      <c r="CT14" s="594"/>
      <c r="CU14" s="594"/>
      <c r="CV14" s="594"/>
      <c r="CW14" s="594"/>
      <c r="CX14" s="594"/>
      <c r="CY14" s="595"/>
      <c r="CZ14" s="596">
        <v>9.5</v>
      </c>
      <c r="DA14" s="596"/>
      <c r="DB14" s="596"/>
      <c r="DC14" s="596"/>
      <c r="DD14" s="602">
        <v>374444</v>
      </c>
      <c r="DE14" s="594"/>
      <c r="DF14" s="594"/>
      <c r="DG14" s="594"/>
      <c r="DH14" s="594"/>
      <c r="DI14" s="594"/>
      <c r="DJ14" s="594"/>
      <c r="DK14" s="594"/>
      <c r="DL14" s="594"/>
      <c r="DM14" s="594"/>
      <c r="DN14" s="594"/>
      <c r="DO14" s="594"/>
      <c r="DP14" s="595"/>
      <c r="DQ14" s="602">
        <v>290302</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2130</v>
      </c>
      <c r="S15" s="594"/>
      <c r="T15" s="594"/>
      <c r="U15" s="594"/>
      <c r="V15" s="594"/>
      <c r="W15" s="594"/>
      <c r="X15" s="594"/>
      <c r="Y15" s="595"/>
      <c r="Z15" s="596">
        <v>0</v>
      </c>
      <c r="AA15" s="596"/>
      <c r="AB15" s="596"/>
      <c r="AC15" s="596"/>
      <c r="AD15" s="597">
        <v>2130</v>
      </c>
      <c r="AE15" s="597"/>
      <c r="AF15" s="597"/>
      <c r="AG15" s="597"/>
      <c r="AH15" s="597"/>
      <c r="AI15" s="597"/>
      <c r="AJ15" s="597"/>
      <c r="AK15" s="597"/>
      <c r="AL15" s="598">
        <v>0.1</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60893</v>
      </c>
      <c r="BH15" s="594"/>
      <c r="BI15" s="594"/>
      <c r="BJ15" s="594"/>
      <c r="BK15" s="594"/>
      <c r="BL15" s="594"/>
      <c r="BM15" s="594"/>
      <c r="BN15" s="595"/>
      <c r="BO15" s="596">
        <v>7.5</v>
      </c>
      <c r="BP15" s="596"/>
      <c r="BQ15" s="596"/>
      <c r="BR15" s="596"/>
      <c r="BS15" s="602" t="s">
        <v>111</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763032</v>
      </c>
      <c r="CS15" s="594"/>
      <c r="CT15" s="594"/>
      <c r="CU15" s="594"/>
      <c r="CV15" s="594"/>
      <c r="CW15" s="594"/>
      <c r="CX15" s="594"/>
      <c r="CY15" s="595"/>
      <c r="CZ15" s="596">
        <v>12</v>
      </c>
      <c r="DA15" s="596"/>
      <c r="DB15" s="596"/>
      <c r="DC15" s="596"/>
      <c r="DD15" s="602">
        <v>349651</v>
      </c>
      <c r="DE15" s="594"/>
      <c r="DF15" s="594"/>
      <c r="DG15" s="594"/>
      <c r="DH15" s="594"/>
      <c r="DI15" s="594"/>
      <c r="DJ15" s="594"/>
      <c r="DK15" s="594"/>
      <c r="DL15" s="594"/>
      <c r="DM15" s="594"/>
      <c r="DN15" s="594"/>
      <c r="DO15" s="594"/>
      <c r="DP15" s="595"/>
      <c r="DQ15" s="602">
        <v>426706</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2705067</v>
      </c>
      <c r="S16" s="594"/>
      <c r="T16" s="594"/>
      <c r="U16" s="594"/>
      <c r="V16" s="594"/>
      <c r="W16" s="594"/>
      <c r="X16" s="594"/>
      <c r="Y16" s="595"/>
      <c r="Z16" s="596">
        <v>41.1</v>
      </c>
      <c r="AA16" s="596"/>
      <c r="AB16" s="596"/>
      <c r="AC16" s="596"/>
      <c r="AD16" s="597">
        <v>2420784</v>
      </c>
      <c r="AE16" s="597"/>
      <c r="AF16" s="597"/>
      <c r="AG16" s="597"/>
      <c r="AH16" s="597"/>
      <c r="AI16" s="597"/>
      <c r="AJ16" s="597"/>
      <c r="AK16" s="597"/>
      <c r="AL16" s="598">
        <v>70.7</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245601</v>
      </c>
      <c r="CS16" s="594"/>
      <c r="CT16" s="594"/>
      <c r="CU16" s="594"/>
      <c r="CV16" s="594"/>
      <c r="CW16" s="594"/>
      <c r="CX16" s="594"/>
      <c r="CY16" s="595"/>
      <c r="CZ16" s="596">
        <v>3.9</v>
      </c>
      <c r="DA16" s="596"/>
      <c r="DB16" s="596"/>
      <c r="DC16" s="596"/>
      <c r="DD16" s="602" t="s">
        <v>111</v>
      </c>
      <c r="DE16" s="594"/>
      <c r="DF16" s="594"/>
      <c r="DG16" s="594"/>
      <c r="DH16" s="594"/>
      <c r="DI16" s="594"/>
      <c r="DJ16" s="594"/>
      <c r="DK16" s="594"/>
      <c r="DL16" s="594"/>
      <c r="DM16" s="594"/>
      <c r="DN16" s="594"/>
      <c r="DO16" s="594"/>
      <c r="DP16" s="595"/>
      <c r="DQ16" s="602">
        <v>24337</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2420784</v>
      </c>
      <c r="S17" s="594"/>
      <c r="T17" s="594"/>
      <c r="U17" s="594"/>
      <c r="V17" s="594"/>
      <c r="W17" s="594"/>
      <c r="X17" s="594"/>
      <c r="Y17" s="595"/>
      <c r="Z17" s="596">
        <v>36.799999999999997</v>
      </c>
      <c r="AA17" s="596"/>
      <c r="AB17" s="596"/>
      <c r="AC17" s="596"/>
      <c r="AD17" s="597">
        <v>2420784</v>
      </c>
      <c r="AE17" s="597"/>
      <c r="AF17" s="597"/>
      <c r="AG17" s="597"/>
      <c r="AH17" s="597"/>
      <c r="AI17" s="597"/>
      <c r="AJ17" s="597"/>
      <c r="AK17" s="597"/>
      <c r="AL17" s="598">
        <v>70.7</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577184</v>
      </c>
      <c r="CS17" s="594"/>
      <c r="CT17" s="594"/>
      <c r="CU17" s="594"/>
      <c r="CV17" s="594"/>
      <c r="CW17" s="594"/>
      <c r="CX17" s="594"/>
      <c r="CY17" s="595"/>
      <c r="CZ17" s="596">
        <v>9.1</v>
      </c>
      <c r="DA17" s="596"/>
      <c r="DB17" s="596"/>
      <c r="DC17" s="596"/>
      <c r="DD17" s="602" t="s">
        <v>111</v>
      </c>
      <c r="DE17" s="594"/>
      <c r="DF17" s="594"/>
      <c r="DG17" s="594"/>
      <c r="DH17" s="594"/>
      <c r="DI17" s="594"/>
      <c r="DJ17" s="594"/>
      <c r="DK17" s="594"/>
      <c r="DL17" s="594"/>
      <c r="DM17" s="594"/>
      <c r="DN17" s="594"/>
      <c r="DO17" s="594"/>
      <c r="DP17" s="595"/>
      <c r="DQ17" s="602">
        <v>569008</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284283</v>
      </c>
      <c r="S18" s="594"/>
      <c r="T18" s="594"/>
      <c r="U18" s="594"/>
      <c r="V18" s="594"/>
      <c r="W18" s="594"/>
      <c r="X18" s="594"/>
      <c r="Y18" s="595"/>
      <c r="Z18" s="596">
        <v>4.3</v>
      </c>
      <c r="AA18" s="596"/>
      <c r="AB18" s="596"/>
      <c r="AC18" s="596"/>
      <c r="AD18" s="597" t="s">
        <v>111</v>
      </c>
      <c r="AE18" s="597"/>
      <c r="AF18" s="597"/>
      <c r="AG18" s="597"/>
      <c r="AH18" s="597"/>
      <c r="AI18" s="597"/>
      <c r="AJ18" s="597"/>
      <c r="AK18" s="597"/>
      <c r="AL18" s="598" t="s">
        <v>111</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t="s">
        <v>111</v>
      </c>
      <c r="S19" s="594"/>
      <c r="T19" s="594"/>
      <c r="U19" s="594"/>
      <c r="V19" s="594"/>
      <c r="W19" s="594"/>
      <c r="X19" s="594"/>
      <c r="Y19" s="595"/>
      <c r="Z19" s="596" t="s">
        <v>111</v>
      </c>
      <c r="AA19" s="596"/>
      <c r="AB19" s="596"/>
      <c r="AC19" s="596"/>
      <c r="AD19" s="597" t="s">
        <v>111</v>
      </c>
      <c r="AE19" s="597"/>
      <c r="AF19" s="597"/>
      <c r="AG19" s="597"/>
      <c r="AH19" s="597"/>
      <c r="AI19" s="597"/>
      <c r="AJ19" s="597"/>
      <c r="AK19" s="597"/>
      <c r="AL19" s="598" t="s">
        <v>111</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1793</v>
      </c>
      <c r="BH19" s="594"/>
      <c r="BI19" s="594"/>
      <c r="BJ19" s="594"/>
      <c r="BK19" s="594"/>
      <c r="BL19" s="594"/>
      <c r="BM19" s="594"/>
      <c r="BN19" s="595"/>
      <c r="BO19" s="596">
        <v>0.2</v>
      </c>
      <c r="BP19" s="596"/>
      <c r="BQ19" s="596"/>
      <c r="BR19" s="596"/>
      <c r="BS19" s="602" t="s">
        <v>111</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3700879</v>
      </c>
      <c r="S20" s="594"/>
      <c r="T20" s="594"/>
      <c r="U20" s="594"/>
      <c r="V20" s="594"/>
      <c r="W20" s="594"/>
      <c r="X20" s="594"/>
      <c r="Y20" s="595"/>
      <c r="Z20" s="596">
        <v>56.3</v>
      </c>
      <c r="AA20" s="596"/>
      <c r="AB20" s="596"/>
      <c r="AC20" s="596"/>
      <c r="AD20" s="597">
        <v>3416596</v>
      </c>
      <c r="AE20" s="597"/>
      <c r="AF20" s="597"/>
      <c r="AG20" s="597"/>
      <c r="AH20" s="597"/>
      <c r="AI20" s="597"/>
      <c r="AJ20" s="597"/>
      <c r="AK20" s="597"/>
      <c r="AL20" s="598">
        <v>99.8</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1793</v>
      </c>
      <c r="BH20" s="594"/>
      <c r="BI20" s="594"/>
      <c r="BJ20" s="594"/>
      <c r="BK20" s="594"/>
      <c r="BL20" s="594"/>
      <c r="BM20" s="594"/>
      <c r="BN20" s="595"/>
      <c r="BO20" s="596">
        <v>0.2</v>
      </c>
      <c r="BP20" s="596"/>
      <c r="BQ20" s="596"/>
      <c r="BR20" s="596"/>
      <c r="BS20" s="602" t="s">
        <v>111</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6342638</v>
      </c>
      <c r="CS20" s="594"/>
      <c r="CT20" s="594"/>
      <c r="CU20" s="594"/>
      <c r="CV20" s="594"/>
      <c r="CW20" s="594"/>
      <c r="CX20" s="594"/>
      <c r="CY20" s="595"/>
      <c r="CZ20" s="596">
        <v>100</v>
      </c>
      <c r="DA20" s="596"/>
      <c r="DB20" s="596"/>
      <c r="DC20" s="596"/>
      <c r="DD20" s="602">
        <v>994513</v>
      </c>
      <c r="DE20" s="594"/>
      <c r="DF20" s="594"/>
      <c r="DG20" s="594"/>
      <c r="DH20" s="594"/>
      <c r="DI20" s="594"/>
      <c r="DJ20" s="594"/>
      <c r="DK20" s="594"/>
      <c r="DL20" s="594"/>
      <c r="DM20" s="594"/>
      <c r="DN20" s="594"/>
      <c r="DO20" s="594"/>
      <c r="DP20" s="595"/>
      <c r="DQ20" s="602">
        <v>4344973</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1013</v>
      </c>
      <c r="S21" s="594"/>
      <c r="T21" s="594"/>
      <c r="U21" s="594"/>
      <c r="V21" s="594"/>
      <c r="W21" s="594"/>
      <c r="X21" s="594"/>
      <c r="Y21" s="595"/>
      <c r="Z21" s="596">
        <v>0</v>
      </c>
      <c r="AA21" s="596"/>
      <c r="AB21" s="596"/>
      <c r="AC21" s="596"/>
      <c r="AD21" s="597">
        <v>1013</v>
      </c>
      <c r="AE21" s="597"/>
      <c r="AF21" s="597"/>
      <c r="AG21" s="597"/>
      <c r="AH21" s="597"/>
      <c r="AI21" s="597"/>
      <c r="AJ21" s="597"/>
      <c r="AK21" s="597"/>
      <c r="AL21" s="598">
        <v>0</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1793</v>
      </c>
      <c r="BH21" s="594"/>
      <c r="BI21" s="594"/>
      <c r="BJ21" s="594"/>
      <c r="BK21" s="594"/>
      <c r="BL21" s="594"/>
      <c r="BM21" s="594"/>
      <c r="BN21" s="595"/>
      <c r="BO21" s="596">
        <v>0.2</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15287</v>
      </c>
      <c r="S22" s="594"/>
      <c r="T22" s="594"/>
      <c r="U22" s="594"/>
      <c r="V22" s="594"/>
      <c r="W22" s="594"/>
      <c r="X22" s="594"/>
      <c r="Y22" s="595"/>
      <c r="Z22" s="596">
        <v>0.2</v>
      </c>
      <c r="AA22" s="596"/>
      <c r="AB22" s="596"/>
      <c r="AC22" s="596"/>
      <c r="AD22" s="597" t="s">
        <v>111</v>
      </c>
      <c r="AE22" s="597"/>
      <c r="AF22" s="597"/>
      <c r="AG22" s="597"/>
      <c r="AH22" s="597"/>
      <c r="AI22" s="597"/>
      <c r="AJ22" s="597"/>
      <c r="AK22" s="597"/>
      <c r="AL22" s="598" t="s">
        <v>111</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34009</v>
      </c>
      <c r="S23" s="594"/>
      <c r="T23" s="594"/>
      <c r="U23" s="594"/>
      <c r="V23" s="594"/>
      <c r="W23" s="594"/>
      <c r="X23" s="594"/>
      <c r="Y23" s="595"/>
      <c r="Z23" s="596">
        <v>0.5</v>
      </c>
      <c r="AA23" s="596"/>
      <c r="AB23" s="596"/>
      <c r="AC23" s="596"/>
      <c r="AD23" s="597">
        <v>1938</v>
      </c>
      <c r="AE23" s="597"/>
      <c r="AF23" s="597"/>
      <c r="AG23" s="597"/>
      <c r="AH23" s="597"/>
      <c r="AI23" s="597"/>
      <c r="AJ23" s="597"/>
      <c r="AK23" s="597"/>
      <c r="AL23" s="598">
        <v>0.1</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111</v>
      </c>
      <c r="BH23" s="594"/>
      <c r="BI23" s="594"/>
      <c r="BJ23" s="594"/>
      <c r="BK23" s="594"/>
      <c r="BL23" s="594"/>
      <c r="BM23" s="594"/>
      <c r="BN23" s="595"/>
      <c r="BO23" s="596" t="s">
        <v>111</v>
      </c>
      <c r="BP23" s="596"/>
      <c r="BQ23" s="596"/>
      <c r="BR23" s="596"/>
      <c r="BS23" s="602" t="s">
        <v>111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27612</v>
      </c>
      <c r="S24" s="594"/>
      <c r="T24" s="594"/>
      <c r="U24" s="594"/>
      <c r="V24" s="594"/>
      <c r="W24" s="594"/>
      <c r="X24" s="594"/>
      <c r="Y24" s="595"/>
      <c r="Z24" s="596">
        <v>0.4</v>
      </c>
      <c r="AA24" s="596"/>
      <c r="AB24" s="596"/>
      <c r="AC24" s="596"/>
      <c r="AD24" s="597" t="s">
        <v>111</v>
      </c>
      <c r="AE24" s="597"/>
      <c r="AF24" s="597"/>
      <c r="AG24" s="597"/>
      <c r="AH24" s="597"/>
      <c r="AI24" s="597"/>
      <c r="AJ24" s="597"/>
      <c r="AK24" s="597"/>
      <c r="AL24" s="598" t="s">
        <v>111</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2324000</v>
      </c>
      <c r="CS24" s="583"/>
      <c r="CT24" s="583"/>
      <c r="CU24" s="583"/>
      <c r="CV24" s="583"/>
      <c r="CW24" s="583"/>
      <c r="CX24" s="583"/>
      <c r="CY24" s="584"/>
      <c r="CZ24" s="620">
        <v>36.6</v>
      </c>
      <c r="DA24" s="621"/>
      <c r="DB24" s="621"/>
      <c r="DC24" s="622"/>
      <c r="DD24" s="619">
        <v>1874560</v>
      </c>
      <c r="DE24" s="583"/>
      <c r="DF24" s="583"/>
      <c r="DG24" s="583"/>
      <c r="DH24" s="583"/>
      <c r="DI24" s="583"/>
      <c r="DJ24" s="583"/>
      <c r="DK24" s="584"/>
      <c r="DL24" s="619">
        <v>1865792</v>
      </c>
      <c r="DM24" s="583"/>
      <c r="DN24" s="583"/>
      <c r="DO24" s="583"/>
      <c r="DP24" s="583"/>
      <c r="DQ24" s="583"/>
      <c r="DR24" s="583"/>
      <c r="DS24" s="583"/>
      <c r="DT24" s="583"/>
      <c r="DU24" s="583"/>
      <c r="DV24" s="584"/>
      <c r="DW24" s="587">
        <v>51.6</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712307</v>
      </c>
      <c r="S25" s="594"/>
      <c r="T25" s="594"/>
      <c r="U25" s="594"/>
      <c r="V25" s="594"/>
      <c r="W25" s="594"/>
      <c r="X25" s="594"/>
      <c r="Y25" s="595"/>
      <c r="Z25" s="596">
        <v>10.8</v>
      </c>
      <c r="AA25" s="596"/>
      <c r="AB25" s="596"/>
      <c r="AC25" s="596"/>
      <c r="AD25" s="597" t="s">
        <v>111</v>
      </c>
      <c r="AE25" s="597"/>
      <c r="AF25" s="597"/>
      <c r="AG25" s="597"/>
      <c r="AH25" s="597"/>
      <c r="AI25" s="597"/>
      <c r="AJ25" s="597"/>
      <c r="AK25" s="597"/>
      <c r="AL25" s="598" t="s">
        <v>111</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1116000</v>
      </c>
      <c r="CS25" s="625"/>
      <c r="CT25" s="625"/>
      <c r="CU25" s="625"/>
      <c r="CV25" s="625"/>
      <c r="CW25" s="625"/>
      <c r="CX25" s="625"/>
      <c r="CY25" s="626"/>
      <c r="CZ25" s="627">
        <v>17.600000000000001</v>
      </c>
      <c r="DA25" s="628"/>
      <c r="DB25" s="628"/>
      <c r="DC25" s="629"/>
      <c r="DD25" s="602">
        <v>1073414</v>
      </c>
      <c r="DE25" s="625"/>
      <c r="DF25" s="625"/>
      <c r="DG25" s="625"/>
      <c r="DH25" s="625"/>
      <c r="DI25" s="625"/>
      <c r="DJ25" s="625"/>
      <c r="DK25" s="626"/>
      <c r="DL25" s="602">
        <v>1066155</v>
      </c>
      <c r="DM25" s="625"/>
      <c r="DN25" s="625"/>
      <c r="DO25" s="625"/>
      <c r="DP25" s="625"/>
      <c r="DQ25" s="625"/>
      <c r="DR25" s="625"/>
      <c r="DS25" s="625"/>
      <c r="DT25" s="625"/>
      <c r="DU25" s="625"/>
      <c r="DV25" s="626"/>
      <c r="DW25" s="598">
        <v>29.5</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714769</v>
      </c>
      <c r="CS26" s="594"/>
      <c r="CT26" s="594"/>
      <c r="CU26" s="594"/>
      <c r="CV26" s="594"/>
      <c r="CW26" s="594"/>
      <c r="CX26" s="594"/>
      <c r="CY26" s="595"/>
      <c r="CZ26" s="627">
        <v>11.3</v>
      </c>
      <c r="DA26" s="628"/>
      <c r="DB26" s="628"/>
      <c r="DC26" s="629"/>
      <c r="DD26" s="602">
        <v>676240</v>
      </c>
      <c r="DE26" s="594"/>
      <c r="DF26" s="594"/>
      <c r="DG26" s="594"/>
      <c r="DH26" s="594"/>
      <c r="DI26" s="594"/>
      <c r="DJ26" s="594"/>
      <c r="DK26" s="595"/>
      <c r="DL26" s="602" t="s">
        <v>209</v>
      </c>
      <c r="DM26" s="594"/>
      <c r="DN26" s="594"/>
      <c r="DO26" s="594"/>
      <c r="DP26" s="594"/>
      <c r="DQ26" s="594"/>
      <c r="DR26" s="594"/>
      <c r="DS26" s="594"/>
      <c r="DT26" s="594"/>
      <c r="DU26" s="594"/>
      <c r="DV26" s="595"/>
      <c r="DW26" s="598" t="s">
        <v>209</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508109</v>
      </c>
      <c r="S27" s="594"/>
      <c r="T27" s="594"/>
      <c r="U27" s="594"/>
      <c r="V27" s="594"/>
      <c r="W27" s="594"/>
      <c r="X27" s="594"/>
      <c r="Y27" s="595"/>
      <c r="Z27" s="596">
        <v>7.7</v>
      </c>
      <c r="AA27" s="596"/>
      <c r="AB27" s="596"/>
      <c r="AC27" s="596"/>
      <c r="AD27" s="597" t="s">
        <v>111</v>
      </c>
      <c r="AE27" s="597"/>
      <c r="AF27" s="597"/>
      <c r="AG27" s="597"/>
      <c r="AH27" s="597"/>
      <c r="AI27" s="597"/>
      <c r="AJ27" s="597"/>
      <c r="AK27" s="597"/>
      <c r="AL27" s="598" t="s">
        <v>111</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807774</v>
      </c>
      <c r="BH27" s="594"/>
      <c r="BI27" s="594"/>
      <c r="BJ27" s="594"/>
      <c r="BK27" s="594"/>
      <c r="BL27" s="594"/>
      <c r="BM27" s="594"/>
      <c r="BN27" s="595"/>
      <c r="BO27" s="596">
        <v>100</v>
      </c>
      <c r="BP27" s="596"/>
      <c r="BQ27" s="596"/>
      <c r="BR27" s="596"/>
      <c r="BS27" s="602" t="s">
        <v>111</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630816</v>
      </c>
      <c r="CS27" s="625"/>
      <c r="CT27" s="625"/>
      <c r="CU27" s="625"/>
      <c r="CV27" s="625"/>
      <c r="CW27" s="625"/>
      <c r="CX27" s="625"/>
      <c r="CY27" s="626"/>
      <c r="CZ27" s="627">
        <v>9.9</v>
      </c>
      <c r="DA27" s="628"/>
      <c r="DB27" s="628"/>
      <c r="DC27" s="629"/>
      <c r="DD27" s="602">
        <v>232138</v>
      </c>
      <c r="DE27" s="625"/>
      <c r="DF27" s="625"/>
      <c r="DG27" s="625"/>
      <c r="DH27" s="625"/>
      <c r="DI27" s="625"/>
      <c r="DJ27" s="625"/>
      <c r="DK27" s="626"/>
      <c r="DL27" s="602">
        <v>230629</v>
      </c>
      <c r="DM27" s="625"/>
      <c r="DN27" s="625"/>
      <c r="DO27" s="625"/>
      <c r="DP27" s="625"/>
      <c r="DQ27" s="625"/>
      <c r="DR27" s="625"/>
      <c r="DS27" s="625"/>
      <c r="DT27" s="625"/>
      <c r="DU27" s="625"/>
      <c r="DV27" s="626"/>
      <c r="DW27" s="598">
        <v>6.4</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10336</v>
      </c>
      <c r="S28" s="594"/>
      <c r="T28" s="594"/>
      <c r="U28" s="594"/>
      <c r="V28" s="594"/>
      <c r="W28" s="594"/>
      <c r="X28" s="594"/>
      <c r="Y28" s="595"/>
      <c r="Z28" s="596">
        <v>0.2</v>
      </c>
      <c r="AA28" s="596"/>
      <c r="AB28" s="596"/>
      <c r="AC28" s="596"/>
      <c r="AD28" s="597">
        <v>2021</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577184</v>
      </c>
      <c r="CS28" s="594"/>
      <c r="CT28" s="594"/>
      <c r="CU28" s="594"/>
      <c r="CV28" s="594"/>
      <c r="CW28" s="594"/>
      <c r="CX28" s="594"/>
      <c r="CY28" s="595"/>
      <c r="CZ28" s="627">
        <v>9.1</v>
      </c>
      <c r="DA28" s="628"/>
      <c r="DB28" s="628"/>
      <c r="DC28" s="629"/>
      <c r="DD28" s="602">
        <v>569008</v>
      </c>
      <c r="DE28" s="594"/>
      <c r="DF28" s="594"/>
      <c r="DG28" s="594"/>
      <c r="DH28" s="594"/>
      <c r="DI28" s="594"/>
      <c r="DJ28" s="594"/>
      <c r="DK28" s="595"/>
      <c r="DL28" s="602">
        <v>569008</v>
      </c>
      <c r="DM28" s="594"/>
      <c r="DN28" s="594"/>
      <c r="DO28" s="594"/>
      <c r="DP28" s="594"/>
      <c r="DQ28" s="594"/>
      <c r="DR28" s="594"/>
      <c r="DS28" s="594"/>
      <c r="DT28" s="594"/>
      <c r="DU28" s="594"/>
      <c r="DV28" s="595"/>
      <c r="DW28" s="598">
        <v>15.7</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1213</v>
      </c>
      <c r="S29" s="594"/>
      <c r="T29" s="594"/>
      <c r="U29" s="594"/>
      <c r="V29" s="594"/>
      <c r="W29" s="594"/>
      <c r="X29" s="594"/>
      <c r="Y29" s="595"/>
      <c r="Z29" s="596">
        <v>0</v>
      </c>
      <c r="AA29" s="596"/>
      <c r="AB29" s="596"/>
      <c r="AC29" s="596"/>
      <c r="AD29" s="597" t="s">
        <v>111</v>
      </c>
      <c r="AE29" s="597"/>
      <c r="AF29" s="597"/>
      <c r="AG29" s="597"/>
      <c r="AH29" s="597"/>
      <c r="AI29" s="597"/>
      <c r="AJ29" s="597"/>
      <c r="AK29" s="597"/>
      <c r="AL29" s="598" t="s">
        <v>111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57</v>
      </c>
      <c r="CG29" s="608"/>
      <c r="CH29" s="608"/>
      <c r="CI29" s="608"/>
      <c r="CJ29" s="608"/>
      <c r="CK29" s="608"/>
      <c r="CL29" s="608"/>
      <c r="CM29" s="608"/>
      <c r="CN29" s="608"/>
      <c r="CO29" s="608"/>
      <c r="CP29" s="608"/>
      <c r="CQ29" s="609"/>
      <c r="CR29" s="593">
        <v>577094</v>
      </c>
      <c r="CS29" s="625"/>
      <c r="CT29" s="625"/>
      <c r="CU29" s="625"/>
      <c r="CV29" s="625"/>
      <c r="CW29" s="625"/>
      <c r="CX29" s="625"/>
      <c r="CY29" s="626"/>
      <c r="CZ29" s="627">
        <v>9.1</v>
      </c>
      <c r="DA29" s="628"/>
      <c r="DB29" s="628"/>
      <c r="DC29" s="629"/>
      <c r="DD29" s="602">
        <v>568918</v>
      </c>
      <c r="DE29" s="625"/>
      <c r="DF29" s="625"/>
      <c r="DG29" s="625"/>
      <c r="DH29" s="625"/>
      <c r="DI29" s="625"/>
      <c r="DJ29" s="625"/>
      <c r="DK29" s="626"/>
      <c r="DL29" s="602">
        <v>568918</v>
      </c>
      <c r="DM29" s="625"/>
      <c r="DN29" s="625"/>
      <c r="DO29" s="625"/>
      <c r="DP29" s="625"/>
      <c r="DQ29" s="625"/>
      <c r="DR29" s="625"/>
      <c r="DS29" s="625"/>
      <c r="DT29" s="625"/>
      <c r="DU29" s="625"/>
      <c r="DV29" s="626"/>
      <c r="DW29" s="598">
        <v>15.7</v>
      </c>
      <c r="DX29" s="623"/>
      <c r="DY29" s="623"/>
      <c r="DZ29" s="623"/>
      <c r="EA29" s="623"/>
      <c r="EB29" s="623"/>
      <c r="EC29" s="624"/>
    </row>
    <row r="30" spans="2:133" ht="11.25" customHeight="1">
      <c r="B30" s="590" t="s">
        <v>288</v>
      </c>
      <c r="C30" s="591"/>
      <c r="D30" s="591"/>
      <c r="E30" s="591"/>
      <c r="F30" s="591"/>
      <c r="G30" s="591"/>
      <c r="H30" s="591"/>
      <c r="I30" s="591"/>
      <c r="J30" s="591"/>
      <c r="K30" s="591"/>
      <c r="L30" s="591"/>
      <c r="M30" s="591"/>
      <c r="N30" s="591"/>
      <c r="O30" s="591"/>
      <c r="P30" s="591"/>
      <c r="Q30" s="592"/>
      <c r="R30" s="593">
        <v>462280</v>
      </c>
      <c r="S30" s="594"/>
      <c r="T30" s="594"/>
      <c r="U30" s="594"/>
      <c r="V30" s="594"/>
      <c r="W30" s="594"/>
      <c r="X30" s="594"/>
      <c r="Y30" s="595"/>
      <c r="Z30" s="596">
        <v>7</v>
      </c>
      <c r="AA30" s="596"/>
      <c r="AB30" s="596"/>
      <c r="AC30" s="596"/>
      <c r="AD30" s="597" t="s">
        <v>111</v>
      </c>
      <c r="AE30" s="597"/>
      <c r="AF30" s="597"/>
      <c r="AG30" s="597"/>
      <c r="AH30" s="597"/>
      <c r="AI30" s="597"/>
      <c r="AJ30" s="597"/>
      <c r="AK30" s="597"/>
      <c r="AL30" s="598" t="s">
        <v>111</v>
      </c>
      <c r="AM30" s="599"/>
      <c r="AN30" s="599"/>
      <c r="AO30" s="600"/>
      <c r="AP30" s="639" t="s">
        <v>289</v>
      </c>
      <c r="AQ30" s="640"/>
      <c r="AR30" s="640"/>
      <c r="AS30" s="640"/>
      <c r="AT30" s="645" t="s">
        <v>290</v>
      </c>
      <c r="AU30" s="182"/>
      <c r="AV30" s="182"/>
      <c r="AW30" s="182"/>
      <c r="AX30" s="579" t="s">
        <v>170</v>
      </c>
      <c r="AY30" s="580"/>
      <c r="AZ30" s="580"/>
      <c r="BA30" s="580"/>
      <c r="BB30" s="580"/>
      <c r="BC30" s="580"/>
      <c r="BD30" s="580"/>
      <c r="BE30" s="580"/>
      <c r="BF30" s="581"/>
      <c r="BG30" s="651">
        <v>97.4</v>
      </c>
      <c r="BH30" s="652"/>
      <c r="BI30" s="652"/>
      <c r="BJ30" s="652"/>
      <c r="BK30" s="652"/>
      <c r="BL30" s="652"/>
      <c r="BM30" s="588">
        <v>87.5</v>
      </c>
      <c r="BN30" s="652"/>
      <c r="BO30" s="652"/>
      <c r="BP30" s="652"/>
      <c r="BQ30" s="653"/>
      <c r="BR30" s="651">
        <v>97.2</v>
      </c>
      <c r="BS30" s="652"/>
      <c r="BT30" s="652"/>
      <c r="BU30" s="652"/>
      <c r="BV30" s="652"/>
      <c r="BW30" s="652"/>
      <c r="BX30" s="588">
        <v>87.3</v>
      </c>
      <c r="BY30" s="652"/>
      <c r="BZ30" s="652"/>
      <c r="CA30" s="652"/>
      <c r="CB30" s="653"/>
      <c r="CD30" s="656"/>
      <c r="CE30" s="657"/>
      <c r="CF30" s="607" t="s">
        <v>291</v>
      </c>
      <c r="CG30" s="608"/>
      <c r="CH30" s="608"/>
      <c r="CI30" s="608"/>
      <c r="CJ30" s="608"/>
      <c r="CK30" s="608"/>
      <c r="CL30" s="608"/>
      <c r="CM30" s="608"/>
      <c r="CN30" s="608"/>
      <c r="CO30" s="608"/>
      <c r="CP30" s="608"/>
      <c r="CQ30" s="609"/>
      <c r="CR30" s="593">
        <v>512870</v>
      </c>
      <c r="CS30" s="594"/>
      <c r="CT30" s="594"/>
      <c r="CU30" s="594"/>
      <c r="CV30" s="594"/>
      <c r="CW30" s="594"/>
      <c r="CX30" s="594"/>
      <c r="CY30" s="595"/>
      <c r="CZ30" s="627">
        <v>8.1</v>
      </c>
      <c r="DA30" s="628"/>
      <c r="DB30" s="628"/>
      <c r="DC30" s="629"/>
      <c r="DD30" s="602">
        <v>504694</v>
      </c>
      <c r="DE30" s="594"/>
      <c r="DF30" s="594"/>
      <c r="DG30" s="594"/>
      <c r="DH30" s="594"/>
      <c r="DI30" s="594"/>
      <c r="DJ30" s="594"/>
      <c r="DK30" s="595"/>
      <c r="DL30" s="602">
        <v>504694</v>
      </c>
      <c r="DM30" s="594"/>
      <c r="DN30" s="594"/>
      <c r="DO30" s="594"/>
      <c r="DP30" s="594"/>
      <c r="DQ30" s="594"/>
      <c r="DR30" s="594"/>
      <c r="DS30" s="594"/>
      <c r="DT30" s="594"/>
      <c r="DU30" s="594"/>
      <c r="DV30" s="595"/>
      <c r="DW30" s="598">
        <v>13.9</v>
      </c>
      <c r="DX30" s="623"/>
      <c r="DY30" s="623"/>
      <c r="DZ30" s="623"/>
      <c r="EA30" s="623"/>
      <c r="EB30" s="623"/>
      <c r="EC30" s="624"/>
    </row>
    <row r="31" spans="2:133" ht="11.25" customHeight="1">
      <c r="B31" s="590" t="s">
        <v>292</v>
      </c>
      <c r="C31" s="591"/>
      <c r="D31" s="591"/>
      <c r="E31" s="591"/>
      <c r="F31" s="591"/>
      <c r="G31" s="591"/>
      <c r="H31" s="591"/>
      <c r="I31" s="591"/>
      <c r="J31" s="591"/>
      <c r="K31" s="591"/>
      <c r="L31" s="591"/>
      <c r="M31" s="591"/>
      <c r="N31" s="591"/>
      <c r="O31" s="591"/>
      <c r="P31" s="591"/>
      <c r="Q31" s="592"/>
      <c r="R31" s="593">
        <v>241838</v>
      </c>
      <c r="S31" s="594"/>
      <c r="T31" s="594"/>
      <c r="U31" s="594"/>
      <c r="V31" s="594"/>
      <c r="W31" s="594"/>
      <c r="X31" s="594"/>
      <c r="Y31" s="595"/>
      <c r="Z31" s="596">
        <v>3.7</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98.8</v>
      </c>
      <c r="BH31" s="625"/>
      <c r="BI31" s="625"/>
      <c r="BJ31" s="625"/>
      <c r="BK31" s="625"/>
      <c r="BL31" s="625"/>
      <c r="BM31" s="599">
        <v>93.9</v>
      </c>
      <c r="BN31" s="649"/>
      <c r="BO31" s="649"/>
      <c r="BP31" s="649"/>
      <c r="BQ31" s="650"/>
      <c r="BR31" s="648">
        <v>98.3</v>
      </c>
      <c r="BS31" s="625"/>
      <c r="BT31" s="625"/>
      <c r="BU31" s="625"/>
      <c r="BV31" s="625"/>
      <c r="BW31" s="625"/>
      <c r="BX31" s="599">
        <v>92.9</v>
      </c>
      <c r="BY31" s="649"/>
      <c r="BZ31" s="649"/>
      <c r="CA31" s="649"/>
      <c r="CB31" s="650"/>
      <c r="CD31" s="656"/>
      <c r="CE31" s="657"/>
      <c r="CF31" s="607" t="s">
        <v>295</v>
      </c>
      <c r="CG31" s="608"/>
      <c r="CH31" s="608"/>
      <c r="CI31" s="608"/>
      <c r="CJ31" s="608"/>
      <c r="CK31" s="608"/>
      <c r="CL31" s="608"/>
      <c r="CM31" s="608"/>
      <c r="CN31" s="608"/>
      <c r="CO31" s="608"/>
      <c r="CP31" s="608"/>
      <c r="CQ31" s="609"/>
      <c r="CR31" s="593">
        <v>64224</v>
      </c>
      <c r="CS31" s="625"/>
      <c r="CT31" s="625"/>
      <c r="CU31" s="625"/>
      <c r="CV31" s="625"/>
      <c r="CW31" s="625"/>
      <c r="CX31" s="625"/>
      <c r="CY31" s="626"/>
      <c r="CZ31" s="627">
        <v>1</v>
      </c>
      <c r="DA31" s="628"/>
      <c r="DB31" s="628"/>
      <c r="DC31" s="629"/>
      <c r="DD31" s="602">
        <v>64224</v>
      </c>
      <c r="DE31" s="625"/>
      <c r="DF31" s="625"/>
      <c r="DG31" s="625"/>
      <c r="DH31" s="625"/>
      <c r="DI31" s="625"/>
      <c r="DJ31" s="625"/>
      <c r="DK31" s="626"/>
      <c r="DL31" s="602">
        <v>64224</v>
      </c>
      <c r="DM31" s="625"/>
      <c r="DN31" s="625"/>
      <c r="DO31" s="625"/>
      <c r="DP31" s="625"/>
      <c r="DQ31" s="625"/>
      <c r="DR31" s="625"/>
      <c r="DS31" s="625"/>
      <c r="DT31" s="625"/>
      <c r="DU31" s="625"/>
      <c r="DV31" s="626"/>
      <c r="DW31" s="598">
        <v>1.8</v>
      </c>
      <c r="DX31" s="623"/>
      <c r="DY31" s="623"/>
      <c r="DZ31" s="623"/>
      <c r="EA31" s="623"/>
      <c r="EB31" s="623"/>
      <c r="EC31" s="624"/>
    </row>
    <row r="32" spans="2:133" ht="11.25" customHeight="1">
      <c r="B32" s="590" t="s">
        <v>296</v>
      </c>
      <c r="C32" s="591"/>
      <c r="D32" s="591"/>
      <c r="E32" s="591"/>
      <c r="F32" s="591"/>
      <c r="G32" s="591"/>
      <c r="H32" s="591"/>
      <c r="I32" s="591"/>
      <c r="J32" s="591"/>
      <c r="K32" s="591"/>
      <c r="L32" s="591"/>
      <c r="M32" s="591"/>
      <c r="N32" s="591"/>
      <c r="O32" s="591"/>
      <c r="P32" s="591"/>
      <c r="Q32" s="592"/>
      <c r="R32" s="593">
        <v>143721</v>
      </c>
      <c r="S32" s="594"/>
      <c r="T32" s="594"/>
      <c r="U32" s="594"/>
      <c r="V32" s="594"/>
      <c r="W32" s="594"/>
      <c r="X32" s="594"/>
      <c r="Y32" s="595"/>
      <c r="Z32" s="596">
        <v>2.2000000000000002</v>
      </c>
      <c r="AA32" s="596"/>
      <c r="AB32" s="596"/>
      <c r="AC32" s="596"/>
      <c r="AD32" s="597">
        <v>919</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95.8</v>
      </c>
      <c r="BH32" s="661"/>
      <c r="BI32" s="661"/>
      <c r="BJ32" s="661"/>
      <c r="BK32" s="661"/>
      <c r="BL32" s="661"/>
      <c r="BM32" s="662">
        <v>80.900000000000006</v>
      </c>
      <c r="BN32" s="661"/>
      <c r="BO32" s="661"/>
      <c r="BP32" s="661"/>
      <c r="BQ32" s="663"/>
      <c r="BR32" s="660">
        <v>95.8</v>
      </c>
      <c r="BS32" s="661"/>
      <c r="BT32" s="661"/>
      <c r="BU32" s="661"/>
      <c r="BV32" s="661"/>
      <c r="BW32" s="661"/>
      <c r="BX32" s="662">
        <v>81.2</v>
      </c>
      <c r="BY32" s="661"/>
      <c r="BZ32" s="661"/>
      <c r="CA32" s="661"/>
      <c r="CB32" s="663"/>
      <c r="CD32" s="658"/>
      <c r="CE32" s="659"/>
      <c r="CF32" s="607" t="s">
        <v>298</v>
      </c>
      <c r="CG32" s="608"/>
      <c r="CH32" s="608"/>
      <c r="CI32" s="608"/>
      <c r="CJ32" s="608"/>
      <c r="CK32" s="608"/>
      <c r="CL32" s="608"/>
      <c r="CM32" s="608"/>
      <c r="CN32" s="608"/>
      <c r="CO32" s="608"/>
      <c r="CP32" s="608"/>
      <c r="CQ32" s="609"/>
      <c r="CR32" s="593">
        <v>90</v>
      </c>
      <c r="CS32" s="594"/>
      <c r="CT32" s="594"/>
      <c r="CU32" s="594"/>
      <c r="CV32" s="594"/>
      <c r="CW32" s="594"/>
      <c r="CX32" s="594"/>
      <c r="CY32" s="595"/>
      <c r="CZ32" s="627">
        <v>0</v>
      </c>
      <c r="DA32" s="628"/>
      <c r="DB32" s="628"/>
      <c r="DC32" s="629"/>
      <c r="DD32" s="602">
        <v>90</v>
      </c>
      <c r="DE32" s="594"/>
      <c r="DF32" s="594"/>
      <c r="DG32" s="594"/>
      <c r="DH32" s="594"/>
      <c r="DI32" s="594"/>
      <c r="DJ32" s="594"/>
      <c r="DK32" s="595"/>
      <c r="DL32" s="602">
        <v>90</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299</v>
      </c>
      <c r="C33" s="591"/>
      <c r="D33" s="591"/>
      <c r="E33" s="591"/>
      <c r="F33" s="591"/>
      <c r="G33" s="591"/>
      <c r="H33" s="591"/>
      <c r="I33" s="591"/>
      <c r="J33" s="591"/>
      <c r="K33" s="591"/>
      <c r="L33" s="591"/>
      <c r="M33" s="591"/>
      <c r="N33" s="591"/>
      <c r="O33" s="591"/>
      <c r="P33" s="591"/>
      <c r="Q33" s="592"/>
      <c r="R33" s="593">
        <v>715400</v>
      </c>
      <c r="S33" s="594"/>
      <c r="T33" s="594"/>
      <c r="U33" s="594"/>
      <c r="V33" s="594"/>
      <c r="W33" s="594"/>
      <c r="X33" s="594"/>
      <c r="Y33" s="595"/>
      <c r="Z33" s="596">
        <v>10.9</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2778524</v>
      </c>
      <c r="CS33" s="625"/>
      <c r="CT33" s="625"/>
      <c r="CU33" s="625"/>
      <c r="CV33" s="625"/>
      <c r="CW33" s="625"/>
      <c r="CX33" s="625"/>
      <c r="CY33" s="626"/>
      <c r="CZ33" s="627">
        <v>43.8</v>
      </c>
      <c r="DA33" s="628"/>
      <c r="DB33" s="628"/>
      <c r="DC33" s="629"/>
      <c r="DD33" s="602">
        <v>2240966</v>
      </c>
      <c r="DE33" s="625"/>
      <c r="DF33" s="625"/>
      <c r="DG33" s="625"/>
      <c r="DH33" s="625"/>
      <c r="DI33" s="625"/>
      <c r="DJ33" s="625"/>
      <c r="DK33" s="626"/>
      <c r="DL33" s="602">
        <v>1402216</v>
      </c>
      <c r="DM33" s="625"/>
      <c r="DN33" s="625"/>
      <c r="DO33" s="625"/>
      <c r="DP33" s="625"/>
      <c r="DQ33" s="625"/>
      <c r="DR33" s="625"/>
      <c r="DS33" s="625"/>
      <c r="DT33" s="625"/>
      <c r="DU33" s="625"/>
      <c r="DV33" s="626"/>
      <c r="DW33" s="598">
        <v>38.799999999999997</v>
      </c>
      <c r="DX33" s="623"/>
      <c r="DY33" s="623"/>
      <c r="DZ33" s="623"/>
      <c r="EA33" s="623"/>
      <c r="EB33" s="623"/>
      <c r="EC33" s="624"/>
    </row>
    <row r="34" spans="2:133" ht="11.25" customHeight="1">
      <c r="B34" s="590" t="s">
        <v>301</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721377</v>
      </c>
      <c r="CS34" s="594"/>
      <c r="CT34" s="594"/>
      <c r="CU34" s="594"/>
      <c r="CV34" s="594"/>
      <c r="CW34" s="594"/>
      <c r="CX34" s="594"/>
      <c r="CY34" s="595"/>
      <c r="CZ34" s="627">
        <v>11.4</v>
      </c>
      <c r="DA34" s="628"/>
      <c r="DB34" s="628"/>
      <c r="DC34" s="629"/>
      <c r="DD34" s="602">
        <v>652194</v>
      </c>
      <c r="DE34" s="594"/>
      <c r="DF34" s="594"/>
      <c r="DG34" s="594"/>
      <c r="DH34" s="594"/>
      <c r="DI34" s="594"/>
      <c r="DJ34" s="594"/>
      <c r="DK34" s="595"/>
      <c r="DL34" s="602">
        <v>582267</v>
      </c>
      <c r="DM34" s="594"/>
      <c r="DN34" s="594"/>
      <c r="DO34" s="594"/>
      <c r="DP34" s="594"/>
      <c r="DQ34" s="594"/>
      <c r="DR34" s="594"/>
      <c r="DS34" s="594"/>
      <c r="DT34" s="594"/>
      <c r="DU34" s="594"/>
      <c r="DV34" s="595"/>
      <c r="DW34" s="598">
        <v>16.100000000000001</v>
      </c>
      <c r="DX34" s="623"/>
      <c r="DY34" s="623"/>
      <c r="DZ34" s="623"/>
      <c r="EA34" s="623"/>
      <c r="EB34" s="623"/>
      <c r="EC34" s="624"/>
    </row>
    <row r="35" spans="2:133" ht="11.25" customHeight="1">
      <c r="B35" s="590" t="s">
        <v>305</v>
      </c>
      <c r="C35" s="591"/>
      <c r="D35" s="591"/>
      <c r="E35" s="591"/>
      <c r="F35" s="591"/>
      <c r="G35" s="591"/>
      <c r="H35" s="591"/>
      <c r="I35" s="591"/>
      <c r="J35" s="591"/>
      <c r="K35" s="591"/>
      <c r="L35" s="591"/>
      <c r="M35" s="591"/>
      <c r="N35" s="591"/>
      <c r="O35" s="591"/>
      <c r="P35" s="591"/>
      <c r="Q35" s="592"/>
      <c r="R35" s="593">
        <v>195500</v>
      </c>
      <c r="S35" s="594"/>
      <c r="T35" s="594"/>
      <c r="U35" s="594"/>
      <c r="V35" s="594"/>
      <c r="W35" s="594"/>
      <c r="X35" s="594"/>
      <c r="Y35" s="595"/>
      <c r="Z35" s="596">
        <v>3</v>
      </c>
      <c r="AA35" s="596"/>
      <c r="AB35" s="596"/>
      <c r="AC35" s="596"/>
      <c r="AD35" s="597" t="s">
        <v>111</v>
      </c>
      <c r="AE35" s="597"/>
      <c r="AF35" s="597"/>
      <c r="AG35" s="597"/>
      <c r="AH35" s="597"/>
      <c r="AI35" s="597"/>
      <c r="AJ35" s="597"/>
      <c r="AK35" s="597"/>
      <c r="AL35" s="598" t="s">
        <v>111</v>
      </c>
      <c r="AM35" s="599"/>
      <c r="AN35" s="599"/>
      <c r="AO35" s="600"/>
      <c r="AP35" s="186"/>
      <c r="AQ35" s="604" t="s">
        <v>306</v>
      </c>
      <c r="AR35" s="605"/>
      <c r="AS35" s="605"/>
      <c r="AT35" s="605"/>
      <c r="AU35" s="605"/>
      <c r="AV35" s="605"/>
      <c r="AW35" s="605"/>
      <c r="AX35" s="605"/>
      <c r="AY35" s="606"/>
      <c r="AZ35" s="582">
        <v>937137</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63017</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146543</v>
      </c>
      <c r="CS35" s="625"/>
      <c r="CT35" s="625"/>
      <c r="CU35" s="625"/>
      <c r="CV35" s="625"/>
      <c r="CW35" s="625"/>
      <c r="CX35" s="625"/>
      <c r="CY35" s="626"/>
      <c r="CZ35" s="627">
        <v>2.2999999999999998</v>
      </c>
      <c r="DA35" s="628"/>
      <c r="DB35" s="628"/>
      <c r="DC35" s="629"/>
      <c r="DD35" s="602">
        <v>127923</v>
      </c>
      <c r="DE35" s="625"/>
      <c r="DF35" s="625"/>
      <c r="DG35" s="625"/>
      <c r="DH35" s="625"/>
      <c r="DI35" s="625"/>
      <c r="DJ35" s="625"/>
      <c r="DK35" s="626"/>
      <c r="DL35" s="602">
        <v>107237</v>
      </c>
      <c r="DM35" s="625"/>
      <c r="DN35" s="625"/>
      <c r="DO35" s="625"/>
      <c r="DP35" s="625"/>
      <c r="DQ35" s="625"/>
      <c r="DR35" s="625"/>
      <c r="DS35" s="625"/>
      <c r="DT35" s="625"/>
      <c r="DU35" s="625"/>
      <c r="DV35" s="626"/>
      <c r="DW35" s="598">
        <v>3</v>
      </c>
      <c r="DX35" s="623"/>
      <c r="DY35" s="623"/>
      <c r="DZ35" s="623"/>
      <c r="EA35" s="623"/>
      <c r="EB35" s="623"/>
      <c r="EC35" s="624"/>
    </row>
    <row r="36" spans="2:133" ht="11.25" customHeight="1">
      <c r="B36" s="636" t="s">
        <v>309</v>
      </c>
      <c r="C36" s="637"/>
      <c r="D36" s="637"/>
      <c r="E36" s="637"/>
      <c r="F36" s="637"/>
      <c r="G36" s="637"/>
      <c r="H36" s="637"/>
      <c r="I36" s="637"/>
      <c r="J36" s="637"/>
      <c r="K36" s="637"/>
      <c r="L36" s="637"/>
      <c r="M36" s="637"/>
      <c r="N36" s="637"/>
      <c r="O36" s="637"/>
      <c r="P36" s="637"/>
      <c r="Q36" s="638"/>
      <c r="R36" s="665">
        <v>6574004</v>
      </c>
      <c r="S36" s="666"/>
      <c r="T36" s="666"/>
      <c r="U36" s="666"/>
      <c r="V36" s="666"/>
      <c r="W36" s="666"/>
      <c r="X36" s="666"/>
      <c r="Y36" s="667"/>
      <c r="Z36" s="668">
        <v>100</v>
      </c>
      <c r="AA36" s="668"/>
      <c r="AB36" s="668"/>
      <c r="AC36" s="668"/>
      <c r="AD36" s="669">
        <v>3422487</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195953</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63017</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685991</v>
      </c>
      <c r="CS36" s="594"/>
      <c r="CT36" s="594"/>
      <c r="CU36" s="594"/>
      <c r="CV36" s="594"/>
      <c r="CW36" s="594"/>
      <c r="CX36" s="594"/>
      <c r="CY36" s="595"/>
      <c r="CZ36" s="627">
        <v>10.8</v>
      </c>
      <c r="DA36" s="628"/>
      <c r="DB36" s="628"/>
      <c r="DC36" s="629"/>
      <c r="DD36" s="602">
        <v>414020</v>
      </c>
      <c r="DE36" s="594"/>
      <c r="DF36" s="594"/>
      <c r="DG36" s="594"/>
      <c r="DH36" s="594"/>
      <c r="DI36" s="594"/>
      <c r="DJ36" s="594"/>
      <c r="DK36" s="595"/>
      <c r="DL36" s="602">
        <v>237623</v>
      </c>
      <c r="DM36" s="594"/>
      <c r="DN36" s="594"/>
      <c r="DO36" s="594"/>
      <c r="DP36" s="594"/>
      <c r="DQ36" s="594"/>
      <c r="DR36" s="594"/>
      <c r="DS36" s="594"/>
      <c r="DT36" s="594"/>
      <c r="DU36" s="594"/>
      <c r="DV36" s="595"/>
      <c r="DW36" s="598">
        <v>6.6</v>
      </c>
      <c r="DX36" s="623"/>
      <c r="DY36" s="623"/>
      <c r="DZ36" s="623"/>
      <c r="EA36" s="623"/>
      <c r="EB36" s="623"/>
      <c r="EC36" s="624"/>
    </row>
    <row r="37" spans="2:133" ht="11.25" customHeight="1">
      <c r="AQ37" s="672" t="s">
        <v>313</v>
      </c>
      <c r="AR37" s="673"/>
      <c r="AS37" s="673"/>
      <c r="AT37" s="673"/>
      <c r="AU37" s="673"/>
      <c r="AV37" s="673"/>
      <c r="AW37" s="673"/>
      <c r="AX37" s="673"/>
      <c r="AY37" s="674"/>
      <c r="AZ37" s="593">
        <v>51545</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1583</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104987</v>
      </c>
      <c r="CS37" s="625"/>
      <c r="CT37" s="625"/>
      <c r="CU37" s="625"/>
      <c r="CV37" s="625"/>
      <c r="CW37" s="625"/>
      <c r="CX37" s="625"/>
      <c r="CY37" s="626"/>
      <c r="CZ37" s="627">
        <v>1.7</v>
      </c>
      <c r="DA37" s="628"/>
      <c r="DB37" s="628"/>
      <c r="DC37" s="629"/>
      <c r="DD37" s="602">
        <v>104987</v>
      </c>
      <c r="DE37" s="625"/>
      <c r="DF37" s="625"/>
      <c r="DG37" s="625"/>
      <c r="DH37" s="625"/>
      <c r="DI37" s="625"/>
      <c r="DJ37" s="625"/>
      <c r="DK37" s="626"/>
      <c r="DL37" s="602">
        <v>101248</v>
      </c>
      <c r="DM37" s="625"/>
      <c r="DN37" s="625"/>
      <c r="DO37" s="625"/>
      <c r="DP37" s="625"/>
      <c r="DQ37" s="625"/>
      <c r="DR37" s="625"/>
      <c r="DS37" s="625"/>
      <c r="DT37" s="625"/>
      <c r="DU37" s="625"/>
      <c r="DV37" s="626"/>
      <c r="DW37" s="598">
        <v>2.8</v>
      </c>
      <c r="DX37" s="623"/>
      <c r="DY37" s="623"/>
      <c r="DZ37" s="623"/>
      <c r="EA37" s="623"/>
      <c r="EB37" s="623"/>
      <c r="EC37" s="624"/>
    </row>
    <row r="38" spans="2:133" ht="11.25" customHeight="1">
      <c r="AQ38" s="672" t="s">
        <v>316</v>
      </c>
      <c r="AR38" s="673"/>
      <c r="AS38" s="673"/>
      <c r="AT38" s="673"/>
      <c r="AU38" s="673"/>
      <c r="AV38" s="673"/>
      <c r="AW38" s="673"/>
      <c r="AX38" s="673"/>
      <c r="AY38" s="674"/>
      <c r="AZ38" s="593">
        <v>28445</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2547</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885592</v>
      </c>
      <c r="CS38" s="594"/>
      <c r="CT38" s="594"/>
      <c r="CU38" s="594"/>
      <c r="CV38" s="594"/>
      <c r="CW38" s="594"/>
      <c r="CX38" s="594"/>
      <c r="CY38" s="595"/>
      <c r="CZ38" s="627">
        <v>14</v>
      </c>
      <c r="DA38" s="628"/>
      <c r="DB38" s="628"/>
      <c r="DC38" s="629"/>
      <c r="DD38" s="602">
        <v>812782</v>
      </c>
      <c r="DE38" s="594"/>
      <c r="DF38" s="594"/>
      <c r="DG38" s="594"/>
      <c r="DH38" s="594"/>
      <c r="DI38" s="594"/>
      <c r="DJ38" s="594"/>
      <c r="DK38" s="595"/>
      <c r="DL38" s="602">
        <v>475089</v>
      </c>
      <c r="DM38" s="594"/>
      <c r="DN38" s="594"/>
      <c r="DO38" s="594"/>
      <c r="DP38" s="594"/>
      <c r="DQ38" s="594"/>
      <c r="DR38" s="594"/>
      <c r="DS38" s="594"/>
      <c r="DT38" s="594"/>
      <c r="DU38" s="594"/>
      <c r="DV38" s="595"/>
      <c r="DW38" s="598">
        <v>13.1</v>
      </c>
      <c r="DX38" s="623"/>
      <c r="DY38" s="623"/>
      <c r="DZ38" s="623"/>
      <c r="EA38" s="623"/>
      <c r="EB38" s="623"/>
      <c r="EC38" s="624"/>
    </row>
    <row r="39" spans="2:133" ht="11.25" customHeight="1">
      <c r="AQ39" s="672" t="s">
        <v>319</v>
      </c>
      <c r="AR39" s="673"/>
      <c r="AS39" s="673"/>
      <c r="AT39" s="673"/>
      <c r="AU39" s="673"/>
      <c r="AV39" s="673"/>
      <c r="AW39" s="673"/>
      <c r="AX39" s="673"/>
      <c r="AY39" s="674"/>
      <c r="AZ39" s="593" t="s">
        <v>320</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74</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234841</v>
      </c>
      <c r="CS39" s="625"/>
      <c r="CT39" s="625"/>
      <c r="CU39" s="625"/>
      <c r="CV39" s="625"/>
      <c r="CW39" s="625"/>
      <c r="CX39" s="625"/>
      <c r="CY39" s="626"/>
      <c r="CZ39" s="627">
        <v>3.7</v>
      </c>
      <c r="DA39" s="628"/>
      <c r="DB39" s="628"/>
      <c r="DC39" s="629"/>
      <c r="DD39" s="602">
        <v>234047</v>
      </c>
      <c r="DE39" s="625"/>
      <c r="DF39" s="625"/>
      <c r="DG39" s="625"/>
      <c r="DH39" s="625"/>
      <c r="DI39" s="625"/>
      <c r="DJ39" s="625"/>
      <c r="DK39" s="626"/>
      <c r="DL39" s="602" t="s">
        <v>320</v>
      </c>
      <c r="DM39" s="625"/>
      <c r="DN39" s="625"/>
      <c r="DO39" s="625"/>
      <c r="DP39" s="625"/>
      <c r="DQ39" s="625"/>
      <c r="DR39" s="625"/>
      <c r="DS39" s="625"/>
      <c r="DT39" s="625"/>
      <c r="DU39" s="625"/>
      <c r="DV39" s="626"/>
      <c r="DW39" s="598" t="s">
        <v>320</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102961</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116</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104180</v>
      </c>
      <c r="CS40" s="594"/>
      <c r="CT40" s="594"/>
      <c r="CU40" s="594"/>
      <c r="CV40" s="594"/>
      <c r="CW40" s="594"/>
      <c r="CX40" s="594"/>
      <c r="CY40" s="595"/>
      <c r="CZ40" s="627">
        <v>1.6</v>
      </c>
      <c r="DA40" s="628"/>
      <c r="DB40" s="628"/>
      <c r="DC40" s="629"/>
      <c r="DD40" s="602" t="s">
        <v>320</v>
      </c>
      <c r="DE40" s="594"/>
      <c r="DF40" s="594"/>
      <c r="DG40" s="594"/>
      <c r="DH40" s="594"/>
      <c r="DI40" s="594"/>
      <c r="DJ40" s="594"/>
      <c r="DK40" s="595"/>
      <c r="DL40" s="602" t="s">
        <v>320</v>
      </c>
      <c r="DM40" s="594"/>
      <c r="DN40" s="594"/>
      <c r="DO40" s="594"/>
      <c r="DP40" s="594"/>
      <c r="DQ40" s="594"/>
      <c r="DR40" s="594"/>
      <c r="DS40" s="594"/>
      <c r="DT40" s="594"/>
      <c r="DU40" s="594"/>
      <c r="DV40" s="595"/>
      <c r="DW40" s="598" t="s">
        <v>320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558233</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353</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25"/>
      <c r="CT41" s="625"/>
      <c r="CU41" s="625"/>
      <c r="CV41" s="625"/>
      <c r="CW41" s="625"/>
      <c r="CX41" s="625"/>
      <c r="CY41" s="626"/>
      <c r="CZ41" s="627" t="s">
        <v>330</v>
      </c>
      <c r="DA41" s="628"/>
      <c r="DB41" s="628"/>
      <c r="DC41" s="629"/>
      <c r="DD41" s="602" t="s">
        <v>330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1240114</v>
      </c>
      <c r="CS42" s="594"/>
      <c r="CT42" s="594"/>
      <c r="CU42" s="594"/>
      <c r="CV42" s="594"/>
      <c r="CW42" s="594"/>
      <c r="CX42" s="594"/>
      <c r="CY42" s="595"/>
      <c r="CZ42" s="627">
        <v>19.600000000000001</v>
      </c>
      <c r="DA42" s="676"/>
      <c r="DB42" s="676"/>
      <c r="DC42" s="677"/>
      <c r="DD42" s="602">
        <v>229447</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25556</v>
      </c>
      <c r="CS43" s="625"/>
      <c r="CT43" s="625"/>
      <c r="CU43" s="625"/>
      <c r="CV43" s="625"/>
      <c r="CW43" s="625"/>
      <c r="CX43" s="625"/>
      <c r="CY43" s="626"/>
      <c r="CZ43" s="627">
        <v>0.4</v>
      </c>
      <c r="DA43" s="628"/>
      <c r="DB43" s="628"/>
      <c r="DC43" s="629"/>
      <c r="DD43" s="602">
        <v>25556</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287</v>
      </c>
      <c r="CE44" s="700"/>
      <c r="CF44" s="590" t="s">
        <v>336</v>
      </c>
      <c r="CG44" s="591"/>
      <c r="CH44" s="591"/>
      <c r="CI44" s="591"/>
      <c r="CJ44" s="591"/>
      <c r="CK44" s="591"/>
      <c r="CL44" s="591"/>
      <c r="CM44" s="591"/>
      <c r="CN44" s="591"/>
      <c r="CO44" s="591"/>
      <c r="CP44" s="591"/>
      <c r="CQ44" s="592"/>
      <c r="CR44" s="593">
        <v>994513</v>
      </c>
      <c r="CS44" s="594"/>
      <c r="CT44" s="594"/>
      <c r="CU44" s="594"/>
      <c r="CV44" s="594"/>
      <c r="CW44" s="594"/>
      <c r="CX44" s="594"/>
      <c r="CY44" s="595"/>
      <c r="CZ44" s="627">
        <v>15.7</v>
      </c>
      <c r="DA44" s="676"/>
      <c r="DB44" s="676"/>
      <c r="DC44" s="677"/>
      <c r="DD44" s="602">
        <v>205110</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90679</v>
      </c>
      <c r="CS45" s="625"/>
      <c r="CT45" s="625"/>
      <c r="CU45" s="625"/>
      <c r="CV45" s="625"/>
      <c r="CW45" s="625"/>
      <c r="CX45" s="625"/>
      <c r="CY45" s="626"/>
      <c r="CZ45" s="627">
        <v>1.4</v>
      </c>
      <c r="DA45" s="628"/>
      <c r="DB45" s="628"/>
      <c r="DC45" s="629"/>
      <c r="DD45" s="602">
        <v>11156</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882460</v>
      </c>
      <c r="CS46" s="594"/>
      <c r="CT46" s="594"/>
      <c r="CU46" s="594"/>
      <c r="CV46" s="594"/>
      <c r="CW46" s="594"/>
      <c r="CX46" s="594"/>
      <c r="CY46" s="595"/>
      <c r="CZ46" s="627">
        <v>13.9</v>
      </c>
      <c r="DA46" s="676"/>
      <c r="DB46" s="676"/>
      <c r="DC46" s="677"/>
      <c r="DD46" s="602">
        <v>189480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v>245601</v>
      </c>
      <c r="CS47" s="625"/>
      <c r="CT47" s="625"/>
      <c r="CU47" s="625"/>
      <c r="CV47" s="625"/>
      <c r="CW47" s="625"/>
      <c r="CX47" s="625"/>
      <c r="CY47" s="626"/>
      <c r="CZ47" s="627">
        <v>3.9</v>
      </c>
      <c r="DA47" s="628"/>
      <c r="DB47" s="628"/>
      <c r="DC47" s="629"/>
      <c r="DD47" s="602">
        <v>24337</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320</v>
      </c>
      <c r="CS48" s="594"/>
      <c r="CT48" s="594"/>
      <c r="CU48" s="594"/>
      <c r="CV48" s="594"/>
      <c r="CW48" s="594"/>
      <c r="CX48" s="594"/>
      <c r="CY48" s="595"/>
      <c r="CZ48" s="627" t="s">
        <v>320</v>
      </c>
      <c r="DA48" s="676"/>
      <c r="DB48" s="676"/>
      <c r="DC48" s="677"/>
      <c r="DD48" s="602" t="s">
        <v>320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6342638</v>
      </c>
      <c r="CS49" s="661"/>
      <c r="CT49" s="661"/>
      <c r="CU49" s="661"/>
      <c r="CV49" s="661"/>
      <c r="CW49" s="661"/>
      <c r="CX49" s="661"/>
      <c r="CY49" s="688"/>
      <c r="CZ49" s="689">
        <v>100</v>
      </c>
      <c r="DA49" s="690"/>
      <c r="DB49" s="690"/>
      <c r="DC49" s="691"/>
      <c r="DD49" s="692">
        <v>4344973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6571</v>
      </c>
      <c r="R7" s="723"/>
      <c r="S7" s="723"/>
      <c r="T7" s="723"/>
      <c r="U7" s="723"/>
      <c r="V7" s="723">
        <v>6340</v>
      </c>
      <c r="W7" s="723"/>
      <c r="X7" s="723"/>
      <c r="Y7" s="723"/>
      <c r="Z7" s="723"/>
      <c r="AA7" s="723">
        <v>231</v>
      </c>
      <c r="AB7" s="723"/>
      <c r="AC7" s="723"/>
      <c r="AD7" s="723"/>
      <c r="AE7" s="724"/>
      <c r="AF7" s="725">
        <v>226</v>
      </c>
      <c r="AG7" s="726"/>
      <c r="AH7" s="726"/>
      <c r="AI7" s="726"/>
      <c r="AJ7" s="727"/>
      <c r="AK7" s="762">
        <v>462</v>
      </c>
      <c r="AL7" s="763"/>
      <c r="AM7" s="763"/>
      <c r="AN7" s="763"/>
      <c r="AO7" s="763"/>
      <c r="AP7" s="763">
        <v>5730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540</v>
      </c>
      <c r="BT7" s="767"/>
      <c r="BU7" s="767"/>
      <c r="BV7" s="767"/>
      <c r="BW7" s="767"/>
      <c r="BX7" s="767"/>
      <c r="BY7" s="767"/>
      <c r="BZ7" s="767"/>
      <c r="CA7" s="767"/>
      <c r="CB7" s="767"/>
      <c r="CC7" s="767"/>
      <c r="CD7" s="767"/>
      <c r="CE7" s="767"/>
      <c r="CF7" s="767"/>
      <c r="CG7" s="768"/>
      <c r="CH7" s="759">
        <v>0</v>
      </c>
      <c r="CI7" s="760"/>
      <c r="CJ7" s="760"/>
      <c r="CK7" s="760"/>
      <c r="CL7" s="761"/>
      <c r="CM7" s="759">
        <v>7</v>
      </c>
      <c r="CN7" s="760"/>
      <c r="CO7" s="760"/>
      <c r="CP7" s="760"/>
      <c r="CQ7" s="761"/>
      <c r="CR7" s="759">
        <v>5</v>
      </c>
      <c r="CS7" s="760"/>
      <c r="CT7" s="760"/>
      <c r="CU7" s="760"/>
      <c r="CV7" s="761"/>
      <c r="CW7" s="759" t="s">
        <v>543</v>
      </c>
      <c r="CX7" s="760"/>
      <c r="CY7" s="760"/>
      <c r="CZ7" s="760"/>
      <c r="DA7" s="761"/>
      <c r="DB7" s="759" t="s">
        <v>543</v>
      </c>
      <c r="DC7" s="760"/>
      <c r="DD7" s="760"/>
      <c r="DE7" s="760"/>
      <c r="DF7" s="761"/>
      <c r="DG7" s="759" t="s">
        <v>542</v>
      </c>
      <c r="DH7" s="760"/>
      <c r="DI7" s="760"/>
      <c r="DJ7" s="760"/>
      <c r="DK7" s="761"/>
      <c r="DL7" s="759" t="s">
        <v>543</v>
      </c>
      <c r="DM7" s="760"/>
      <c r="DN7" s="760"/>
      <c r="DO7" s="760"/>
      <c r="DP7" s="761"/>
      <c r="DQ7" s="759" t="s">
        <v>543</v>
      </c>
      <c r="DR7" s="760"/>
      <c r="DS7" s="760"/>
      <c r="DT7" s="760"/>
      <c r="DU7" s="761"/>
      <c r="DV7" s="740"/>
      <c r="DW7" s="741"/>
      <c r="DX7" s="741"/>
      <c r="DY7" s="741"/>
      <c r="DZ7" s="742"/>
      <c r="EA7" s="205"/>
    </row>
    <row r="8" spans="1:131" s="206" customFormat="1" ht="26.25" customHeight="1">
      <c r="A8" s="212">
        <v>2</v>
      </c>
      <c r="B8" s="743" t="s">
        <v>365</v>
      </c>
      <c r="C8" s="744"/>
      <c r="D8" s="744"/>
      <c r="E8" s="744"/>
      <c r="F8" s="744"/>
      <c r="G8" s="744"/>
      <c r="H8" s="744"/>
      <c r="I8" s="744"/>
      <c r="J8" s="744"/>
      <c r="K8" s="744"/>
      <c r="L8" s="744"/>
      <c r="M8" s="744"/>
      <c r="N8" s="744"/>
      <c r="O8" s="744"/>
      <c r="P8" s="745"/>
      <c r="Q8" s="746">
        <v>3</v>
      </c>
      <c r="R8" s="747"/>
      <c r="S8" s="747"/>
      <c r="T8" s="747"/>
      <c r="U8" s="747"/>
      <c r="V8" s="747">
        <v>2</v>
      </c>
      <c r="W8" s="747"/>
      <c r="X8" s="747"/>
      <c r="Y8" s="747"/>
      <c r="Z8" s="747"/>
      <c r="AA8" s="747">
        <v>0</v>
      </c>
      <c r="AB8" s="747"/>
      <c r="AC8" s="747"/>
      <c r="AD8" s="747"/>
      <c r="AE8" s="748"/>
      <c r="AF8" s="749">
        <v>0</v>
      </c>
      <c r="AG8" s="750"/>
      <c r="AH8" s="750"/>
      <c r="AI8" s="750"/>
      <c r="AJ8" s="751"/>
      <c r="AK8" s="752">
        <v>1</v>
      </c>
      <c r="AL8" s="753"/>
      <c r="AM8" s="753"/>
      <c r="AN8" s="753"/>
      <c r="AO8" s="753"/>
      <c r="AP8" s="753" t="s">
        <v>543</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541</v>
      </c>
      <c r="BT8" s="757"/>
      <c r="BU8" s="757"/>
      <c r="BV8" s="757"/>
      <c r="BW8" s="757"/>
      <c r="BX8" s="757"/>
      <c r="BY8" s="757"/>
      <c r="BZ8" s="757"/>
      <c r="CA8" s="757"/>
      <c r="CB8" s="757"/>
      <c r="CC8" s="757"/>
      <c r="CD8" s="757"/>
      <c r="CE8" s="757"/>
      <c r="CF8" s="757"/>
      <c r="CG8" s="758"/>
      <c r="CH8" s="769">
        <v>1</v>
      </c>
      <c r="CI8" s="770"/>
      <c r="CJ8" s="770"/>
      <c r="CK8" s="770"/>
      <c r="CL8" s="771"/>
      <c r="CM8" s="769">
        <v>849</v>
      </c>
      <c r="CN8" s="770"/>
      <c r="CO8" s="770"/>
      <c r="CP8" s="770"/>
      <c r="CQ8" s="771"/>
      <c r="CR8" s="769" t="s">
        <v>543</v>
      </c>
      <c r="CS8" s="770"/>
      <c r="CT8" s="770"/>
      <c r="CU8" s="770"/>
      <c r="CV8" s="771"/>
      <c r="CW8" s="769" t="s">
        <v>543</v>
      </c>
      <c r="CX8" s="770"/>
      <c r="CY8" s="770"/>
      <c r="CZ8" s="770"/>
      <c r="DA8" s="771"/>
      <c r="DB8" s="769" t="s">
        <v>543</v>
      </c>
      <c r="DC8" s="770"/>
      <c r="DD8" s="770"/>
      <c r="DE8" s="770"/>
      <c r="DF8" s="771"/>
      <c r="DG8" s="769" t="s">
        <v>543</v>
      </c>
      <c r="DH8" s="770"/>
      <c r="DI8" s="770"/>
      <c r="DJ8" s="770"/>
      <c r="DK8" s="771"/>
      <c r="DL8" s="769" t="s">
        <v>543</v>
      </c>
      <c r="DM8" s="770"/>
      <c r="DN8" s="770"/>
      <c r="DO8" s="770"/>
      <c r="DP8" s="771"/>
      <c r="DQ8" s="769" t="s">
        <v>543</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367</v>
      </c>
      <c r="B23" s="778" t="s">
        <v>368</v>
      </c>
      <c r="C23" s="779"/>
      <c r="D23" s="779"/>
      <c r="E23" s="779"/>
      <c r="F23" s="779"/>
      <c r="G23" s="779"/>
      <c r="H23" s="779"/>
      <c r="I23" s="779"/>
      <c r="J23" s="779"/>
      <c r="K23" s="779"/>
      <c r="L23" s="779"/>
      <c r="M23" s="779"/>
      <c r="N23" s="779"/>
      <c r="O23" s="779"/>
      <c r="P23" s="780"/>
      <c r="Q23" s="781">
        <v>6574</v>
      </c>
      <c r="R23" s="782"/>
      <c r="S23" s="782"/>
      <c r="T23" s="782"/>
      <c r="U23" s="782"/>
      <c r="V23" s="782">
        <v>6343</v>
      </c>
      <c r="W23" s="782"/>
      <c r="X23" s="782"/>
      <c r="Y23" s="782"/>
      <c r="Z23" s="782"/>
      <c r="AA23" s="782">
        <v>231</v>
      </c>
      <c r="AB23" s="782"/>
      <c r="AC23" s="782"/>
      <c r="AD23" s="782"/>
      <c r="AE23" s="783"/>
      <c r="AF23" s="784">
        <v>226</v>
      </c>
      <c r="AG23" s="782"/>
      <c r="AH23" s="782"/>
      <c r="AI23" s="782"/>
      <c r="AJ23" s="785"/>
      <c r="AK23" s="786"/>
      <c r="AL23" s="787"/>
      <c r="AM23" s="787"/>
      <c r="AN23" s="787"/>
      <c r="AO23" s="787"/>
      <c r="AP23" s="782">
        <v>5730</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379</v>
      </c>
      <c r="C28" s="720"/>
      <c r="D28" s="720"/>
      <c r="E28" s="720"/>
      <c r="F28" s="720"/>
      <c r="G28" s="720"/>
      <c r="H28" s="720"/>
      <c r="I28" s="720"/>
      <c r="J28" s="720"/>
      <c r="K28" s="720"/>
      <c r="L28" s="720"/>
      <c r="M28" s="720"/>
      <c r="N28" s="720"/>
      <c r="O28" s="720"/>
      <c r="P28" s="721"/>
      <c r="Q28" s="810">
        <v>1450</v>
      </c>
      <c r="R28" s="811"/>
      <c r="S28" s="811"/>
      <c r="T28" s="811"/>
      <c r="U28" s="811"/>
      <c r="V28" s="811">
        <v>1387</v>
      </c>
      <c r="W28" s="811"/>
      <c r="X28" s="811"/>
      <c r="Y28" s="811"/>
      <c r="Z28" s="811"/>
      <c r="AA28" s="811">
        <v>63</v>
      </c>
      <c r="AB28" s="811"/>
      <c r="AC28" s="811"/>
      <c r="AD28" s="811"/>
      <c r="AE28" s="812"/>
      <c r="AF28" s="813">
        <v>63</v>
      </c>
      <c r="AG28" s="811"/>
      <c r="AH28" s="811"/>
      <c r="AI28" s="811"/>
      <c r="AJ28" s="814"/>
      <c r="AK28" s="815">
        <v>103</v>
      </c>
      <c r="AL28" s="806"/>
      <c r="AM28" s="806"/>
      <c r="AN28" s="806"/>
      <c r="AO28" s="806"/>
      <c r="AP28" s="806" t="s">
        <v>543</v>
      </c>
      <c r="AQ28" s="806"/>
      <c r="AR28" s="806"/>
      <c r="AS28" s="806"/>
      <c r="AT28" s="806"/>
      <c r="AU28" s="806" t="s">
        <v>543</v>
      </c>
      <c r="AV28" s="806"/>
      <c r="AW28" s="806"/>
      <c r="AX28" s="806"/>
      <c r="AY28" s="806"/>
      <c r="AZ28" s="807" t="s">
        <v>543</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380</v>
      </c>
      <c r="C29" s="744"/>
      <c r="D29" s="744"/>
      <c r="E29" s="744"/>
      <c r="F29" s="744"/>
      <c r="G29" s="744"/>
      <c r="H29" s="744"/>
      <c r="I29" s="744"/>
      <c r="J29" s="744"/>
      <c r="K29" s="744"/>
      <c r="L29" s="744"/>
      <c r="M29" s="744"/>
      <c r="N29" s="744"/>
      <c r="O29" s="744"/>
      <c r="P29" s="745"/>
      <c r="Q29" s="746">
        <v>2086</v>
      </c>
      <c r="R29" s="747"/>
      <c r="S29" s="747"/>
      <c r="T29" s="747"/>
      <c r="U29" s="747"/>
      <c r="V29" s="747">
        <v>2033</v>
      </c>
      <c r="W29" s="747"/>
      <c r="X29" s="747"/>
      <c r="Y29" s="747"/>
      <c r="Z29" s="747"/>
      <c r="AA29" s="747">
        <v>53</v>
      </c>
      <c r="AB29" s="747"/>
      <c r="AC29" s="747"/>
      <c r="AD29" s="747"/>
      <c r="AE29" s="748"/>
      <c r="AF29" s="749">
        <v>53</v>
      </c>
      <c r="AG29" s="750"/>
      <c r="AH29" s="750"/>
      <c r="AI29" s="750"/>
      <c r="AJ29" s="751"/>
      <c r="AK29" s="818">
        <v>345</v>
      </c>
      <c r="AL29" s="819"/>
      <c r="AM29" s="819"/>
      <c r="AN29" s="819"/>
      <c r="AO29" s="819"/>
      <c r="AP29" s="819" t="s">
        <v>543</v>
      </c>
      <c r="AQ29" s="819"/>
      <c r="AR29" s="819"/>
      <c r="AS29" s="819"/>
      <c r="AT29" s="819"/>
      <c r="AU29" s="819" t="s">
        <v>544</v>
      </c>
      <c r="AV29" s="819"/>
      <c r="AW29" s="819"/>
      <c r="AX29" s="819"/>
      <c r="AY29" s="819"/>
      <c r="AZ29" s="820" t="s">
        <v>543</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381</v>
      </c>
      <c r="C30" s="744"/>
      <c r="D30" s="744"/>
      <c r="E30" s="744"/>
      <c r="F30" s="744"/>
      <c r="G30" s="744"/>
      <c r="H30" s="744"/>
      <c r="I30" s="744"/>
      <c r="J30" s="744"/>
      <c r="K30" s="744"/>
      <c r="L30" s="744"/>
      <c r="M30" s="744"/>
      <c r="N30" s="744"/>
      <c r="O30" s="744"/>
      <c r="P30" s="745"/>
      <c r="Q30" s="746">
        <v>127</v>
      </c>
      <c r="R30" s="747"/>
      <c r="S30" s="747"/>
      <c r="T30" s="747"/>
      <c r="U30" s="747"/>
      <c r="V30" s="747">
        <v>127</v>
      </c>
      <c r="W30" s="747"/>
      <c r="X30" s="747"/>
      <c r="Y30" s="747"/>
      <c r="Z30" s="747"/>
      <c r="AA30" s="747">
        <v>0</v>
      </c>
      <c r="AB30" s="747"/>
      <c r="AC30" s="747"/>
      <c r="AD30" s="747"/>
      <c r="AE30" s="748"/>
      <c r="AF30" s="749">
        <v>0</v>
      </c>
      <c r="AG30" s="750"/>
      <c r="AH30" s="750"/>
      <c r="AI30" s="750"/>
      <c r="AJ30" s="751"/>
      <c r="AK30" s="818">
        <v>58</v>
      </c>
      <c r="AL30" s="819"/>
      <c r="AM30" s="819"/>
      <c r="AN30" s="819"/>
      <c r="AO30" s="819"/>
      <c r="AP30" s="819" t="s">
        <v>544</v>
      </c>
      <c r="AQ30" s="819"/>
      <c r="AR30" s="819"/>
      <c r="AS30" s="819"/>
      <c r="AT30" s="819"/>
      <c r="AU30" s="819" t="s">
        <v>544</v>
      </c>
      <c r="AV30" s="819"/>
      <c r="AW30" s="819"/>
      <c r="AX30" s="819"/>
      <c r="AY30" s="819"/>
      <c r="AZ30" s="820" t="s">
        <v>543</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382</v>
      </c>
      <c r="C31" s="744"/>
      <c r="D31" s="744"/>
      <c r="E31" s="744"/>
      <c r="F31" s="744"/>
      <c r="G31" s="744"/>
      <c r="H31" s="744"/>
      <c r="I31" s="744"/>
      <c r="J31" s="744"/>
      <c r="K31" s="744"/>
      <c r="L31" s="744"/>
      <c r="M31" s="744"/>
      <c r="N31" s="744"/>
      <c r="O31" s="744"/>
      <c r="P31" s="745"/>
      <c r="Q31" s="746">
        <v>3</v>
      </c>
      <c r="R31" s="747"/>
      <c r="S31" s="747"/>
      <c r="T31" s="747"/>
      <c r="U31" s="747"/>
      <c r="V31" s="747">
        <v>3</v>
      </c>
      <c r="W31" s="747"/>
      <c r="X31" s="747"/>
      <c r="Y31" s="747"/>
      <c r="Z31" s="747"/>
      <c r="AA31" s="747">
        <v>0</v>
      </c>
      <c r="AB31" s="747"/>
      <c r="AC31" s="747"/>
      <c r="AD31" s="747"/>
      <c r="AE31" s="748"/>
      <c r="AF31" s="749" t="s">
        <v>111</v>
      </c>
      <c r="AG31" s="750"/>
      <c r="AH31" s="750"/>
      <c r="AI31" s="750"/>
      <c r="AJ31" s="751"/>
      <c r="AK31" s="818">
        <v>3</v>
      </c>
      <c r="AL31" s="819"/>
      <c r="AM31" s="819"/>
      <c r="AN31" s="819"/>
      <c r="AO31" s="819"/>
      <c r="AP31" s="819" t="s">
        <v>544</v>
      </c>
      <c r="AQ31" s="819"/>
      <c r="AR31" s="819"/>
      <c r="AS31" s="819"/>
      <c r="AT31" s="819"/>
      <c r="AU31" s="819" t="s">
        <v>543</v>
      </c>
      <c r="AV31" s="819"/>
      <c r="AW31" s="819"/>
      <c r="AX31" s="819"/>
      <c r="AY31" s="819"/>
      <c r="AZ31" s="820" t="s">
        <v>544</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383</v>
      </c>
      <c r="C32" s="744"/>
      <c r="D32" s="744"/>
      <c r="E32" s="744"/>
      <c r="F32" s="744"/>
      <c r="G32" s="744"/>
      <c r="H32" s="744"/>
      <c r="I32" s="744"/>
      <c r="J32" s="744"/>
      <c r="K32" s="744"/>
      <c r="L32" s="744"/>
      <c r="M32" s="744"/>
      <c r="N32" s="744"/>
      <c r="O32" s="744"/>
      <c r="P32" s="745"/>
      <c r="Q32" s="746">
        <v>210</v>
      </c>
      <c r="R32" s="747"/>
      <c r="S32" s="747"/>
      <c r="T32" s="747"/>
      <c r="U32" s="747"/>
      <c r="V32" s="747">
        <v>206</v>
      </c>
      <c r="W32" s="747"/>
      <c r="X32" s="747"/>
      <c r="Y32" s="747"/>
      <c r="Z32" s="747"/>
      <c r="AA32" s="747">
        <v>4</v>
      </c>
      <c r="AB32" s="747"/>
      <c r="AC32" s="747"/>
      <c r="AD32" s="747"/>
      <c r="AE32" s="748"/>
      <c r="AF32" s="749">
        <v>527</v>
      </c>
      <c r="AG32" s="750"/>
      <c r="AH32" s="750"/>
      <c r="AI32" s="750"/>
      <c r="AJ32" s="751"/>
      <c r="AK32" s="818">
        <v>52</v>
      </c>
      <c r="AL32" s="819"/>
      <c r="AM32" s="819"/>
      <c r="AN32" s="819"/>
      <c r="AO32" s="819"/>
      <c r="AP32" s="819">
        <v>1311</v>
      </c>
      <c r="AQ32" s="819"/>
      <c r="AR32" s="819"/>
      <c r="AS32" s="819"/>
      <c r="AT32" s="819"/>
      <c r="AU32" s="819">
        <v>439</v>
      </c>
      <c r="AV32" s="819"/>
      <c r="AW32" s="819"/>
      <c r="AX32" s="819"/>
      <c r="AY32" s="819"/>
      <c r="AZ32" s="820" t="s">
        <v>543</v>
      </c>
      <c r="BA32" s="820"/>
      <c r="BB32" s="820"/>
      <c r="BC32" s="820"/>
      <c r="BD32" s="820"/>
      <c r="BE32" s="816" t="s">
        <v>384</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385</v>
      </c>
      <c r="C33" s="744"/>
      <c r="D33" s="744"/>
      <c r="E33" s="744"/>
      <c r="F33" s="744"/>
      <c r="G33" s="744"/>
      <c r="H33" s="744"/>
      <c r="I33" s="744"/>
      <c r="J33" s="744"/>
      <c r="K33" s="744"/>
      <c r="L33" s="744"/>
      <c r="M33" s="744"/>
      <c r="N33" s="744"/>
      <c r="O33" s="744"/>
      <c r="P33" s="745"/>
      <c r="Q33" s="746">
        <v>103</v>
      </c>
      <c r="R33" s="747"/>
      <c r="S33" s="747"/>
      <c r="T33" s="747"/>
      <c r="U33" s="747"/>
      <c r="V33" s="747">
        <v>102</v>
      </c>
      <c r="W33" s="747"/>
      <c r="X33" s="747"/>
      <c r="Y33" s="747"/>
      <c r="Z33" s="747"/>
      <c r="AA33" s="747">
        <v>1</v>
      </c>
      <c r="AB33" s="747"/>
      <c r="AC33" s="747"/>
      <c r="AD33" s="747"/>
      <c r="AE33" s="748"/>
      <c r="AF33" s="749">
        <v>1</v>
      </c>
      <c r="AG33" s="750"/>
      <c r="AH33" s="750"/>
      <c r="AI33" s="750"/>
      <c r="AJ33" s="751"/>
      <c r="AK33" s="818">
        <v>28</v>
      </c>
      <c r="AL33" s="819"/>
      <c r="AM33" s="819"/>
      <c r="AN33" s="819"/>
      <c r="AO33" s="819"/>
      <c r="AP33" s="819">
        <v>314</v>
      </c>
      <c r="AQ33" s="819"/>
      <c r="AR33" s="819"/>
      <c r="AS33" s="819"/>
      <c r="AT33" s="819"/>
      <c r="AU33" s="819">
        <v>276</v>
      </c>
      <c r="AV33" s="819"/>
      <c r="AW33" s="819"/>
      <c r="AX33" s="819"/>
      <c r="AY33" s="819"/>
      <c r="AZ33" s="820" t="s">
        <v>544</v>
      </c>
      <c r="BA33" s="820"/>
      <c r="BB33" s="820"/>
      <c r="BC33" s="820"/>
      <c r="BD33" s="820"/>
      <c r="BE33" s="816" t="s">
        <v>386</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387</v>
      </c>
      <c r="C34" s="744"/>
      <c r="D34" s="744"/>
      <c r="E34" s="744"/>
      <c r="F34" s="744"/>
      <c r="G34" s="744"/>
      <c r="H34" s="744"/>
      <c r="I34" s="744"/>
      <c r="J34" s="744"/>
      <c r="K34" s="744"/>
      <c r="L34" s="744"/>
      <c r="M34" s="744"/>
      <c r="N34" s="744"/>
      <c r="O34" s="744"/>
      <c r="P34" s="745"/>
      <c r="Q34" s="746">
        <v>507</v>
      </c>
      <c r="R34" s="747"/>
      <c r="S34" s="747"/>
      <c r="T34" s="747"/>
      <c r="U34" s="747"/>
      <c r="V34" s="747">
        <v>501</v>
      </c>
      <c r="W34" s="747"/>
      <c r="X34" s="747"/>
      <c r="Y34" s="747"/>
      <c r="Z34" s="747"/>
      <c r="AA34" s="747">
        <v>6</v>
      </c>
      <c r="AB34" s="747"/>
      <c r="AC34" s="747"/>
      <c r="AD34" s="747"/>
      <c r="AE34" s="748"/>
      <c r="AF34" s="749">
        <v>4</v>
      </c>
      <c r="AG34" s="750"/>
      <c r="AH34" s="750"/>
      <c r="AI34" s="750"/>
      <c r="AJ34" s="751"/>
      <c r="AK34" s="818">
        <v>196</v>
      </c>
      <c r="AL34" s="819"/>
      <c r="AM34" s="819"/>
      <c r="AN34" s="819"/>
      <c r="AO34" s="819"/>
      <c r="AP34" s="819">
        <v>3133</v>
      </c>
      <c r="AQ34" s="819"/>
      <c r="AR34" s="819"/>
      <c r="AS34" s="819"/>
      <c r="AT34" s="819"/>
      <c r="AU34" s="819">
        <v>2557</v>
      </c>
      <c r="AV34" s="819"/>
      <c r="AW34" s="819"/>
      <c r="AX34" s="819"/>
      <c r="AY34" s="819"/>
      <c r="AZ34" s="820" t="s">
        <v>542</v>
      </c>
      <c r="BA34" s="820"/>
      <c r="BB34" s="820"/>
      <c r="BC34" s="820"/>
      <c r="BD34" s="820"/>
      <c r="BE34" s="816" t="s">
        <v>386</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367</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648</v>
      </c>
      <c r="AG63" s="830"/>
      <c r="AH63" s="830"/>
      <c r="AI63" s="830"/>
      <c r="AJ63" s="831"/>
      <c r="AK63" s="832"/>
      <c r="AL63" s="827"/>
      <c r="AM63" s="827"/>
      <c r="AN63" s="827"/>
      <c r="AO63" s="827"/>
      <c r="AP63" s="830">
        <v>4758</v>
      </c>
      <c r="AQ63" s="830"/>
      <c r="AR63" s="830"/>
      <c r="AS63" s="830"/>
      <c r="AT63" s="830"/>
      <c r="AU63" s="830">
        <v>3271</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391</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392</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533</v>
      </c>
      <c r="C68" s="858"/>
      <c r="D68" s="858"/>
      <c r="E68" s="858"/>
      <c r="F68" s="858"/>
      <c r="G68" s="858"/>
      <c r="H68" s="858"/>
      <c r="I68" s="858"/>
      <c r="J68" s="858"/>
      <c r="K68" s="858"/>
      <c r="L68" s="858"/>
      <c r="M68" s="858"/>
      <c r="N68" s="858"/>
      <c r="O68" s="858"/>
      <c r="P68" s="859"/>
      <c r="Q68" s="860">
        <v>570</v>
      </c>
      <c r="R68" s="854"/>
      <c r="S68" s="854"/>
      <c r="T68" s="854"/>
      <c r="U68" s="854"/>
      <c r="V68" s="854">
        <v>561</v>
      </c>
      <c r="W68" s="854"/>
      <c r="X68" s="854"/>
      <c r="Y68" s="854"/>
      <c r="Z68" s="854"/>
      <c r="AA68" s="854">
        <v>9</v>
      </c>
      <c r="AB68" s="854"/>
      <c r="AC68" s="854"/>
      <c r="AD68" s="854"/>
      <c r="AE68" s="854"/>
      <c r="AF68" s="854">
        <v>9</v>
      </c>
      <c r="AG68" s="854"/>
      <c r="AH68" s="854"/>
      <c r="AI68" s="854"/>
      <c r="AJ68" s="854"/>
      <c r="AK68" s="854" t="s">
        <v>545</v>
      </c>
      <c r="AL68" s="854"/>
      <c r="AM68" s="854"/>
      <c r="AN68" s="854"/>
      <c r="AO68" s="854"/>
      <c r="AP68" s="854">
        <v>1234</v>
      </c>
      <c r="AQ68" s="854"/>
      <c r="AR68" s="854"/>
      <c r="AS68" s="854"/>
      <c r="AT68" s="854"/>
      <c r="AU68" s="854">
        <v>224</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534</v>
      </c>
      <c r="C69" s="862"/>
      <c r="D69" s="862"/>
      <c r="E69" s="862"/>
      <c r="F69" s="862"/>
      <c r="G69" s="862"/>
      <c r="H69" s="862"/>
      <c r="I69" s="862"/>
      <c r="J69" s="862"/>
      <c r="K69" s="862"/>
      <c r="L69" s="862"/>
      <c r="M69" s="862"/>
      <c r="N69" s="862"/>
      <c r="O69" s="862"/>
      <c r="P69" s="863"/>
      <c r="Q69" s="864">
        <v>14823</v>
      </c>
      <c r="R69" s="819"/>
      <c r="S69" s="819"/>
      <c r="T69" s="819"/>
      <c r="U69" s="819"/>
      <c r="V69" s="819">
        <v>14013</v>
      </c>
      <c r="W69" s="819"/>
      <c r="X69" s="819"/>
      <c r="Y69" s="819"/>
      <c r="Z69" s="819"/>
      <c r="AA69" s="819">
        <v>810</v>
      </c>
      <c r="AB69" s="819"/>
      <c r="AC69" s="819"/>
      <c r="AD69" s="819"/>
      <c r="AE69" s="819"/>
      <c r="AF69" s="819">
        <v>810</v>
      </c>
      <c r="AG69" s="819"/>
      <c r="AH69" s="819"/>
      <c r="AI69" s="819"/>
      <c r="AJ69" s="819"/>
      <c r="AK69" s="819">
        <v>11</v>
      </c>
      <c r="AL69" s="819"/>
      <c r="AM69" s="819"/>
      <c r="AN69" s="819"/>
      <c r="AO69" s="819"/>
      <c r="AP69" s="819" t="s">
        <v>543</v>
      </c>
      <c r="AQ69" s="819"/>
      <c r="AR69" s="819"/>
      <c r="AS69" s="819"/>
      <c r="AT69" s="819"/>
      <c r="AU69" s="819" t="s">
        <v>543</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535</v>
      </c>
      <c r="C70" s="862"/>
      <c r="D70" s="862"/>
      <c r="E70" s="862"/>
      <c r="F70" s="862"/>
      <c r="G70" s="862"/>
      <c r="H70" s="862"/>
      <c r="I70" s="862"/>
      <c r="J70" s="862"/>
      <c r="K70" s="862"/>
      <c r="L70" s="862"/>
      <c r="M70" s="862"/>
      <c r="N70" s="862"/>
      <c r="O70" s="862"/>
      <c r="P70" s="863"/>
      <c r="Q70" s="864">
        <v>136</v>
      </c>
      <c r="R70" s="819"/>
      <c r="S70" s="819"/>
      <c r="T70" s="819"/>
      <c r="U70" s="819"/>
      <c r="V70" s="819">
        <v>115</v>
      </c>
      <c r="W70" s="819"/>
      <c r="X70" s="819"/>
      <c r="Y70" s="819"/>
      <c r="Z70" s="819"/>
      <c r="AA70" s="819">
        <v>21</v>
      </c>
      <c r="AB70" s="819"/>
      <c r="AC70" s="819"/>
      <c r="AD70" s="819"/>
      <c r="AE70" s="819"/>
      <c r="AF70" s="819">
        <v>21</v>
      </c>
      <c r="AG70" s="819"/>
      <c r="AH70" s="819"/>
      <c r="AI70" s="819"/>
      <c r="AJ70" s="819"/>
      <c r="AK70" s="819">
        <v>5</v>
      </c>
      <c r="AL70" s="819"/>
      <c r="AM70" s="819"/>
      <c r="AN70" s="819"/>
      <c r="AO70" s="819"/>
      <c r="AP70" s="819" t="s">
        <v>543</v>
      </c>
      <c r="AQ70" s="819"/>
      <c r="AR70" s="819"/>
      <c r="AS70" s="819"/>
      <c r="AT70" s="819"/>
      <c r="AU70" s="819" t="s">
        <v>542</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536</v>
      </c>
      <c r="C71" s="862"/>
      <c r="D71" s="862"/>
      <c r="E71" s="862"/>
      <c r="F71" s="862"/>
      <c r="G71" s="862"/>
      <c r="H71" s="862"/>
      <c r="I71" s="862"/>
      <c r="J71" s="862"/>
      <c r="K71" s="862"/>
      <c r="L71" s="862"/>
      <c r="M71" s="862"/>
      <c r="N71" s="862"/>
      <c r="O71" s="862"/>
      <c r="P71" s="863"/>
      <c r="Q71" s="864">
        <v>131</v>
      </c>
      <c r="R71" s="819"/>
      <c r="S71" s="819"/>
      <c r="T71" s="819"/>
      <c r="U71" s="819"/>
      <c r="V71" s="819">
        <v>115</v>
      </c>
      <c r="W71" s="819"/>
      <c r="X71" s="819"/>
      <c r="Y71" s="819"/>
      <c r="Z71" s="819"/>
      <c r="AA71" s="819">
        <v>16</v>
      </c>
      <c r="AB71" s="819"/>
      <c r="AC71" s="819"/>
      <c r="AD71" s="819"/>
      <c r="AE71" s="819"/>
      <c r="AF71" s="819">
        <v>16</v>
      </c>
      <c r="AG71" s="819"/>
      <c r="AH71" s="819"/>
      <c r="AI71" s="819"/>
      <c r="AJ71" s="819"/>
      <c r="AK71" s="819" t="s">
        <v>543</v>
      </c>
      <c r="AL71" s="819"/>
      <c r="AM71" s="819"/>
      <c r="AN71" s="819"/>
      <c r="AO71" s="819"/>
      <c r="AP71" s="819" t="s">
        <v>543</v>
      </c>
      <c r="AQ71" s="819"/>
      <c r="AR71" s="819"/>
      <c r="AS71" s="819"/>
      <c r="AT71" s="819"/>
      <c r="AU71" s="819" t="s">
        <v>543</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537</v>
      </c>
      <c r="C72" s="862"/>
      <c r="D72" s="862"/>
      <c r="E72" s="862"/>
      <c r="F72" s="862"/>
      <c r="G72" s="862"/>
      <c r="H72" s="862"/>
      <c r="I72" s="862"/>
      <c r="J72" s="862"/>
      <c r="K72" s="862"/>
      <c r="L72" s="862"/>
      <c r="M72" s="862"/>
      <c r="N72" s="862"/>
      <c r="O72" s="862"/>
      <c r="P72" s="863"/>
      <c r="Q72" s="864">
        <v>414</v>
      </c>
      <c r="R72" s="819"/>
      <c r="S72" s="819"/>
      <c r="T72" s="819"/>
      <c r="U72" s="819"/>
      <c r="V72" s="819">
        <v>382</v>
      </c>
      <c r="W72" s="819"/>
      <c r="X72" s="819"/>
      <c r="Y72" s="819"/>
      <c r="Z72" s="819"/>
      <c r="AA72" s="819">
        <v>32</v>
      </c>
      <c r="AB72" s="819"/>
      <c r="AC72" s="819"/>
      <c r="AD72" s="819"/>
      <c r="AE72" s="819"/>
      <c r="AF72" s="819">
        <v>32</v>
      </c>
      <c r="AG72" s="819"/>
      <c r="AH72" s="819"/>
      <c r="AI72" s="819"/>
      <c r="AJ72" s="819"/>
      <c r="AK72" s="819" t="s">
        <v>543</v>
      </c>
      <c r="AL72" s="819"/>
      <c r="AM72" s="819"/>
      <c r="AN72" s="819"/>
      <c r="AO72" s="819"/>
      <c r="AP72" s="819" t="s">
        <v>543</v>
      </c>
      <c r="AQ72" s="819"/>
      <c r="AR72" s="819"/>
      <c r="AS72" s="819"/>
      <c r="AT72" s="819"/>
      <c r="AU72" s="819" t="s">
        <v>543</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538</v>
      </c>
      <c r="C73" s="862"/>
      <c r="D73" s="862"/>
      <c r="E73" s="862"/>
      <c r="F73" s="862"/>
      <c r="G73" s="862"/>
      <c r="H73" s="862"/>
      <c r="I73" s="862"/>
      <c r="J73" s="862"/>
      <c r="K73" s="862"/>
      <c r="L73" s="862"/>
      <c r="M73" s="862"/>
      <c r="N73" s="862"/>
      <c r="O73" s="862"/>
      <c r="P73" s="863"/>
      <c r="Q73" s="864">
        <v>153181</v>
      </c>
      <c r="R73" s="819"/>
      <c r="S73" s="819"/>
      <c r="T73" s="819"/>
      <c r="U73" s="819"/>
      <c r="V73" s="819">
        <v>144520</v>
      </c>
      <c r="W73" s="819"/>
      <c r="X73" s="819"/>
      <c r="Y73" s="819"/>
      <c r="Z73" s="819"/>
      <c r="AA73" s="819">
        <v>8661</v>
      </c>
      <c r="AB73" s="819"/>
      <c r="AC73" s="819"/>
      <c r="AD73" s="819"/>
      <c r="AE73" s="819"/>
      <c r="AF73" s="819">
        <v>8661</v>
      </c>
      <c r="AG73" s="819"/>
      <c r="AH73" s="819"/>
      <c r="AI73" s="819"/>
      <c r="AJ73" s="819"/>
      <c r="AK73" s="819">
        <v>221</v>
      </c>
      <c r="AL73" s="819"/>
      <c r="AM73" s="819"/>
      <c r="AN73" s="819"/>
      <c r="AO73" s="819"/>
      <c r="AP73" s="819" t="s">
        <v>543</v>
      </c>
      <c r="AQ73" s="819"/>
      <c r="AR73" s="819"/>
      <c r="AS73" s="819"/>
      <c r="AT73" s="819"/>
      <c r="AU73" s="819" t="s">
        <v>543</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539</v>
      </c>
      <c r="C74" s="862"/>
      <c r="D74" s="862"/>
      <c r="E74" s="862"/>
      <c r="F74" s="862"/>
      <c r="G74" s="862"/>
      <c r="H74" s="862"/>
      <c r="I74" s="862"/>
      <c r="J74" s="862"/>
      <c r="K74" s="862"/>
      <c r="L74" s="862"/>
      <c r="M74" s="862"/>
      <c r="N74" s="862"/>
      <c r="O74" s="862"/>
      <c r="P74" s="863"/>
      <c r="Q74" s="864">
        <v>615</v>
      </c>
      <c r="R74" s="819"/>
      <c r="S74" s="819"/>
      <c r="T74" s="819"/>
      <c r="U74" s="819"/>
      <c r="V74" s="819">
        <v>603</v>
      </c>
      <c r="W74" s="819"/>
      <c r="X74" s="819"/>
      <c r="Y74" s="819"/>
      <c r="Z74" s="819"/>
      <c r="AA74" s="819">
        <v>12</v>
      </c>
      <c r="AB74" s="819"/>
      <c r="AC74" s="819"/>
      <c r="AD74" s="819"/>
      <c r="AE74" s="819"/>
      <c r="AF74" s="819">
        <v>12</v>
      </c>
      <c r="AG74" s="819"/>
      <c r="AH74" s="819"/>
      <c r="AI74" s="819"/>
      <c r="AJ74" s="819"/>
      <c r="AK74" s="819" t="s">
        <v>544</v>
      </c>
      <c r="AL74" s="819"/>
      <c r="AM74" s="819"/>
      <c r="AN74" s="819"/>
      <c r="AO74" s="819"/>
      <c r="AP74" s="819" t="s">
        <v>543</v>
      </c>
      <c r="AQ74" s="819"/>
      <c r="AR74" s="819"/>
      <c r="AS74" s="819"/>
      <c r="AT74" s="819"/>
      <c r="AU74" s="819" t="s">
        <v>543</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367</v>
      </c>
      <c r="B88" s="778" t="s">
        <v>393</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9560</v>
      </c>
      <c r="AG88" s="830"/>
      <c r="AH88" s="830"/>
      <c r="AI88" s="830"/>
      <c r="AJ88" s="830"/>
      <c r="AK88" s="827"/>
      <c r="AL88" s="827"/>
      <c r="AM88" s="827"/>
      <c r="AN88" s="827"/>
      <c r="AO88" s="827"/>
      <c r="AP88" s="830">
        <v>1234</v>
      </c>
      <c r="AQ88" s="830"/>
      <c r="AR88" s="830"/>
      <c r="AS88" s="830"/>
      <c r="AT88" s="830"/>
      <c r="AU88" s="830">
        <v>224</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394</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5</v>
      </c>
      <c r="CS102" s="838"/>
      <c r="CT102" s="838"/>
      <c r="CU102" s="838"/>
      <c r="CV102" s="881"/>
      <c r="CW102" s="880" t="s">
        <v>543</v>
      </c>
      <c r="CX102" s="838"/>
      <c r="CY102" s="838"/>
      <c r="CZ102" s="838"/>
      <c r="DA102" s="881"/>
      <c r="DB102" s="880" t="s">
        <v>543</v>
      </c>
      <c r="DC102" s="838"/>
      <c r="DD102" s="838"/>
      <c r="DE102" s="838"/>
      <c r="DF102" s="881"/>
      <c r="DG102" s="880" t="s">
        <v>543</v>
      </c>
      <c r="DH102" s="838"/>
      <c r="DI102" s="838"/>
      <c r="DJ102" s="838"/>
      <c r="DK102" s="881"/>
      <c r="DL102" s="880" t="s">
        <v>543</v>
      </c>
      <c r="DM102" s="838"/>
      <c r="DN102" s="838"/>
      <c r="DO102" s="838"/>
      <c r="DP102" s="881"/>
      <c r="DQ102" s="880" t="s">
        <v>543</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402</v>
      </c>
      <c r="AB109" s="883"/>
      <c r="AC109" s="883"/>
      <c r="AD109" s="883"/>
      <c r="AE109" s="884"/>
      <c r="AF109" s="882" t="s">
        <v>286</v>
      </c>
      <c r="AG109" s="883"/>
      <c r="AH109" s="883"/>
      <c r="AI109" s="883"/>
      <c r="AJ109" s="884"/>
      <c r="AK109" s="882" t="s">
        <v>285</v>
      </c>
      <c r="AL109" s="883"/>
      <c r="AM109" s="883"/>
      <c r="AN109" s="883"/>
      <c r="AO109" s="884"/>
      <c r="AP109" s="882" t="s">
        <v>403</v>
      </c>
      <c r="AQ109" s="883"/>
      <c r="AR109" s="883"/>
      <c r="AS109" s="883"/>
      <c r="AT109" s="885"/>
      <c r="AU109" s="904" t="s">
        <v>401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402</v>
      </c>
      <c r="BR109" s="883"/>
      <c r="BS109" s="883"/>
      <c r="BT109" s="883"/>
      <c r="BU109" s="884"/>
      <c r="BV109" s="882" t="s">
        <v>286</v>
      </c>
      <c r="BW109" s="883"/>
      <c r="BX109" s="883"/>
      <c r="BY109" s="883"/>
      <c r="BZ109" s="884"/>
      <c r="CA109" s="882" t="s">
        <v>285</v>
      </c>
      <c r="CB109" s="883"/>
      <c r="CC109" s="883"/>
      <c r="CD109" s="883"/>
      <c r="CE109" s="884"/>
      <c r="CF109" s="905" t="s">
        <v>403</v>
      </c>
      <c r="CG109" s="905"/>
      <c r="CH109" s="905"/>
      <c r="CI109" s="905"/>
      <c r="CJ109" s="905"/>
      <c r="CK109" s="882" t="s">
        <v>404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402</v>
      </c>
      <c r="DH109" s="883"/>
      <c r="DI109" s="883"/>
      <c r="DJ109" s="883"/>
      <c r="DK109" s="884"/>
      <c r="DL109" s="882" t="s">
        <v>286</v>
      </c>
      <c r="DM109" s="883"/>
      <c r="DN109" s="883"/>
      <c r="DO109" s="883"/>
      <c r="DP109" s="884"/>
      <c r="DQ109" s="882" t="s">
        <v>285</v>
      </c>
      <c r="DR109" s="883"/>
      <c r="DS109" s="883"/>
      <c r="DT109" s="883"/>
      <c r="DU109" s="884"/>
      <c r="DV109" s="882" t="s">
        <v>403</v>
      </c>
      <c r="DW109" s="883"/>
      <c r="DX109" s="883"/>
      <c r="DY109" s="883"/>
      <c r="DZ109" s="885"/>
    </row>
    <row r="110" spans="1:131" s="197" customFormat="1" ht="26.25" customHeight="1">
      <c r="A110" s="886" t="s">
        <v>405</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679974</v>
      </c>
      <c r="AB110" s="890"/>
      <c r="AC110" s="890"/>
      <c r="AD110" s="890"/>
      <c r="AE110" s="891"/>
      <c r="AF110" s="892">
        <v>590490</v>
      </c>
      <c r="AG110" s="890"/>
      <c r="AH110" s="890"/>
      <c r="AI110" s="890"/>
      <c r="AJ110" s="891"/>
      <c r="AK110" s="892">
        <v>577094</v>
      </c>
      <c r="AL110" s="890"/>
      <c r="AM110" s="890"/>
      <c r="AN110" s="890"/>
      <c r="AO110" s="891"/>
      <c r="AP110" s="893">
        <v>18.899999999999999</v>
      </c>
      <c r="AQ110" s="894"/>
      <c r="AR110" s="894"/>
      <c r="AS110" s="894"/>
      <c r="AT110" s="895"/>
      <c r="AU110" s="896" t="s">
        <v>60</v>
      </c>
      <c r="AV110" s="897"/>
      <c r="AW110" s="897"/>
      <c r="AX110" s="897"/>
      <c r="AY110" s="898"/>
      <c r="AZ110" s="940" t="s">
        <v>406</v>
      </c>
      <c r="BA110" s="887"/>
      <c r="BB110" s="887"/>
      <c r="BC110" s="887"/>
      <c r="BD110" s="887"/>
      <c r="BE110" s="887"/>
      <c r="BF110" s="887"/>
      <c r="BG110" s="887"/>
      <c r="BH110" s="887"/>
      <c r="BI110" s="887"/>
      <c r="BJ110" s="887"/>
      <c r="BK110" s="887"/>
      <c r="BL110" s="887"/>
      <c r="BM110" s="887"/>
      <c r="BN110" s="887"/>
      <c r="BO110" s="887"/>
      <c r="BP110" s="888"/>
      <c r="BQ110" s="926">
        <v>5508031</v>
      </c>
      <c r="BR110" s="927"/>
      <c r="BS110" s="927"/>
      <c r="BT110" s="927"/>
      <c r="BU110" s="927"/>
      <c r="BV110" s="927">
        <v>5527320</v>
      </c>
      <c r="BW110" s="927"/>
      <c r="BX110" s="927"/>
      <c r="BY110" s="927"/>
      <c r="BZ110" s="927"/>
      <c r="CA110" s="927">
        <v>5729850</v>
      </c>
      <c r="CB110" s="927"/>
      <c r="CC110" s="927"/>
      <c r="CD110" s="927"/>
      <c r="CE110" s="927"/>
      <c r="CF110" s="941">
        <v>187.5</v>
      </c>
      <c r="CG110" s="942"/>
      <c r="CH110" s="942"/>
      <c r="CI110" s="942"/>
      <c r="CJ110" s="942"/>
      <c r="CK110" s="943" t="s">
        <v>407</v>
      </c>
      <c r="CL110" s="944"/>
      <c r="CM110" s="923" t="s">
        <v>408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410</v>
      </c>
      <c r="BA111" s="950"/>
      <c r="BB111" s="950"/>
      <c r="BC111" s="950"/>
      <c r="BD111" s="950"/>
      <c r="BE111" s="950"/>
      <c r="BF111" s="950"/>
      <c r="BG111" s="950"/>
      <c r="BH111" s="950"/>
      <c r="BI111" s="950"/>
      <c r="BJ111" s="950"/>
      <c r="BK111" s="950"/>
      <c r="BL111" s="950"/>
      <c r="BM111" s="950"/>
      <c r="BN111" s="950"/>
      <c r="BO111" s="950"/>
      <c r="BP111" s="951"/>
      <c r="BQ111" s="919">
        <v>30130</v>
      </c>
      <c r="BR111" s="920"/>
      <c r="BS111" s="920"/>
      <c r="BT111" s="920"/>
      <c r="BU111" s="920"/>
      <c r="BV111" s="920">
        <v>14687</v>
      </c>
      <c r="BW111" s="920"/>
      <c r="BX111" s="920"/>
      <c r="BY111" s="920"/>
      <c r="BZ111" s="920"/>
      <c r="CA111" s="920" t="s">
        <v>111</v>
      </c>
      <c r="CB111" s="920"/>
      <c r="CC111" s="920"/>
      <c r="CD111" s="920"/>
      <c r="CE111" s="920"/>
      <c r="CF111" s="914" t="s">
        <v>111</v>
      </c>
      <c r="CG111" s="915"/>
      <c r="CH111" s="915"/>
      <c r="CI111" s="915"/>
      <c r="CJ111" s="915"/>
      <c r="CK111" s="945"/>
      <c r="CL111" s="946"/>
      <c r="CM111" s="916" t="s">
        <v>411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414</v>
      </c>
      <c r="BA112" s="950"/>
      <c r="BB112" s="950"/>
      <c r="BC112" s="950"/>
      <c r="BD112" s="950"/>
      <c r="BE112" s="950"/>
      <c r="BF112" s="950"/>
      <c r="BG112" s="950"/>
      <c r="BH112" s="950"/>
      <c r="BI112" s="950"/>
      <c r="BJ112" s="950"/>
      <c r="BK112" s="950"/>
      <c r="BL112" s="950"/>
      <c r="BM112" s="950"/>
      <c r="BN112" s="950"/>
      <c r="BO112" s="950"/>
      <c r="BP112" s="951"/>
      <c r="BQ112" s="919">
        <v>2859653</v>
      </c>
      <c r="BR112" s="920"/>
      <c r="BS112" s="920"/>
      <c r="BT112" s="920"/>
      <c r="BU112" s="920"/>
      <c r="BV112" s="920">
        <v>3383860</v>
      </c>
      <c r="BW112" s="920"/>
      <c r="BX112" s="920"/>
      <c r="BY112" s="920"/>
      <c r="BZ112" s="920"/>
      <c r="CA112" s="920">
        <v>3271422</v>
      </c>
      <c r="CB112" s="920"/>
      <c r="CC112" s="920"/>
      <c r="CD112" s="920"/>
      <c r="CE112" s="920"/>
      <c r="CF112" s="914">
        <v>107.1</v>
      </c>
      <c r="CG112" s="915"/>
      <c r="CH112" s="915"/>
      <c r="CI112" s="915"/>
      <c r="CJ112" s="915"/>
      <c r="CK112" s="945"/>
      <c r="CL112" s="946"/>
      <c r="CM112" s="916" t="s">
        <v>415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416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274510</v>
      </c>
      <c r="AB113" s="934"/>
      <c r="AC113" s="934"/>
      <c r="AD113" s="934"/>
      <c r="AE113" s="935"/>
      <c r="AF113" s="936">
        <v>259298</v>
      </c>
      <c r="AG113" s="934"/>
      <c r="AH113" s="934"/>
      <c r="AI113" s="934"/>
      <c r="AJ113" s="935"/>
      <c r="AK113" s="936">
        <v>224823</v>
      </c>
      <c r="AL113" s="934"/>
      <c r="AM113" s="934"/>
      <c r="AN113" s="934"/>
      <c r="AO113" s="935"/>
      <c r="AP113" s="937">
        <v>7.4</v>
      </c>
      <c r="AQ113" s="938"/>
      <c r="AR113" s="938"/>
      <c r="AS113" s="938"/>
      <c r="AT113" s="939"/>
      <c r="AU113" s="899"/>
      <c r="AV113" s="900"/>
      <c r="AW113" s="900"/>
      <c r="AX113" s="900"/>
      <c r="AY113" s="901"/>
      <c r="AZ113" s="949" t="s">
        <v>417</v>
      </c>
      <c r="BA113" s="950"/>
      <c r="BB113" s="950"/>
      <c r="BC113" s="950"/>
      <c r="BD113" s="950"/>
      <c r="BE113" s="950"/>
      <c r="BF113" s="950"/>
      <c r="BG113" s="950"/>
      <c r="BH113" s="950"/>
      <c r="BI113" s="950"/>
      <c r="BJ113" s="950"/>
      <c r="BK113" s="950"/>
      <c r="BL113" s="950"/>
      <c r="BM113" s="950"/>
      <c r="BN113" s="950"/>
      <c r="BO113" s="950"/>
      <c r="BP113" s="951"/>
      <c r="BQ113" s="919">
        <v>276806</v>
      </c>
      <c r="BR113" s="920"/>
      <c r="BS113" s="920"/>
      <c r="BT113" s="920"/>
      <c r="BU113" s="920"/>
      <c r="BV113" s="920">
        <v>250814</v>
      </c>
      <c r="BW113" s="920"/>
      <c r="BX113" s="920"/>
      <c r="BY113" s="920"/>
      <c r="BZ113" s="920"/>
      <c r="CA113" s="920">
        <v>223877</v>
      </c>
      <c r="CB113" s="920"/>
      <c r="CC113" s="920"/>
      <c r="CD113" s="920"/>
      <c r="CE113" s="920"/>
      <c r="CF113" s="914">
        <v>7.3</v>
      </c>
      <c r="CG113" s="915"/>
      <c r="CH113" s="915"/>
      <c r="CI113" s="915"/>
      <c r="CJ113" s="915"/>
      <c r="CK113" s="945"/>
      <c r="CL113" s="946"/>
      <c r="CM113" s="916" t="s">
        <v>418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419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16277</v>
      </c>
      <c r="AB114" s="959"/>
      <c r="AC114" s="959"/>
      <c r="AD114" s="959"/>
      <c r="AE114" s="960"/>
      <c r="AF114" s="961">
        <v>16292</v>
      </c>
      <c r="AG114" s="959"/>
      <c r="AH114" s="959"/>
      <c r="AI114" s="959"/>
      <c r="AJ114" s="960"/>
      <c r="AK114" s="961">
        <v>16269</v>
      </c>
      <c r="AL114" s="959"/>
      <c r="AM114" s="959"/>
      <c r="AN114" s="959"/>
      <c r="AO114" s="960"/>
      <c r="AP114" s="962">
        <v>0.5</v>
      </c>
      <c r="AQ114" s="963"/>
      <c r="AR114" s="963"/>
      <c r="AS114" s="963"/>
      <c r="AT114" s="964"/>
      <c r="AU114" s="899"/>
      <c r="AV114" s="900"/>
      <c r="AW114" s="900"/>
      <c r="AX114" s="900"/>
      <c r="AY114" s="901"/>
      <c r="AZ114" s="949" t="s">
        <v>420</v>
      </c>
      <c r="BA114" s="950"/>
      <c r="BB114" s="950"/>
      <c r="BC114" s="950"/>
      <c r="BD114" s="950"/>
      <c r="BE114" s="950"/>
      <c r="BF114" s="950"/>
      <c r="BG114" s="950"/>
      <c r="BH114" s="950"/>
      <c r="BI114" s="950"/>
      <c r="BJ114" s="950"/>
      <c r="BK114" s="950"/>
      <c r="BL114" s="950"/>
      <c r="BM114" s="950"/>
      <c r="BN114" s="950"/>
      <c r="BO114" s="950"/>
      <c r="BP114" s="951"/>
      <c r="BQ114" s="919">
        <v>1348193</v>
      </c>
      <c r="BR114" s="920"/>
      <c r="BS114" s="920"/>
      <c r="BT114" s="920"/>
      <c r="BU114" s="920"/>
      <c r="BV114" s="920">
        <v>1384849</v>
      </c>
      <c r="BW114" s="920"/>
      <c r="BX114" s="920"/>
      <c r="BY114" s="920"/>
      <c r="BZ114" s="920"/>
      <c r="CA114" s="920">
        <v>1274687</v>
      </c>
      <c r="CB114" s="920"/>
      <c r="CC114" s="920"/>
      <c r="CD114" s="920"/>
      <c r="CE114" s="920"/>
      <c r="CF114" s="914">
        <v>41.7</v>
      </c>
      <c r="CG114" s="915"/>
      <c r="CH114" s="915"/>
      <c r="CI114" s="915"/>
      <c r="CJ114" s="915"/>
      <c r="CK114" s="945"/>
      <c r="CL114" s="946"/>
      <c r="CM114" s="916" t="s">
        <v>421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422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16346</v>
      </c>
      <c r="AB115" s="934"/>
      <c r="AC115" s="934"/>
      <c r="AD115" s="934"/>
      <c r="AE115" s="935"/>
      <c r="AF115" s="936">
        <v>15547</v>
      </c>
      <c r="AG115" s="934"/>
      <c r="AH115" s="934"/>
      <c r="AI115" s="934"/>
      <c r="AJ115" s="935"/>
      <c r="AK115" s="936">
        <v>15598</v>
      </c>
      <c r="AL115" s="934"/>
      <c r="AM115" s="934"/>
      <c r="AN115" s="934"/>
      <c r="AO115" s="935"/>
      <c r="AP115" s="937">
        <v>0.5</v>
      </c>
      <c r="AQ115" s="938"/>
      <c r="AR115" s="938"/>
      <c r="AS115" s="938"/>
      <c r="AT115" s="939"/>
      <c r="AU115" s="899"/>
      <c r="AV115" s="900"/>
      <c r="AW115" s="900"/>
      <c r="AX115" s="900"/>
      <c r="AY115" s="901"/>
      <c r="AZ115" s="949" t="s">
        <v>423</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424</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425</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v>24</v>
      </c>
      <c r="AL116" s="959"/>
      <c r="AM116" s="959"/>
      <c r="AN116" s="959"/>
      <c r="AO116" s="960"/>
      <c r="AP116" s="962">
        <v>0</v>
      </c>
      <c r="AQ116" s="963"/>
      <c r="AR116" s="963"/>
      <c r="AS116" s="963"/>
      <c r="AT116" s="964"/>
      <c r="AU116" s="899"/>
      <c r="AV116" s="900"/>
      <c r="AW116" s="900"/>
      <c r="AX116" s="900"/>
      <c r="AY116" s="901"/>
      <c r="AZ116" s="949" t="s">
        <v>426</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30130</v>
      </c>
      <c r="DH116" s="959"/>
      <c r="DI116" s="959"/>
      <c r="DJ116" s="959"/>
      <c r="DK116" s="960"/>
      <c r="DL116" s="961">
        <v>14687</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428</v>
      </c>
      <c r="Z117" s="884"/>
      <c r="AA117" s="996">
        <v>987107</v>
      </c>
      <c r="AB117" s="966"/>
      <c r="AC117" s="966"/>
      <c r="AD117" s="966"/>
      <c r="AE117" s="967"/>
      <c r="AF117" s="965">
        <v>881627</v>
      </c>
      <c r="AG117" s="966"/>
      <c r="AH117" s="966"/>
      <c r="AI117" s="966"/>
      <c r="AJ117" s="967"/>
      <c r="AK117" s="965">
        <v>833808</v>
      </c>
      <c r="AL117" s="966"/>
      <c r="AM117" s="966"/>
      <c r="AN117" s="966"/>
      <c r="AO117" s="967"/>
      <c r="AP117" s="968"/>
      <c r="AQ117" s="969"/>
      <c r="AR117" s="969"/>
      <c r="AS117" s="969"/>
      <c r="AT117" s="970"/>
      <c r="AU117" s="899"/>
      <c r="AV117" s="900"/>
      <c r="AW117" s="900"/>
      <c r="AX117" s="900"/>
      <c r="AY117" s="901"/>
      <c r="AZ117" s="995" t="s">
        <v>429</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v>3734</v>
      </c>
      <c r="BW117" s="986"/>
      <c r="BX117" s="986"/>
      <c r="BY117" s="986"/>
      <c r="BZ117" s="986"/>
      <c r="CA117" s="986" t="s">
        <v>111</v>
      </c>
      <c r="CB117" s="986"/>
      <c r="CC117" s="986"/>
      <c r="CD117" s="986"/>
      <c r="CE117" s="986"/>
      <c r="CF117" s="914" t="s">
        <v>111</v>
      </c>
      <c r="CG117" s="915"/>
      <c r="CH117" s="915"/>
      <c r="CI117" s="915"/>
      <c r="CJ117" s="915"/>
      <c r="CK117" s="945"/>
      <c r="CL117" s="946"/>
      <c r="CM117" s="916" t="s">
        <v>430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402</v>
      </c>
      <c r="AB118" s="883"/>
      <c r="AC118" s="883"/>
      <c r="AD118" s="883"/>
      <c r="AE118" s="884"/>
      <c r="AF118" s="882" t="s">
        <v>286</v>
      </c>
      <c r="AG118" s="883"/>
      <c r="AH118" s="883"/>
      <c r="AI118" s="883"/>
      <c r="AJ118" s="884"/>
      <c r="AK118" s="882" t="s">
        <v>285</v>
      </c>
      <c r="AL118" s="883"/>
      <c r="AM118" s="883"/>
      <c r="AN118" s="883"/>
      <c r="AO118" s="884"/>
      <c r="AP118" s="990" t="s">
        <v>403</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431</v>
      </c>
      <c r="BP118" s="994"/>
      <c r="BQ118" s="985">
        <v>10022813</v>
      </c>
      <c r="BR118" s="986"/>
      <c r="BS118" s="986"/>
      <c r="BT118" s="986"/>
      <c r="BU118" s="986"/>
      <c r="BV118" s="986">
        <v>10565264</v>
      </c>
      <c r="BW118" s="986"/>
      <c r="BX118" s="986"/>
      <c r="BY118" s="986"/>
      <c r="BZ118" s="986"/>
      <c r="CA118" s="986">
        <v>10499836</v>
      </c>
      <c r="CB118" s="986"/>
      <c r="CC118" s="986"/>
      <c r="CD118" s="986"/>
      <c r="CE118" s="986"/>
      <c r="CF118" s="987"/>
      <c r="CG118" s="988"/>
      <c r="CH118" s="988"/>
      <c r="CI118" s="988"/>
      <c r="CJ118" s="989"/>
      <c r="CK118" s="945"/>
      <c r="CL118" s="946"/>
      <c r="CM118" s="916" t="s">
        <v>432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407</v>
      </c>
      <c r="B119" s="944"/>
      <c r="C119" s="923" t="s">
        <v>408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433</v>
      </c>
      <c r="AV119" s="978"/>
      <c r="AW119" s="978"/>
      <c r="AX119" s="978"/>
      <c r="AY119" s="979"/>
      <c r="AZ119" s="940" t="s">
        <v>434</v>
      </c>
      <c r="BA119" s="887"/>
      <c r="BB119" s="887"/>
      <c r="BC119" s="887"/>
      <c r="BD119" s="887"/>
      <c r="BE119" s="887"/>
      <c r="BF119" s="887"/>
      <c r="BG119" s="887"/>
      <c r="BH119" s="887"/>
      <c r="BI119" s="887"/>
      <c r="BJ119" s="887"/>
      <c r="BK119" s="887"/>
      <c r="BL119" s="887"/>
      <c r="BM119" s="887"/>
      <c r="BN119" s="887"/>
      <c r="BO119" s="887"/>
      <c r="BP119" s="888"/>
      <c r="BQ119" s="926">
        <v>1291886</v>
      </c>
      <c r="BR119" s="927"/>
      <c r="BS119" s="927"/>
      <c r="BT119" s="927"/>
      <c r="BU119" s="927"/>
      <c r="BV119" s="927">
        <v>1259416</v>
      </c>
      <c r="BW119" s="927"/>
      <c r="BX119" s="927"/>
      <c r="BY119" s="927"/>
      <c r="BZ119" s="927"/>
      <c r="CA119" s="927">
        <v>1106054</v>
      </c>
      <c r="CB119" s="927"/>
      <c r="CC119" s="927"/>
      <c r="CD119" s="927"/>
      <c r="CE119" s="927"/>
      <c r="CF119" s="941">
        <v>36.200000000000003</v>
      </c>
      <c r="CG119" s="942"/>
      <c r="CH119" s="942"/>
      <c r="CI119" s="942"/>
      <c r="CJ119" s="942"/>
      <c r="CK119" s="947"/>
      <c r="CL119" s="948"/>
      <c r="CM119" s="1004" t="s">
        <v>435</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c r="A120" s="975"/>
      <c r="B120" s="946"/>
      <c r="C120" s="916" t="s">
        <v>411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v>843</v>
      </c>
      <c r="AL120" s="959"/>
      <c r="AM120" s="959"/>
      <c r="AN120" s="959"/>
      <c r="AO120" s="960"/>
      <c r="AP120" s="962">
        <v>0</v>
      </c>
      <c r="AQ120" s="963"/>
      <c r="AR120" s="963"/>
      <c r="AS120" s="963"/>
      <c r="AT120" s="964"/>
      <c r="AU120" s="980"/>
      <c r="AV120" s="981"/>
      <c r="AW120" s="981"/>
      <c r="AX120" s="981"/>
      <c r="AY120" s="982"/>
      <c r="AZ120" s="949" t="s">
        <v>436</v>
      </c>
      <c r="BA120" s="950"/>
      <c r="BB120" s="950"/>
      <c r="BC120" s="950"/>
      <c r="BD120" s="950"/>
      <c r="BE120" s="950"/>
      <c r="BF120" s="950"/>
      <c r="BG120" s="950"/>
      <c r="BH120" s="950"/>
      <c r="BI120" s="950"/>
      <c r="BJ120" s="950"/>
      <c r="BK120" s="950"/>
      <c r="BL120" s="950"/>
      <c r="BM120" s="950"/>
      <c r="BN120" s="950"/>
      <c r="BO120" s="950"/>
      <c r="BP120" s="951"/>
      <c r="BQ120" s="919">
        <v>39160</v>
      </c>
      <c r="BR120" s="920"/>
      <c r="BS120" s="920"/>
      <c r="BT120" s="920"/>
      <c r="BU120" s="920"/>
      <c r="BV120" s="920">
        <v>13736</v>
      </c>
      <c r="BW120" s="920"/>
      <c r="BX120" s="920"/>
      <c r="BY120" s="920"/>
      <c r="BZ120" s="920"/>
      <c r="CA120" s="920">
        <v>10363</v>
      </c>
      <c r="CB120" s="920"/>
      <c r="CC120" s="920"/>
      <c r="CD120" s="920"/>
      <c r="CE120" s="920"/>
      <c r="CF120" s="914">
        <v>0.3</v>
      </c>
      <c r="CG120" s="915"/>
      <c r="CH120" s="915"/>
      <c r="CI120" s="915"/>
      <c r="CJ120" s="915"/>
      <c r="CK120" s="1013" t="s">
        <v>437</v>
      </c>
      <c r="CL120" s="1014"/>
      <c r="CM120" s="1014"/>
      <c r="CN120" s="1014"/>
      <c r="CO120" s="1015"/>
      <c r="CP120" s="1021" t="s">
        <v>387</v>
      </c>
      <c r="CQ120" s="1022"/>
      <c r="CR120" s="1022"/>
      <c r="CS120" s="1022"/>
      <c r="CT120" s="1022"/>
      <c r="CU120" s="1022"/>
      <c r="CV120" s="1022"/>
      <c r="CW120" s="1022"/>
      <c r="CX120" s="1022"/>
      <c r="CY120" s="1022"/>
      <c r="CZ120" s="1022"/>
      <c r="DA120" s="1022"/>
      <c r="DB120" s="1022"/>
      <c r="DC120" s="1022"/>
      <c r="DD120" s="1022"/>
      <c r="DE120" s="1022"/>
      <c r="DF120" s="1023"/>
      <c r="DG120" s="926">
        <v>1899456</v>
      </c>
      <c r="DH120" s="927"/>
      <c r="DI120" s="927"/>
      <c r="DJ120" s="927"/>
      <c r="DK120" s="927"/>
      <c r="DL120" s="927">
        <v>2643612</v>
      </c>
      <c r="DM120" s="927"/>
      <c r="DN120" s="927"/>
      <c r="DO120" s="927"/>
      <c r="DP120" s="927"/>
      <c r="DQ120" s="927">
        <v>2556797</v>
      </c>
      <c r="DR120" s="927"/>
      <c r="DS120" s="927"/>
      <c r="DT120" s="927"/>
      <c r="DU120" s="927"/>
      <c r="DV120" s="928">
        <v>83.7</v>
      </c>
      <c r="DW120" s="928"/>
      <c r="DX120" s="928"/>
      <c r="DY120" s="928"/>
      <c r="DZ120" s="929"/>
    </row>
    <row r="121" spans="1:130" s="197" customFormat="1" ht="26.25" customHeight="1">
      <c r="A121" s="975"/>
      <c r="B121" s="946"/>
      <c r="C121" s="1010" t="s">
        <v>438</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439</v>
      </c>
      <c r="BA121" s="971"/>
      <c r="BB121" s="971"/>
      <c r="BC121" s="971"/>
      <c r="BD121" s="971"/>
      <c r="BE121" s="971"/>
      <c r="BF121" s="971"/>
      <c r="BG121" s="971"/>
      <c r="BH121" s="971"/>
      <c r="BI121" s="971"/>
      <c r="BJ121" s="971"/>
      <c r="BK121" s="971"/>
      <c r="BL121" s="971"/>
      <c r="BM121" s="971"/>
      <c r="BN121" s="971"/>
      <c r="BO121" s="971"/>
      <c r="BP121" s="972"/>
      <c r="BQ121" s="985">
        <v>5897254</v>
      </c>
      <c r="BR121" s="986"/>
      <c r="BS121" s="986"/>
      <c r="BT121" s="986"/>
      <c r="BU121" s="986"/>
      <c r="BV121" s="986">
        <v>5784876</v>
      </c>
      <c r="BW121" s="986"/>
      <c r="BX121" s="986"/>
      <c r="BY121" s="986"/>
      <c r="BZ121" s="986"/>
      <c r="CA121" s="986">
        <v>5937873</v>
      </c>
      <c r="CB121" s="986"/>
      <c r="CC121" s="986"/>
      <c r="CD121" s="986"/>
      <c r="CE121" s="986"/>
      <c r="CF121" s="1024">
        <v>194.3</v>
      </c>
      <c r="CG121" s="1025"/>
      <c r="CH121" s="1025"/>
      <c r="CI121" s="1025"/>
      <c r="CJ121" s="1025"/>
      <c r="CK121" s="1016"/>
      <c r="CL121" s="1017"/>
      <c r="CM121" s="1017"/>
      <c r="CN121" s="1017"/>
      <c r="CO121" s="1018"/>
      <c r="CP121" s="1007" t="s">
        <v>383</v>
      </c>
      <c r="CQ121" s="1008"/>
      <c r="CR121" s="1008"/>
      <c r="CS121" s="1008"/>
      <c r="CT121" s="1008"/>
      <c r="CU121" s="1008"/>
      <c r="CV121" s="1008"/>
      <c r="CW121" s="1008"/>
      <c r="CX121" s="1008"/>
      <c r="CY121" s="1008"/>
      <c r="CZ121" s="1008"/>
      <c r="DA121" s="1008"/>
      <c r="DB121" s="1008"/>
      <c r="DC121" s="1008"/>
      <c r="DD121" s="1008"/>
      <c r="DE121" s="1008"/>
      <c r="DF121" s="1009"/>
      <c r="DG121" s="919">
        <v>488931</v>
      </c>
      <c r="DH121" s="920"/>
      <c r="DI121" s="920"/>
      <c r="DJ121" s="920"/>
      <c r="DK121" s="920"/>
      <c r="DL121" s="920">
        <v>470161</v>
      </c>
      <c r="DM121" s="920"/>
      <c r="DN121" s="920"/>
      <c r="DO121" s="920"/>
      <c r="DP121" s="920"/>
      <c r="DQ121" s="920">
        <v>439020</v>
      </c>
      <c r="DR121" s="920"/>
      <c r="DS121" s="920"/>
      <c r="DT121" s="920"/>
      <c r="DU121" s="920"/>
      <c r="DV121" s="921">
        <v>14.4</v>
      </c>
      <c r="DW121" s="921"/>
      <c r="DX121" s="921"/>
      <c r="DY121" s="921"/>
      <c r="DZ121" s="922"/>
    </row>
    <row r="122" spans="1:130" s="197" customFormat="1" ht="26.25" customHeight="1">
      <c r="A122" s="975"/>
      <c r="B122" s="946"/>
      <c r="C122" s="916" t="s">
        <v>421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440</v>
      </c>
      <c r="BP122" s="994"/>
      <c r="BQ122" s="1034">
        <v>7228300</v>
      </c>
      <c r="BR122" s="1035"/>
      <c r="BS122" s="1035"/>
      <c r="BT122" s="1035"/>
      <c r="BU122" s="1035"/>
      <c r="BV122" s="1035">
        <v>7058028</v>
      </c>
      <c r="BW122" s="1035"/>
      <c r="BX122" s="1035"/>
      <c r="BY122" s="1035"/>
      <c r="BZ122" s="1035"/>
      <c r="CA122" s="1035">
        <v>7054290</v>
      </c>
      <c r="CB122" s="1035"/>
      <c r="CC122" s="1035"/>
      <c r="CD122" s="1035"/>
      <c r="CE122" s="1035"/>
      <c r="CF122" s="987"/>
      <c r="CG122" s="988"/>
      <c r="CH122" s="988"/>
      <c r="CI122" s="988"/>
      <c r="CJ122" s="989"/>
      <c r="CK122" s="1016"/>
      <c r="CL122" s="1017"/>
      <c r="CM122" s="1017"/>
      <c r="CN122" s="1017"/>
      <c r="CO122" s="1018"/>
      <c r="CP122" s="1007" t="s">
        <v>385</v>
      </c>
      <c r="CQ122" s="1008"/>
      <c r="CR122" s="1008"/>
      <c r="CS122" s="1008"/>
      <c r="CT122" s="1008"/>
      <c r="CU122" s="1008"/>
      <c r="CV122" s="1008"/>
      <c r="CW122" s="1008"/>
      <c r="CX122" s="1008"/>
      <c r="CY122" s="1008"/>
      <c r="CZ122" s="1008"/>
      <c r="DA122" s="1008"/>
      <c r="DB122" s="1008"/>
      <c r="DC122" s="1008"/>
      <c r="DD122" s="1008"/>
      <c r="DE122" s="1008"/>
      <c r="DF122" s="1009"/>
      <c r="DG122" s="919">
        <v>288991</v>
      </c>
      <c r="DH122" s="920"/>
      <c r="DI122" s="920"/>
      <c r="DJ122" s="920"/>
      <c r="DK122" s="920"/>
      <c r="DL122" s="920">
        <v>269494</v>
      </c>
      <c r="DM122" s="920"/>
      <c r="DN122" s="920"/>
      <c r="DO122" s="920"/>
      <c r="DP122" s="920"/>
      <c r="DQ122" s="920">
        <v>275605</v>
      </c>
      <c r="DR122" s="920"/>
      <c r="DS122" s="920"/>
      <c r="DT122" s="920"/>
      <c r="DU122" s="920"/>
      <c r="DV122" s="921">
        <v>9</v>
      </c>
      <c r="DW122" s="921"/>
      <c r="DX122" s="921"/>
      <c r="DY122" s="921"/>
      <c r="DZ122" s="922"/>
    </row>
    <row r="123" spans="1:130" s="197" customFormat="1" ht="26.25" customHeight="1" thickBot="1">
      <c r="A123" s="975"/>
      <c r="B123" s="946"/>
      <c r="C123" s="916" t="s">
        <v>427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16203</v>
      </c>
      <c r="AB123" s="959"/>
      <c r="AC123" s="959"/>
      <c r="AD123" s="959"/>
      <c r="AE123" s="960"/>
      <c r="AF123" s="961">
        <v>15443</v>
      </c>
      <c r="AG123" s="959"/>
      <c r="AH123" s="959"/>
      <c r="AI123" s="959"/>
      <c r="AJ123" s="960"/>
      <c r="AK123" s="961">
        <v>14687</v>
      </c>
      <c r="AL123" s="959"/>
      <c r="AM123" s="959"/>
      <c r="AN123" s="959"/>
      <c r="AO123" s="960"/>
      <c r="AP123" s="962">
        <v>0.5</v>
      </c>
      <c r="AQ123" s="963"/>
      <c r="AR123" s="963"/>
      <c r="AS123" s="963"/>
      <c r="AT123" s="964"/>
      <c r="AU123" s="1031" t="s">
        <v>441</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89.9</v>
      </c>
      <c r="BR123" s="1027"/>
      <c r="BS123" s="1027"/>
      <c r="BT123" s="1027"/>
      <c r="BU123" s="1027"/>
      <c r="BV123" s="1027">
        <v>112.6</v>
      </c>
      <c r="BW123" s="1027"/>
      <c r="BX123" s="1027"/>
      <c r="BY123" s="1027"/>
      <c r="BZ123" s="1027"/>
      <c r="CA123" s="1027">
        <v>112.7</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442</v>
      </c>
      <c r="CQ124" s="1008"/>
      <c r="CR124" s="1008"/>
      <c r="CS124" s="1008"/>
      <c r="CT124" s="1008"/>
      <c r="CU124" s="1008"/>
      <c r="CV124" s="1008"/>
      <c r="CW124" s="1008"/>
      <c r="CX124" s="1008"/>
      <c r="CY124" s="1008"/>
      <c r="CZ124" s="1008"/>
      <c r="DA124" s="1008"/>
      <c r="DB124" s="1008"/>
      <c r="DC124" s="1008"/>
      <c r="DD124" s="1008"/>
      <c r="DE124" s="1008"/>
      <c r="DF124" s="1009"/>
      <c r="DG124" s="997">
        <v>181080</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432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443</v>
      </c>
      <c r="CL125" s="1014"/>
      <c r="CM125" s="1014"/>
      <c r="CN125" s="1014"/>
      <c r="CO125" s="1015"/>
      <c r="CP125" s="940" t="s">
        <v>444</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445</v>
      </c>
      <c r="AY126" s="1037"/>
      <c r="AZ126" s="1037"/>
      <c r="BA126" s="1037"/>
      <c r="BB126" s="1037"/>
      <c r="BC126" s="1037"/>
      <c r="BD126" s="1037"/>
      <c r="BE126" s="1038"/>
      <c r="BF126" s="1052" t="s">
        <v>446</v>
      </c>
      <c r="BG126" s="1037"/>
      <c r="BH126" s="1037"/>
      <c r="BI126" s="1037"/>
      <c r="BJ126" s="1037"/>
      <c r="BK126" s="1037"/>
      <c r="BL126" s="1038"/>
      <c r="BM126" s="1052" t="s">
        <v>447</v>
      </c>
      <c r="BN126" s="1037"/>
      <c r="BO126" s="1037"/>
      <c r="BP126" s="1037"/>
      <c r="BQ126" s="1037"/>
      <c r="BR126" s="1037"/>
      <c r="BS126" s="1038"/>
      <c r="BT126" s="1052" t="s">
        <v>448</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449</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450</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143</v>
      </c>
      <c r="AB127" s="959"/>
      <c r="AC127" s="959"/>
      <c r="AD127" s="959"/>
      <c r="AE127" s="960"/>
      <c r="AF127" s="961">
        <v>104</v>
      </c>
      <c r="AG127" s="959"/>
      <c r="AH127" s="959"/>
      <c r="AI127" s="959"/>
      <c r="AJ127" s="960"/>
      <c r="AK127" s="961">
        <v>68</v>
      </c>
      <c r="AL127" s="959"/>
      <c r="AM127" s="959"/>
      <c r="AN127" s="959"/>
      <c r="AO127" s="960"/>
      <c r="AP127" s="962">
        <v>0</v>
      </c>
      <c r="AQ127" s="963"/>
      <c r="AR127" s="963"/>
      <c r="AS127" s="963"/>
      <c r="AT127" s="964"/>
      <c r="AU127" s="233"/>
      <c r="AV127" s="233"/>
      <c r="AW127" s="233"/>
      <c r="AX127" s="886" t="s">
        <v>451</v>
      </c>
      <c r="AY127" s="887"/>
      <c r="AZ127" s="887"/>
      <c r="BA127" s="887"/>
      <c r="BB127" s="887"/>
      <c r="BC127" s="887"/>
      <c r="BD127" s="887"/>
      <c r="BE127" s="888"/>
      <c r="BF127" s="1041" t="s">
        <v>111</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452</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c r="A128" s="1071" t="s">
        <v>453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454</v>
      </c>
      <c r="X128" s="1073"/>
      <c r="Y128" s="1073"/>
      <c r="Z128" s="1074"/>
      <c r="AA128" s="1089">
        <v>26096</v>
      </c>
      <c r="AB128" s="1090"/>
      <c r="AC128" s="1090"/>
      <c r="AD128" s="1090"/>
      <c r="AE128" s="1091"/>
      <c r="AF128" s="1092">
        <v>27493</v>
      </c>
      <c r="AG128" s="1090"/>
      <c r="AH128" s="1090"/>
      <c r="AI128" s="1090"/>
      <c r="AJ128" s="1091"/>
      <c r="AK128" s="1092">
        <v>8176</v>
      </c>
      <c r="AL128" s="1090"/>
      <c r="AM128" s="1090"/>
      <c r="AN128" s="1090"/>
      <c r="AO128" s="1091"/>
      <c r="AP128" s="1093"/>
      <c r="AQ128" s="1094"/>
      <c r="AR128" s="1094"/>
      <c r="AS128" s="1094"/>
      <c r="AT128" s="1095"/>
      <c r="AU128" s="235"/>
      <c r="AV128" s="235"/>
      <c r="AW128" s="235"/>
      <c r="AX128" s="1054" t="s">
        <v>455</v>
      </c>
      <c r="AY128" s="950"/>
      <c r="AZ128" s="950"/>
      <c r="BA128" s="950"/>
      <c r="BB128" s="950"/>
      <c r="BC128" s="950"/>
      <c r="BD128" s="950"/>
      <c r="BE128" s="951"/>
      <c r="BF128" s="1066" t="s">
        <v>111</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456</v>
      </c>
      <c r="X129" s="1061"/>
      <c r="Y129" s="1061"/>
      <c r="Z129" s="1062"/>
      <c r="AA129" s="958">
        <v>3697135</v>
      </c>
      <c r="AB129" s="959"/>
      <c r="AC129" s="959"/>
      <c r="AD129" s="959"/>
      <c r="AE129" s="960"/>
      <c r="AF129" s="961">
        <v>3674635</v>
      </c>
      <c r="AG129" s="959"/>
      <c r="AH129" s="959"/>
      <c r="AI129" s="959"/>
      <c r="AJ129" s="960"/>
      <c r="AK129" s="961">
        <v>3620412</v>
      </c>
      <c r="AL129" s="959"/>
      <c r="AM129" s="959"/>
      <c r="AN129" s="959"/>
      <c r="AO129" s="960"/>
      <c r="AP129" s="1063"/>
      <c r="AQ129" s="1064"/>
      <c r="AR129" s="1064"/>
      <c r="AS129" s="1064"/>
      <c r="AT129" s="1065"/>
      <c r="AU129" s="235"/>
      <c r="AV129" s="235"/>
      <c r="AW129" s="235"/>
      <c r="AX129" s="1054" t="s">
        <v>457</v>
      </c>
      <c r="AY129" s="950"/>
      <c r="AZ129" s="950"/>
      <c r="BA129" s="950"/>
      <c r="BB129" s="950"/>
      <c r="BC129" s="950"/>
      <c r="BD129" s="950"/>
      <c r="BE129" s="951"/>
      <c r="BF129" s="1055">
        <v>9.9</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459</v>
      </c>
      <c r="X130" s="1061"/>
      <c r="Y130" s="1061"/>
      <c r="Z130" s="1062"/>
      <c r="AA130" s="958">
        <v>590307</v>
      </c>
      <c r="AB130" s="959"/>
      <c r="AC130" s="959"/>
      <c r="AD130" s="959"/>
      <c r="AE130" s="960"/>
      <c r="AF130" s="961">
        <v>561656</v>
      </c>
      <c r="AG130" s="959"/>
      <c r="AH130" s="959"/>
      <c r="AI130" s="959"/>
      <c r="AJ130" s="960"/>
      <c r="AK130" s="961">
        <v>564710</v>
      </c>
      <c r="AL130" s="959"/>
      <c r="AM130" s="959"/>
      <c r="AN130" s="959"/>
      <c r="AO130" s="960"/>
      <c r="AP130" s="1063"/>
      <c r="AQ130" s="1064"/>
      <c r="AR130" s="1064"/>
      <c r="AS130" s="1064"/>
      <c r="AT130" s="1065"/>
      <c r="AU130" s="235"/>
      <c r="AV130" s="235"/>
      <c r="AW130" s="235"/>
      <c r="AX130" s="1113" t="s">
        <v>460</v>
      </c>
      <c r="AY130" s="1045"/>
      <c r="AZ130" s="1045"/>
      <c r="BA130" s="1045"/>
      <c r="BB130" s="1045"/>
      <c r="BC130" s="1045"/>
      <c r="BD130" s="1045"/>
      <c r="BE130" s="1046"/>
      <c r="BF130" s="1075">
        <v>112.7</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461</v>
      </c>
      <c r="X131" s="1084"/>
      <c r="Y131" s="1084"/>
      <c r="Z131" s="1085"/>
      <c r="AA131" s="997">
        <v>3106828</v>
      </c>
      <c r="AB131" s="998"/>
      <c r="AC131" s="998"/>
      <c r="AD131" s="998"/>
      <c r="AE131" s="999"/>
      <c r="AF131" s="1000">
        <v>3112979</v>
      </c>
      <c r="AG131" s="998"/>
      <c r="AH131" s="998"/>
      <c r="AI131" s="998"/>
      <c r="AJ131" s="999"/>
      <c r="AK131" s="1000">
        <v>3055702</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462</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463</v>
      </c>
      <c r="W132" s="1101"/>
      <c r="X132" s="1101"/>
      <c r="Y132" s="1101"/>
      <c r="Z132" s="1102"/>
      <c r="AA132" s="1103">
        <v>11.93191255</v>
      </c>
      <c r="AB132" s="1104"/>
      <c r="AC132" s="1104"/>
      <c r="AD132" s="1104"/>
      <c r="AE132" s="1105"/>
      <c r="AF132" s="1106">
        <v>9.3954376180000008</v>
      </c>
      <c r="AG132" s="1104"/>
      <c r="AH132" s="1104"/>
      <c r="AI132" s="1104"/>
      <c r="AJ132" s="1105"/>
      <c r="AK132" s="1106">
        <v>8.5388562100000005</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464</v>
      </c>
      <c r="W133" s="1108"/>
      <c r="X133" s="1108"/>
      <c r="Y133" s="1108"/>
      <c r="Z133" s="1109"/>
      <c r="AA133" s="1110">
        <v>12</v>
      </c>
      <c r="AB133" s="1111"/>
      <c r="AC133" s="1111"/>
      <c r="AD133" s="1111"/>
      <c r="AE133" s="1112"/>
      <c r="AF133" s="1110">
        <v>11.1</v>
      </c>
      <c r="AG133" s="1111"/>
      <c r="AH133" s="1111"/>
      <c r="AI133" s="1111"/>
      <c r="AJ133" s="1112"/>
      <c r="AK133" s="1110">
        <v>9.9</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7" t="s">
        <v>467</v>
      </c>
      <c r="L7" s="254"/>
      <c r="M7" s="255" t="s">
        <v>468</v>
      </c>
      <c r="N7" s="256"/>
    </row>
    <row r="8" spans="1:16">
      <c r="A8" s="248"/>
      <c r="B8" s="244"/>
      <c r="C8" s="244"/>
      <c r="D8" s="244"/>
      <c r="E8" s="244"/>
      <c r="F8" s="244"/>
      <c r="G8" s="257"/>
      <c r="H8" s="258"/>
      <c r="I8" s="258"/>
      <c r="J8" s="259"/>
      <c r="K8" s="1118"/>
      <c r="L8" s="260" t="s">
        <v>469</v>
      </c>
      <c r="M8" s="261" t="s">
        <v>470</v>
      </c>
      <c r="N8" s="262" t="s">
        <v>471</v>
      </c>
    </row>
    <row r="9" spans="1:16">
      <c r="A9" s="248"/>
      <c r="B9" s="244"/>
      <c r="C9" s="244"/>
      <c r="D9" s="244"/>
      <c r="E9" s="244"/>
      <c r="F9" s="244"/>
      <c r="G9" s="1119" t="s">
        <v>472</v>
      </c>
      <c r="H9" s="1120"/>
      <c r="I9" s="1120"/>
      <c r="J9" s="1121"/>
      <c r="K9" s="263">
        <v>1116000</v>
      </c>
      <c r="L9" s="264">
        <v>109412</v>
      </c>
      <c r="M9" s="265">
        <v>89595</v>
      </c>
      <c r="N9" s="266">
        <v>22.1</v>
      </c>
    </row>
    <row r="10" spans="1:16">
      <c r="A10" s="248"/>
      <c r="B10" s="244"/>
      <c r="C10" s="244"/>
      <c r="D10" s="244"/>
      <c r="E10" s="244"/>
      <c r="F10" s="244"/>
      <c r="G10" s="1119" t="s">
        <v>473</v>
      </c>
      <c r="H10" s="1120"/>
      <c r="I10" s="1120"/>
      <c r="J10" s="1121"/>
      <c r="K10" s="267">
        <v>87853</v>
      </c>
      <c r="L10" s="268">
        <v>8613</v>
      </c>
      <c r="M10" s="269">
        <v>8996</v>
      </c>
      <c r="N10" s="270">
        <v>-4.3</v>
      </c>
    </row>
    <row r="11" spans="1:16" ht="13.5" customHeight="1">
      <c r="A11" s="248"/>
      <c r="B11" s="244"/>
      <c r="C11" s="244"/>
      <c r="D11" s="244"/>
      <c r="E11" s="244"/>
      <c r="F11" s="244"/>
      <c r="G11" s="1119" t="s">
        <v>474</v>
      </c>
      <c r="H11" s="1120"/>
      <c r="I11" s="1120"/>
      <c r="J11" s="1121"/>
      <c r="K11" s="267">
        <v>5178</v>
      </c>
      <c r="L11" s="268">
        <v>508</v>
      </c>
      <c r="M11" s="269">
        <v>12730</v>
      </c>
      <c r="N11" s="270">
        <v>-96</v>
      </c>
    </row>
    <row r="12" spans="1:16" ht="13.5" customHeight="1">
      <c r="A12" s="248"/>
      <c r="B12" s="244"/>
      <c r="C12" s="244"/>
      <c r="D12" s="244"/>
      <c r="E12" s="244"/>
      <c r="F12" s="244"/>
      <c r="G12" s="1119" t="s">
        <v>475</v>
      </c>
      <c r="H12" s="1120"/>
      <c r="I12" s="1120"/>
      <c r="J12" s="1121"/>
      <c r="K12" s="267">
        <v>29</v>
      </c>
      <c r="L12" s="268">
        <v>3</v>
      </c>
      <c r="M12" s="269">
        <v>1070</v>
      </c>
      <c r="N12" s="270">
        <v>-99.7</v>
      </c>
    </row>
    <row r="13" spans="1:16" ht="13.5" customHeight="1">
      <c r="A13" s="248"/>
      <c r="B13" s="244"/>
      <c r="C13" s="244"/>
      <c r="D13" s="244"/>
      <c r="E13" s="244"/>
      <c r="F13" s="244"/>
      <c r="G13" s="1119" t="s">
        <v>476</v>
      </c>
      <c r="H13" s="1120"/>
      <c r="I13" s="1120"/>
      <c r="J13" s="1121"/>
      <c r="K13" s="267" t="s">
        <v>477</v>
      </c>
      <c r="L13" s="268" t="s">
        <v>477</v>
      </c>
      <c r="M13" s="269">
        <v>19</v>
      </c>
      <c r="N13" s="270" t="s">
        <v>477</v>
      </c>
    </row>
    <row r="14" spans="1:16" ht="13.5" customHeight="1">
      <c r="A14" s="248"/>
      <c r="B14" s="244"/>
      <c r="C14" s="244"/>
      <c r="D14" s="244"/>
      <c r="E14" s="244"/>
      <c r="F14" s="244"/>
      <c r="G14" s="1119" t="s">
        <v>478</v>
      </c>
      <c r="H14" s="1120"/>
      <c r="I14" s="1120"/>
      <c r="J14" s="1121"/>
      <c r="K14" s="267">
        <v>79249</v>
      </c>
      <c r="L14" s="268">
        <v>7770</v>
      </c>
      <c r="M14" s="269">
        <v>4490</v>
      </c>
      <c r="N14" s="270">
        <v>73.099999999999994</v>
      </c>
    </row>
    <row r="15" spans="1:16" ht="13.5" customHeight="1">
      <c r="A15" s="248"/>
      <c r="B15" s="244"/>
      <c r="C15" s="244"/>
      <c r="D15" s="244"/>
      <c r="E15" s="244"/>
      <c r="F15" s="244"/>
      <c r="G15" s="1119" t="s">
        <v>479</v>
      </c>
      <c r="H15" s="1120"/>
      <c r="I15" s="1120"/>
      <c r="J15" s="1121"/>
      <c r="K15" s="267">
        <v>25556</v>
      </c>
      <c r="L15" s="268">
        <v>2505</v>
      </c>
      <c r="M15" s="269">
        <v>2030</v>
      </c>
      <c r="N15" s="270">
        <v>23.4</v>
      </c>
    </row>
    <row r="16" spans="1:16">
      <c r="A16" s="248"/>
      <c r="B16" s="244"/>
      <c r="C16" s="244"/>
      <c r="D16" s="244"/>
      <c r="E16" s="244"/>
      <c r="F16" s="244"/>
      <c r="G16" s="1122" t="s">
        <v>480</v>
      </c>
      <c r="H16" s="1123"/>
      <c r="I16" s="1123"/>
      <c r="J16" s="1124"/>
      <c r="K16" s="268">
        <v>-140019</v>
      </c>
      <c r="L16" s="268">
        <v>-13727</v>
      </c>
      <c r="M16" s="269">
        <v>-9813</v>
      </c>
      <c r="N16" s="270">
        <v>39.9</v>
      </c>
    </row>
    <row r="17" spans="1:16">
      <c r="A17" s="248"/>
      <c r="B17" s="244"/>
      <c r="C17" s="244"/>
      <c r="D17" s="244"/>
      <c r="E17" s="244"/>
      <c r="F17" s="244"/>
      <c r="G17" s="1122" t="s">
        <v>170</v>
      </c>
      <c r="H17" s="1123"/>
      <c r="I17" s="1123"/>
      <c r="J17" s="1124"/>
      <c r="K17" s="268">
        <v>1173846</v>
      </c>
      <c r="L17" s="268">
        <v>115083</v>
      </c>
      <c r="M17" s="269">
        <v>109116</v>
      </c>
      <c r="N17" s="270">
        <v>5.5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4" t="s">
        <v>485</v>
      </c>
      <c r="H21" s="1115"/>
      <c r="I21" s="1115"/>
      <c r="J21" s="1116"/>
      <c r="K21" s="280">
        <v>12.16</v>
      </c>
      <c r="L21" s="281">
        <v>10.38</v>
      </c>
      <c r="M21" s="282">
        <v>1.78</v>
      </c>
      <c r="N21" s="249"/>
      <c r="O21" s="283"/>
      <c r="P21" s="279"/>
    </row>
    <row r="22" spans="1:16" s="284" customFormat="1">
      <c r="A22" s="279"/>
      <c r="B22" s="249"/>
      <c r="C22" s="249"/>
      <c r="D22" s="249"/>
      <c r="E22" s="249"/>
      <c r="F22" s="249"/>
      <c r="G22" s="1114" t="s">
        <v>486</v>
      </c>
      <c r="H22" s="1115"/>
      <c r="I22" s="1115"/>
      <c r="J22" s="1116"/>
      <c r="K22" s="285">
        <v>90.4</v>
      </c>
      <c r="L22" s="286">
        <v>95.1</v>
      </c>
      <c r="M22" s="287">
        <v>-4.7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7" t="s">
        <v>467</v>
      </c>
      <c r="L30" s="254"/>
      <c r="M30" s="255" t="s">
        <v>468</v>
      </c>
      <c r="N30" s="256"/>
    </row>
    <row r="31" spans="1:16">
      <c r="A31" s="248"/>
      <c r="B31" s="244"/>
      <c r="C31" s="244"/>
      <c r="D31" s="244"/>
      <c r="E31" s="244"/>
      <c r="F31" s="244"/>
      <c r="G31" s="257"/>
      <c r="H31" s="258"/>
      <c r="I31" s="258"/>
      <c r="J31" s="259"/>
      <c r="K31" s="1118"/>
      <c r="L31" s="260" t="s">
        <v>469</v>
      </c>
      <c r="M31" s="261" t="s">
        <v>470</v>
      </c>
      <c r="N31" s="262" t="s">
        <v>471</v>
      </c>
    </row>
    <row r="32" spans="1:16" ht="27" customHeight="1">
      <c r="A32" s="248"/>
      <c r="B32" s="244"/>
      <c r="C32" s="244"/>
      <c r="D32" s="244"/>
      <c r="E32" s="244"/>
      <c r="F32" s="244"/>
      <c r="G32" s="1130" t="s">
        <v>489</v>
      </c>
      <c r="H32" s="1131"/>
      <c r="I32" s="1131"/>
      <c r="J32" s="1132"/>
      <c r="K32" s="294">
        <v>577094</v>
      </c>
      <c r="L32" s="294">
        <v>56578</v>
      </c>
      <c r="M32" s="295">
        <v>57190</v>
      </c>
      <c r="N32" s="296">
        <v>-1.1000000000000001</v>
      </c>
    </row>
    <row r="33" spans="1:16" ht="13.5" customHeight="1">
      <c r="A33" s="248"/>
      <c r="B33" s="244"/>
      <c r="C33" s="244"/>
      <c r="D33" s="244"/>
      <c r="E33" s="244"/>
      <c r="F33" s="244"/>
      <c r="G33" s="1130" t="s">
        <v>490</v>
      </c>
      <c r="H33" s="1131"/>
      <c r="I33" s="1131"/>
      <c r="J33" s="1132"/>
      <c r="K33" s="294" t="s">
        <v>477</v>
      </c>
      <c r="L33" s="294" t="s">
        <v>477</v>
      </c>
      <c r="M33" s="295" t="s">
        <v>477</v>
      </c>
      <c r="N33" s="296" t="s">
        <v>477</v>
      </c>
    </row>
    <row r="34" spans="1:16" ht="27" customHeight="1">
      <c r="A34" s="248"/>
      <c r="B34" s="244"/>
      <c r="C34" s="244"/>
      <c r="D34" s="244"/>
      <c r="E34" s="244"/>
      <c r="F34" s="244"/>
      <c r="G34" s="1130" t="s">
        <v>491</v>
      </c>
      <c r="H34" s="1131"/>
      <c r="I34" s="1131"/>
      <c r="J34" s="1132"/>
      <c r="K34" s="294" t="s">
        <v>477</v>
      </c>
      <c r="L34" s="294" t="s">
        <v>477</v>
      </c>
      <c r="M34" s="295">
        <v>1</v>
      </c>
      <c r="N34" s="296" t="s">
        <v>477</v>
      </c>
    </row>
    <row r="35" spans="1:16" ht="27" customHeight="1">
      <c r="A35" s="248"/>
      <c r="B35" s="244"/>
      <c r="C35" s="244"/>
      <c r="D35" s="244"/>
      <c r="E35" s="244"/>
      <c r="F35" s="244"/>
      <c r="G35" s="1130" t="s">
        <v>492</v>
      </c>
      <c r="H35" s="1131"/>
      <c r="I35" s="1131"/>
      <c r="J35" s="1132"/>
      <c r="K35" s="294">
        <v>224823</v>
      </c>
      <c r="L35" s="294">
        <v>22041</v>
      </c>
      <c r="M35" s="295">
        <v>16809</v>
      </c>
      <c r="N35" s="296">
        <v>31.1</v>
      </c>
    </row>
    <row r="36" spans="1:16" ht="27" customHeight="1">
      <c r="A36" s="248"/>
      <c r="B36" s="244"/>
      <c r="C36" s="244"/>
      <c r="D36" s="244"/>
      <c r="E36" s="244"/>
      <c r="F36" s="244"/>
      <c r="G36" s="1130" t="s">
        <v>493</v>
      </c>
      <c r="H36" s="1131"/>
      <c r="I36" s="1131"/>
      <c r="J36" s="1132"/>
      <c r="K36" s="294">
        <v>16269</v>
      </c>
      <c r="L36" s="294">
        <v>1595</v>
      </c>
      <c r="M36" s="295">
        <v>4695</v>
      </c>
      <c r="N36" s="296">
        <v>-66</v>
      </c>
    </row>
    <row r="37" spans="1:16" ht="13.5" customHeight="1">
      <c r="A37" s="248"/>
      <c r="B37" s="244"/>
      <c r="C37" s="244"/>
      <c r="D37" s="244"/>
      <c r="E37" s="244"/>
      <c r="F37" s="244"/>
      <c r="G37" s="1130" t="s">
        <v>494</v>
      </c>
      <c r="H37" s="1131"/>
      <c r="I37" s="1131"/>
      <c r="J37" s="1132"/>
      <c r="K37" s="294">
        <v>15598</v>
      </c>
      <c r="L37" s="294">
        <v>1529</v>
      </c>
      <c r="M37" s="295">
        <v>1282</v>
      </c>
      <c r="N37" s="296">
        <v>19.3</v>
      </c>
    </row>
    <row r="38" spans="1:16" ht="27" customHeight="1">
      <c r="A38" s="248"/>
      <c r="B38" s="244"/>
      <c r="C38" s="244"/>
      <c r="D38" s="244"/>
      <c r="E38" s="244"/>
      <c r="F38" s="244"/>
      <c r="G38" s="1133" t="s">
        <v>495</v>
      </c>
      <c r="H38" s="1134"/>
      <c r="I38" s="1134"/>
      <c r="J38" s="1135"/>
      <c r="K38" s="297">
        <v>24</v>
      </c>
      <c r="L38" s="297">
        <v>2</v>
      </c>
      <c r="M38" s="298">
        <v>8</v>
      </c>
      <c r="N38" s="299">
        <v>-75</v>
      </c>
      <c r="O38" s="293"/>
    </row>
    <row r="39" spans="1:16">
      <c r="A39" s="248"/>
      <c r="B39" s="244"/>
      <c r="C39" s="244"/>
      <c r="D39" s="244"/>
      <c r="E39" s="244"/>
      <c r="F39" s="244"/>
      <c r="G39" s="1133" t="s">
        <v>496</v>
      </c>
      <c r="H39" s="1134"/>
      <c r="I39" s="1134"/>
      <c r="J39" s="1135"/>
      <c r="K39" s="300">
        <v>-8176</v>
      </c>
      <c r="L39" s="300">
        <v>-802</v>
      </c>
      <c r="M39" s="301">
        <v>-2615</v>
      </c>
      <c r="N39" s="302">
        <v>-69.3</v>
      </c>
      <c r="O39" s="293"/>
    </row>
    <row r="40" spans="1:16" ht="27" customHeight="1">
      <c r="A40" s="248"/>
      <c r="B40" s="244"/>
      <c r="C40" s="244"/>
      <c r="D40" s="244"/>
      <c r="E40" s="244"/>
      <c r="F40" s="244"/>
      <c r="G40" s="1130" t="s">
        <v>497</v>
      </c>
      <c r="H40" s="1131"/>
      <c r="I40" s="1131"/>
      <c r="J40" s="1132"/>
      <c r="K40" s="300">
        <v>-564710</v>
      </c>
      <c r="L40" s="300">
        <v>-55364</v>
      </c>
      <c r="M40" s="301">
        <v>-54029</v>
      </c>
      <c r="N40" s="302">
        <v>2.5</v>
      </c>
      <c r="O40" s="293"/>
    </row>
    <row r="41" spans="1:16">
      <c r="A41" s="248"/>
      <c r="B41" s="244"/>
      <c r="C41" s="244"/>
      <c r="D41" s="244"/>
      <c r="E41" s="244"/>
      <c r="F41" s="244"/>
      <c r="G41" s="1136" t="s">
        <v>280</v>
      </c>
      <c r="H41" s="1137"/>
      <c r="I41" s="1137"/>
      <c r="J41" s="1138"/>
      <c r="K41" s="294">
        <v>260922</v>
      </c>
      <c r="L41" s="300">
        <v>25581</v>
      </c>
      <c r="M41" s="301">
        <v>23340</v>
      </c>
      <c r="N41" s="302">
        <v>9.6</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5" t="s">
        <v>467</v>
      </c>
      <c r="J49" s="1127" t="s">
        <v>501</v>
      </c>
      <c r="K49" s="1128"/>
      <c r="L49" s="1128"/>
      <c r="M49" s="1128"/>
      <c r="N49" s="1129"/>
    </row>
    <row r="50" spans="1:14">
      <c r="A50" s="248"/>
      <c r="B50" s="244"/>
      <c r="C50" s="244"/>
      <c r="D50" s="244"/>
      <c r="E50" s="244"/>
      <c r="F50" s="244"/>
      <c r="G50" s="312"/>
      <c r="H50" s="313"/>
      <c r="I50" s="1126"/>
      <c r="J50" s="314" t="s">
        <v>502</v>
      </c>
      <c r="K50" s="315" t="s">
        <v>503</v>
      </c>
      <c r="L50" s="316" t="s">
        <v>504</v>
      </c>
      <c r="M50" s="317" t="s">
        <v>505</v>
      </c>
      <c r="N50" s="318" t="s">
        <v>506</v>
      </c>
    </row>
    <row r="51" spans="1:14">
      <c r="A51" s="248"/>
      <c r="B51" s="244"/>
      <c r="C51" s="244"/>
      <c r="D51" s="244"/>
      <c r="E51" s="244"/>
      <c r="F51" s="244"/>
      <c r="G51" s="310" t="s">
        <v>507</v>
      </c>
      <c r="H51" s="311"/>
      <c r="I51" s="319">
        <v>1419786</v>
      </c>
      <c r="J51" s="320">
        <v>129377</v>
      </c>
      <c r="K51" s="321">
        <v>17.899999999999999</v>
      </c>
      <c r="L51" s="322">
        <v>89245</v>
      </c>
      <c r="M51" s="323">
        <v>27</v>
      </c>
      <c r="N51" s="324">
        <v>-9.1</v>
      </c>
    </row>
    <row r="52" spans="1:14">
      <c r="A52" s="248"/>
      <c r="B52" s="244"/>
      <c r="C52" s="244"/>
      <c r="D52" s="244"/>
      <c r="E52" s="244"/>
      <c r="F52" s="244"/>
      <c r="G52" s="325"/>
      <c r="H52" s="326" t="s">
        <v>508</v>
      </c>
      <c r="I52" s="327">
        <v>355300</v>
      </c>
      <c r="J52" s="328">
        <v>32377</v>
      </c>
      <c r="K52" s="329">
        <v>-5.2</v>
      </c>
      <c r="L52" s="330">
        <v>42966</v>
      </c>
      <c r="M52" s="331">
        <v>2.9</v>
      </c>
      <c r="N52" s="332">
        <v>-8.1</v>
      </c>
    </row>
    <row r="53" spans="1:14">
      <c r="A53" s="248"/>
      <c r="B53" s="244"/>
      <c r="C53" s="244"/>
      <c r="D53" s="244"/>
      <c r="E53" s="244"/>
      <c r="F53" s="244"/>
      <c r="G53" s="310" t="s">
        <v>509</v>
      </c>
      <c r="H53" s="311"/>
      <c r="I53" s="319">
        <v>583516</v>
      </c>
      <c r="J53" s="320">
        <v>54281</v>
      </c>
      <c r="K53" s="321">
        <v>-58</v>
      </c>
      <c r="L53" s="322">
        <v>70897</v>
      </c>
      <c r="M53" s="323">
        <v>-20.6</v>
      </c>
      <c r="N53" s="324">
        <v>-37.4</v>
      </c>
    </row>
    <row r="54" spans="1:14">
      <c r="A54" s="248"/>
      <c r="B54" s="244"/>
      <c r="C54" s="244"/>
      <c r="D54" s="244"/>
      <c r="E54" s="244"/>
      <c r="F54" s="244"/>
      <c r="G54" s="325"/>
      <c r="H54" s="326" t="s">
        <v>508</v>
      </c>
      <c r="I54" s="327">
        <v>233626</v>
      </c>
      <c r="J54" s="328">
        <v>21733</v>
      </c>
      <c r="K54" s="329">
        <v>-32.9</v>
      </c>
      <c r="L54" s="330">
        <v>39878</v>
      </c>
      <c r="M54" s="331">
        <v>-7.2</v>
      </c>
      <c r="N54" s="332">
        <v>-25.7</v>
      </c>
    </row>
    <row r="55" spans="1:14">
      <c r="A55" s="248"/>
      <c r="B55" s="244"/>
      <c r="C55" s="244"/>
      <c r="D55" s="244"/>
      <c r="E55" s="244"/>
      <c r="F55" s="244"/>
      <c r="G55" s="310" t="s">
        <v>510</v>
      </c>
      <c r="H55" s="311"/>
      <c r="I55" s="319">
        <v>287394</v>
      </c>
      <c r="J55" s="320">
        <v>27174</v>
      </c>
      <c r="K55" s="321">
        <v>-49.9</v>
      </c>
      <c r="L55" s="322">
        <v>66496</v>
      </c>
      <c r="M55" s="323">
        <v>-6.2</v>
      </c>
      <c r="N55" s="324">
        <v>-43.7</v>
      </c>
    </row>
    <row r="56" spans="1:14">
      <c r="A56" s="248"/>
      <c r="B56" s="244"/>
      <c r="C56" s="244"/>
      <c r="D56" s="244"/>
      <c r="E56" s="244"/>
      <c r="F56" s="244"/>
      <c r="G56" s="325"/>
      <c r="H56" s="326" t="s">
        <v>508</v>
      </c>
      <c r="I56" s="327">
        <v>149284</v>
      </c>
      <c r="J56" s="328">
        <v>14115</v>
      </c>
      <c r="K56" s="329">
        <v>-35.1</v>
      </c>
      <c r="L56" s="330">
        <v>36530</v>
      </c>
      <c r="M56" s="331">
        <v>-8.4</v>
      </c>
      <c r="N56" s="332">
        <v>-26.7</v>
      </c>
    </row>
    <row r="57" spans="1:14">
      <c r="A57" s="248"/>
      <c r="B57" s="244"/>
      <c r="C57" s="244"/>
      <c r="D57" s="244"/>
      <c r="E57" s="244"/>
      <c r="F57" s="244"/>
      <c r="G57" s="310" t="s">
        <v>511</v>
      </c>
      <c r="H57" s="311"/>
      <c r="I57" s="319">
        <v>712958</v>
      </c>
      <c r="J57" s="320">
        <v>68422</v>
      </c>
      <c r="K57" s="321">
        <v>151.80000000000001</v>
      </c>
      <c r="L57" s="322">
        <v>82748</v>
      </c>
      <c r="M57" s="323">
        <v>24.4</v>
      </c>
      <c r="N57" s="324">
        <v>127.4</v>
      </c>
    </row>
    <row r="58" spans="1:14">
      <c r="A58" s="248"/>
      <c r="B58" s="244"/>
      <c r="C58" s="244"/>
      <c r="D58" s="244"/>
      <c r="E58" s="244"/>
      <c r="F58" s="244"/>
      <c r="G58" s="325"/>
      <c r="H58" s="326" t="s">
        <v>508</v>
      </c>
      <c r="I58" s="327">
        <v>501373</v>
      </c>
      <c r="J58" s="328">
        <v>48116</v>
      </c>
      <c r="K58" s="329">
        <v>240.9</v>
      </c>
      <c r="L58" s="330">
        <v>44732</v>
      </c>
      <c r="M58" s="331">
        <v>22.5</v>
      </c>
      <c r="N58" s="332">
        <v>218.4</v>
      </c>
    </row>
    <row r="59" spans="1:14">
      <c r="A59" s="248"/>
      <c r="B59" s="244"/>
      <c r="C59" s="244"/>
      <c r="D59" s="244"/>
      <c r="E59" s="244"/>
      <c r="F59" s="244"/>
      <c r="G59" s="310" t="s">
        <v>512</v>
      </c>
      <c r="H59" s="311"/>
      <c r="I59" s="319">
        <v>994513</v>
      </c>
      <c r="J59" s="320">
        <v>97501</v>
      </c>
      <c r="K59" s="321">
        <v>42.5</v>
      </c>
      <c r="L59" s="322">
        <v>91837</v>
      </c>
      <c r="M59" s="323">
        <v>11</v>
      </c>
      <c r="N59" s="324">
        <v>31.5</v>
      </c>
    </row>
    <row r="60" spans="1:14">
      <c r="A60" s="248"/>
      <c r="B60" s="244"/>
      <c r="C60" s="244"/>
      <c r="D60" s="244"/>
      <c r="E60" s="244"/>
      <c r="F60" s="244"/>
      <c r="G60" s="325"/>
      <c r="H60" s="326" t="s">
        <v>508</v>
      </c>
      <c r="I60" s="333">
        <v>882460</v>
      </c>
      <c r="J60" s="328">
        <v>86516</v>
      </c>
      <c r="K60" s="329">
        <v>79.8</v>
      </c>
      <c r="L60" s="330">
        <v>54439</v>
      </c>
      <c r="M60" s="331">
        <v>21.7</v>
      </c>
      <c r="N60" s="332">
        <v>58.1</v>
      </c>
    </row>
    <row r="61" spans="1:14">
      <c r="A61" s="248"/>
      <c r="B61" s="244"/>
      <c r="C61" s="244"/>
      <c r="D61" s="244"/>
      <c r="E61" s="244"/>
      <c r="F61" s="244"/>
      <c r="G61" s="310" t="s">
        <v>513</v>
      </c>
      <c r="H61" s="334"/>
      <c r="I61" s="335">
        <v>799633</v>
      </c>
      <c r="J61" s="336">
        <v>75351</v>
      </c>
      <c r="K61" s="337">
        <v>20.9</v>
      </c>
      <c r="L61" s="338">
        <v>80245</v>
      </c>
      <c r="M61" s="339">
        <v>7.1</v>
      </c>
      <c r="N61" s="324">
        <v>13.8</v>
      </c>
    </row>
    <row r="62" spans="1:14">
      <c r="A62" s="248"/>
      <c r="B62" s="244"/>
      <c r="C62" s="244"/>
      <c r="D62" s="244"/>
      <c r="E62" s="244"/>
      <c r="F62" s="244"/>
      <c r="G62" s="325"/>
      <c r="H62" s="326" t="s">
        <v>508</v>
      </c>
      <c r="I62" s="327">
        <v>424409</v>
      </c>
      <c r="J62" s="328">
        <v>40571</v>
      </c>
      <c r="K62" s="329">
        <v>49.5</v>
      </c>
      <c r="L62" s="330">
        <v>43709</v>
      </c>
      <c r="M62" s="331">
        <v>6.3</v>
      </c>
      <c r="N62" s="332">
        <v>43.2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9" t="s">
        <v>3</v>
      </c>
      <c r="D47" s="1139"/>
      <c r="E47" s="1140"/>
      <c r="F47" s="11">
        <v>20.309999999999999</v>
      </c>
      <c r="G47" s="12">
        <v>26.99</v>
      </c>
      <c r="H47" s="12">
        <v>25.76</v>
      </c>
      <c r="I47" s="12">
        <v>25.01</v>
      </c>
      <c r="J47" s="13">
        <v>21.12</v>
      </c>
    </row>
    <row r="48" spans="2:10" ht="57.75" customHeight="1">
      <c r="B48" s="14"/>
      <c r="C48" s="1141" t="s">
        <v>4</v>
      </c>
      <c r="D48" s="1141"/>
      <c r="E48" s="1142"/>
      <c r="F48" s="15">
        <v>8.7100000000000009</v>
      </c>
      <c r="G48" s="16">
        <v>5.8</v>
      </c>
      <c r="H48" s="16">
        <v>6.92</v>
      </c>
      <c r="I48" s="16">
        <v>5.75</v>
      </c>
      <c r="J48" s="17">
        <v>6.25</v>
      </c>
    </row>
    <row r="49" spans="2:10" ht="57.75" customHeight="1" thickBot="1">
      <c r="B49" s="18"/>
      <c r="C49" s="1143" t="s">
        <v>5</v>
      </c>
      <c r="D49" s="1143"/>
      <c r="E49" s="1144"/>
      <c r="F49" s="19">
        <v>7.64</v>
      </c>
      <c r="G49" s="20">
        <v>2.99</v>
      </c>
      <c r="H49" s="20" t="s">
        <v>520</v>
      </c>
      <c r="I49" s="20" t="s">
        <v>521</v>
      </c>
      <c r="J49" s="21" t="s">
        <v>522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1" t="s">
        <v>523</v>
      </c>
      <c r="D34" s="1151"/>
      <c r="E34" s="1152"/>
      <c r="F34" s="32">
        <v>12.82</v>
      </c>
      <c r="G34" s="33">
        <v>12.79</v>
      </c>
      <c r="H34" s="33">
        <v>13.83</v>
      </c>
      <c r="I34" s="33">
        <v>14.29</v>
      </c>
      <c r="J34" s="34">
        <v>14.56</v>
      </c>
      <c r="K34" s="22"/>
      <c r="L34" s="22"/>
      <c r="M34" s="22"/>
      <c r="N34" s="22"/>
      <c r="O34" s="22"/>
      <c r="P34" s="22"/>
    </row>
    <row r="35" spans="1:16" ht="39" customHeight="1">
      <c r="A35" s="22"/>
      <c r="B35" s="35"/>
      <c r="C35" s="1145" t="s">
        <v>524</v>
      </c>
      <c r="D35" s="1146"/>
      <c r="E35" s="1147"/>
      <c r="F35" s="36">
        <v>8.6999999999999993</v>
      </c>
      <c r="G35" s="37">
        <v>5.78</v>
      </c>
      <c r="H35" s="37">
        <v>6.9</v>
      </c>
      <c r="I35" s="37">
        <v>5.73</v>
      </c>
      <c r="J35" s="38">
        <v>6.23</v>
      </c>
      <c r="K35" s="22"/>
      <c r="L35" s="22"/>
      <c r="M35" s="22"/>
      <c r="N35" s="22"/>
      <c r="O35" s="22"/>
      <c r="P35" s="22"/>
    </row>
    <row r="36" spans="1:16" ht="39" customHeight="1">
      <c r="A36" s="22"/>
      <c r="B36" s="35"/>
      <c r="C36" s="1145" t="s">
        <v>525</v>
      </c>
      <c r="D36" s="1146"/>
      <c r="E36" s="1147"/>
      <c r="F36" s="36">
        <v>2.61</v>
      </c>
      <c r="G36" s="37">
        <v>2.59</v>
      </c>
      <c r="H36" s="37">
        <v>2.16</v>
      </c>
      <c r="I36" s="37">
        <v>1.78</v>
      </c>
      <c r="J36" s="38">
        <v>1.74</v>
      </c>
      <c r="K36" s="22"/>
      <c r="L36" s="22"/>
      <c r="M36" s="22"/>
      <c r="N36" s="22"/>
      <c r="O36" s="22"/>
      <c r="P36" s="22"/>
    </row>
    <row r="37" spans="1:16" ht="39" customHeight="1">
      <c r="A37" s="22"/>
      <c r="B37" s="35"/>
      <c r="C37" s="1145" t="s">
        <v>526</v>
      </c>
      <c r="D37" s="1146"/>
      <c r="E37" s="1147"/>
      <c r="F37" s="36">
        <v>1.78</v>
      </c>
      <c r="G37" s="37">
        <v>1.4</v>
      </c>
      <c r="H37" s="37">
        <v>1.85</v>
      </c>
      <c r="I37" s="37">
        <v>1.65</v>
      </c>
      <c r="J37" s="38">
        <v>1.45</v>
      </c>
      <c r="K37" s="22"/>
      <c r="L37" s="22"/>
      <c r="M37" s="22"/>
      <c r="N37" s="22"/>
      <c r="O37" s="22"/>
      <c r="P37" s="22"/>
    </row>
    <row r="38" spans="1:16" ht="39" customHeight="1">
      <c r="A38" s="22"/>
      <c r="B38" s="35"/>
      <c r="C38" s="1145" t="s">
        <v>527</v>
      </c>
      <c r="D38" s="1146"/>
      <c r="E38" s="1147"/>
      <c r="F38" s="36">
        <v>0.05</v>
      </c>
      <c r="G38" s="37">
        <v>7.0000000000000007E-2</v>
      </c>
      <c r="H38" s="37">
        <v>0.23</v>
      </c>
      <c r="I38" s="37">
        <v>0.11</v>
      </c>
      <c r="J38" s="38">
        <v>0.1</v>
      </c>
      <c r="K38" s="22"/>
      <c r="L38" s="22"/>
      <c r="M38" s="22"/>
      <c r="N38" s="22"/>
      <c r="O38" s="22"/>
      <c r="P38" s="22"/>
    </row>
    <row r="39" spans="1:16" ht="39" customHeight="1">
      <c r="A39" s="22"/>
      <c r="B39" s="35"/>
      <c r="C39" s="1145" t="s">
        <v>528</v>
      </c>
      <c r="D39" s="1146"/>
      <c r="E39" s="1147"/>
      <c r="F39" s="36">
        <v>0.02</v>
      </c>
      <c r="G39" s="37">
        <v>0.01</v>
      </c>
      <c r="H39" s="37">
        <v>0.05</v>
      </c>
      <c r="I39" s="37">
        <v>0.12</v>
      </c>
      <c r="J39" s="38">
        <v>0.04</v>
      </c>
      <c r="K39" s="22"/>
      <c r="L39" s="22"/>
      <c r="M39" s="22"/>
      <c r="N39" s="22"/>
      <c r="O39" s="22"/>
      <c r="P39" s="22"/>
    </row>
    <row r="40" spans="1:16" ht="39" customHeight="1">
      <c r="A40" s="22"/>
      <c r="B40" s="35"/>
      <c r="C40" s="1145" t="s">
        <v>529</v>
      </c>
      <c r="D40" s="1146"/>
      <c r="E40" s="1147"/>
      <c r="F40" s="36">
        <v>0.01</v>
      </c>
      <c r="G40" s="37">
        <v>0</v>
      </c>
      <c r="H40" s="37">
        <v>0.01</v>
      </c>
      <c r="I40" s="37">
        <v>0</v>
      </c>
      <c r="J40" s="38">
        <v>0.01</v>
      </c>
      <c r="K40" s="22"/>
      <c r="L40" s="22"/>
      <c r="M40" s="22"/>
      <c r="N40" s="22"/>
      <c r="O40" s="22"/>
      <c r="P40" s="22"/>
    </row>
    <row r="41" spans="1:16" ht="39" customHeight="1">
      <c r="A41" s="22"/>
      <c r="B41" s="35"/>
      <c r="C41" s="1145" t="s">
        <v>530</v>
      </c>
      <c r="D41" s="1146"/>
      <c r="E41" s="1147"/>
      <c r="F41" s="36">
        <v>0</v>
      </c>
      <c r="G41" s="37">
        <v>0</v>
      </c>
      <c r="H41" s="37">
        <v>0.01</v>
      </c>
      <c r="I41" s="37">
        <v>0</v>
      </c>
      <c r="J41" s="38">
        <v>0</v>
      </c>
      <c r="K41" s="22"/>
      <c r="L41" s="22"/>
      <c r="M41" s="22"/>
      <c r="N41" s="22"/>
      <c r="O41" s="22"/>
      <c r="P41" s="22"/>
    </row>
    <row r="42" spans="1:16" ht="39" customHeight="1">
      <c r="A42" s="22"/>
      <c r="B42" s="39"/>
      <c r="C42" s="1145" t="s">
        <v>531</v>
      </c>
      <c r="D42" s="1146"/>
      <c r="E42" s="1147"/>
      <c r="F42" s="36" t="s">
        <v>477</v>
      </c>
      <c r="G42" s="37" t="s">
        <v>477</v>
      </c>
      <c r="H42" s="37" t="s">
        <v>477</v>
      </c>
      <c r="I42" s="37" t="s">
        <v>477</v>
      </c>
      <c r="J42" s="38" t="s">
        <v>477</v>
      </c>
      <c r="K42" s="22"/>
      <c r="L42" s="22"/>
      <c r="M42" s="22"/>
      <c r="N42" s="22"/>
      <c r="O42" s="22"/>
      <c r="P42" s="22"/>
    </row>
    <row r="43" spans="1:16" ht="39" customHeight="1" thickBot="1">
      <c r="A43" s="22"/>
      <c r="B43" s="40"/>
      <c r="C43" s="1148" t="s">
        <v>532</v>
      </c>
      <c r="D43" s="1149"/>
      <c r="E43" s="1150"/>
      <c r="F43" s="41">
        <v>0</v>
      </c>
      <c r="G43" s="42">
        <v>0.01</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1" t="s">
        <v>11</v>
      </c>
      <c r="C45" s="1162"/>
      <c r="D45" s="58"/>
      <c r="E45" s="1167" t="s">
        <v>12</v>
      </c>
      <c r="F45" s="1167"/>
      <c r="G45" s="1167"/>
      <c r="H45" s="1167"/>
      <c r="I45" s="1167"/>
      <c r="J45" s="1168"/>
      <c r="K45" s="59">
        <v>733</v>
      </c>
      <c r="L45" s="60">
        <v>704</v>
      </c>
      <c r="M45" s="60">
        <v>680</v>
      </c>
      <c r="N45" s="60">
        <v>590</v>
      </c>
      <c r="O45" s="61">
        <v>577</v>
      </c>
      <c r="P45" s="48"/>
      <c r="Q45" s="48"/>
      <c r="R45" s="48"/>
      <c r="S45" s="48"/>
      <c r="T45" s="48"/>
      <c r="U45" s="48"/>
    </row>
    <row r="46" spans="1:21" ht="30.75" customHeight="1">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c r="A48" s="48"/>
      <c r="B48" s="1163"/>
      <c r="C48" s="1164"/>
      <c r="D48" s="62"/>
      <c r="E48" s="1155" t="s">
        <v>15</v>
      </c>
      <c r="F48" s="1155"/>
      <c r="G48" s="1155"/>
      <c r="H48" s="1155"/>
      <c r="I48" s="1155"/>
      <c r="J48" s="1156"/>
      <c r="K48" s="63">
        <v>260</v>
      </c>
      <c r="L48" s="64">
        <v>268</v>
      </c>
      <c r="M48" s="64">
        <v>275</v>
      </c>
      <c r="N48" s="64">
        <v>259</v>
      </c>
      <c r="O48" s="65">
        <v>225</v>
      </c>
      <c r="P48" s="48"/>
      <c r="Q48" s="48"/>
      <c r="R48" s="48"/>
      <c r="S48" s="48"/>
      <c r="T48" s="48"/>
      <c r="U48" s="48"/>
    </row>
    <row r="49" spans="1:21" ht="30.75" customHeight="1">
      <c r="A49" s="48"/>
      <c r="B49" s="1163"/>
      <c r="C49" s="1164"/>
      <c r="D49" s="62"/>
      <c r="E49" s="1155" t="s">
        <v>16</v>
      </c>
      <c r="F49" s="1155"/>
      <c r="G49" s="1155"/>
      <c r="H49" s="1155"/>
      <c r="I49" s="1155"/>
      <c r="J49" s="1156"/>
      <c r="K49" s="63">
        <v>4</v>
      </c>
      <c r="L49" s="64">
        <v>16</v>
      </c>
      <c r="M49" s="64">
        <v>16</v>
      </c>
      <c r="N49" s="64">
        <v>16</v>
      </c>
      <c r="O49" s="65">
        <v>16</v>
      </c>
      <c r="P49" s="48"/>
      <c r="Q49" s="48"/>
      <c r="R49" s="48"/>
      <c r="S49" s="48"/>
      <c r="T49" s="48"/>
      <c r="U49" s="48"/>
    </row>
    <row r="50" spans="1:21" ht="30.75" customHeight="1">
      <c r="A50" s="48"/>
      <c r="B50" s="1163"/>
      <c r="C50" s="1164"/>
      <c r="D50" s="62"/>
      <c r="E50" s="1155" t="s">
        <v>17</v>
      </c>
      <c r="F50" s="1155"/>
      <c r="G50" s="1155"/>
      <c r="H50" s="1155"/>
      <c r="I50" s="1155"/>
      <c r="J50" s="1156"/>
      <c r="K50" s="63">
        <v>18</v>
      </c>
      <c r="L50" s="64">
        <v>17</v>
      </c>
      <c r="M50" s="64">
        <v>16</v>
      </c>
      <c r="N50" s="64">
        <v>16</v>
      </c>
      <c r="O50" s="65">
        <v>16</v>
      </c>
      <c r="P50" s="48"/>
      <c r="Q50" s="48"/>
      <c r="R50" s="48"/>
      <c r="S50" s="48"/>
      <c r="T50" s="48"/>
      <c r="U50" s="48"/>
    </row>
    <row r="51" spans="1:21" ht="30.75" customHeight="1">
      <c r="A51" s="48"/>
      <c r="B51" s="1165"/>
      <c r="C51" s="1166"/>
      <c r="D51" s="66"/>
      <c r="E51" s="1155" t="s">
        <v>18</v>
      </c>
      <c r="F51" s="1155"/>
      <c r="G51" s="1155"/>
      <c r="H51" s="1155"/>
      <c r="I51" s="1155"/>
      <c r="J51" s="1156"/>
      <c r="K51" s="63">
        <v>0</v>
      </c>
      <c r="L51" s="64" t="s">
        <v>477</v>
      </c>
      <c r="M51" s="64" t="s">
        <v>477</v>
      </c>
      <c r="N51" s="64" t="s">
        <v>477</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617</v>
      </c>
      <c r="L52" s="64">
        <v>617</v>
      </c>
      <c r="M52" s="64">
        <v>618</v>
      </c>
      <c r="N52" s="64">
        <v>588</v>
      </c>
      <c r="O52" s="65">
        <v>572</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398</v>
      </c>
      <c r="L53" s="69">
        <v>388</v>
      </c>
      <c r="M53" s="69">
        <v>369</v>
      </c>
      <c r="N53" s="69">
        <v>293</v>
      </c>
      <c r="O53" s="70">
        <v>262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2016-04-15T08:49:18Z</cp:lastPrinted>
  <dcterms:created xsi:type="dcterms:W3CDTF">2016-02-15T00:40:55Z</dcterms:created>
  <dcterms:modified xsi:type="dcterms:W3CDTF">2016-04-26T08:46:33Z</dcterms:modified>
  <cp:category/>
</cp:coreProperties>
</file>