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AM35" i="9"/>
  <c r="C35"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s="1"/>
  <c r="BE34" i="9" s="1"/>
  <c r="BE35" i="9" l="1"/>
  <c r="BE36" i="9" s="1"/>
  <c r="BE37"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<sst xmlns="http://schemas.openxmlformats.org/spreadsheetml/2006/main" count="1016" uniqueCount="549">
  <si>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</si>
  <si>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</si>
  <si>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</si>
  <si>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</si>
  <si>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</si>
  <si>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</si>
  <si>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</si>
  <si>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</si>
  <si>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</si>
  <si>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</si>
  <si>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</si>
  <si>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</si>
  <si>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</si>
  <si>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</si>
  <si>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</si>
  <si>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</si>
  <si>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</si>
  <si>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</si>
  <si>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</si>
  <si>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</si>
  <si>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</si>
  <si>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</si>
  <si>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</si>
  <si>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</si>
  <si>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</si>
  <si>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</si>
  <si>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</si>
  <si>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</si>
  <si>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</si>
  <si>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</si>
  <si>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</si>
  <si>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</si>
  <si>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</si>
  <si>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</si>
  <si>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</si>
  <si>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</si>
  <si>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</si>
  <si>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</si>
  <si>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</si>
  <si>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</si>
  <si>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</si>
  <si>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</si>
  <si>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</si>
  <si>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</si>
  <si>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</si>
  <si>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</si>
  <si>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</si>
  <si>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</si>
  <si>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</si>
  <si>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</si>
  <si>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</si>
  <si>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</si>
  <si>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</si>
  <si>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</si>
  <si>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</si>
  <si>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</si>
  <si>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</si>
  <si>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</si>
  <si>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</si>
  <si>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</si>
  <si>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</si>
  <si>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</si>
  <si>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</si>
  <si>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</si>
  <si>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</si>
  <si>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</si>
  <si>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</si>
  <si>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</si>
  <si>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</si>
  <si>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</si>
  <si>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</si>
  <si>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</si>
  <si>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</si>
  <si>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</si>
  <si>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</si>
  <si>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</si>
  <si>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</si>
  <si>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</si>
  <si>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</si>
  <si>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</si>
  <si>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</si>
  <si>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</si>
  <si>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</si>
  <si>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</si>
  <si>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</si>
  <si>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</si>
  <si>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</si>
  <si>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</si>
  <si>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</si>
  <si>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</si>
  <si>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</si>
  <si>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</si>
  <si>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</si>
  <si>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</si>
  <si>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</si>
  <si>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</si>
  <si>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</si>
  <si>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</si>
  <si>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</si>
  <si>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</si>
  <si>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</si>
  <si>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</si>
  <si>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</si>
  <si>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</si>
  <si>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</si>
  <si>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</si>
  <si>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</si>
  <si>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</si>
  <si>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</si>
  <si>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</si>
  <si>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</si>
  <si>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</si>
  <si>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</si>
  <si>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</si>
  <si>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</si>
  <si>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</si>
  <si>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</si>
  <si>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</si>
  <si>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</si>
  <si>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</si>
  <si>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</si>
  <si>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</si>
  <si>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</si>
  <si>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</si>
  <si>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</si>
  <si>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</si>
  <si>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</si>
  <si>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</si>
  <si>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</si>
  <si>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</si>
  <si>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</si>
  <si>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</si>
  <si>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</si>
  <si>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</si>
  <si>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</si>
  <si>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</si>
  <si>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</si>
  <si>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</si>
  <si>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</si>
  <si>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</si>
  <si>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</si>
  <si>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</si>
  <si>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</si>
  <si>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</si>
  <si>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</si>
  <si>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</si>
  <si>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</si>
  <si>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</si>
  <si>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</si>
  <si>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</si>
  <si>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</si>
  <si>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</si>
  <si>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</si>
  <si>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</si>
  <si>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</si>
  <si>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</si>
  <si>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</si>
  <si>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</si>
  <si>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</si>
  <si>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</si>
  <si>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</si>
  <si>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</si>
  <si>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</si>
  <si>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</si>
  <si>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</si>
  <si>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</si>
  <si>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</si>
  <si>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</si>
  <si>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</si>
  <si>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</si>
  <si>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</si>
  <si>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</si>
  <si>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</si>
  <si>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</si>
  <si>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</si>
  <si>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</si>
  <si>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</si>
  <si>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</si>
  <si>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</si>
  <si>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</si>
  <si>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</si>
  <si>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</si>
  <si>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</si>
  <si>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</si>
  <si>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</si>
  <si>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</si>
  <si>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</si>
  <si>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</si>
  <si>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</si>
  <si>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</si>
  <si>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</si>
  <si>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</si>
  <si>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</si>
  <si>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</si>
  <si>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</si>
  <si>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</si>
  <si>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秋田県藤里町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</si>
  <si>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</si>
  <si>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</si>
  <si>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</si>
  <si>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</si>
  <si>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</si>
  <si>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</si>
  <si>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</si>
  <si>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</si>
  <si>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</si>
  <si>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</si>
  <si>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</si>
  <si>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</si>
  <si>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</si>
  <si>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</si>
  <si>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</si>
  <si>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</si>
  <si>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</si>
  <si>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</si>
  <si>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</si>
  <si>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</si>
  <si>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</si>
  <si>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</si>
  <si>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</si>
  <si>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</si>
  <si>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</si>
  <si>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</si>
  <si>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</si>
  <si>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</si>
  <si>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</si>
  <si>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</si>
  <si>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</si>
  <si>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</si>
  <si>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</si>
  <si>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</si>
  <si>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</si>
  <si>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</si>
  <si>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</si>
  <si>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</si>
  <si>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</si>
  <si>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</si>
  <si>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</si>
  <si>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</si>
  <si>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</si>
  <si>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</si>
  <si>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</si>
  <si>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</si>
  <si>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</si>
  <si>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</si>
  <si>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</si>
  <si>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</si>
  <si>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</si>
  <si>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</si>
  <si>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</si>
  <si>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</si>
  <si>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</si>
  <si>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</si>
  <si>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</si>
  <si>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</si>
  <si>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</si>
  <si>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</si>
  <si>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</si>
  <si>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</si>
  <si>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</si>
  <si>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</si>
  <si>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</si>
  <si>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</si>
  <si>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</si>
  <si>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</si>
  <si>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</si>
  <si>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</si>
  <si>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</si>
  <si>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</si>
  <si>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</si>
  <si>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</si>
  <si>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</si>
  <si>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</si>
  <si>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</si>
  <si>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</si>
  <si>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</si>
  <si>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</si>
  <si>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</si>
  <si>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</si>
  <si>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</si>
  <si>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</si>
  <si>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</si>
  <si>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</si>
  <si>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</si>
  <si>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</si>
  <si>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</si>
  <si>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</si>
  <si>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</si>
  <si>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</si>
  <si>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</si>
  <si>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</si>
  <si>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</si>
  <si>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</si>
  <si>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</si>
  <si>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</si>
  <si>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</si>
  <si>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</si>
  <si>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</si>
  <si>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</si>
  <si>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</si>
  <si>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</si>
  <si>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</si>
  <si>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</si>
  <si>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</si>
  <si>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</si>
  <si>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</si>
  <si>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</si>
  <si>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</si>
  <si>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</si>
  <si>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</si>
  <si>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</si>
  <si>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</si>
  <si>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</si>
  <si>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</si>
  <si>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</si>
  <si>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</si>
  <si>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</si>
  <si>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</si>
  <si>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</si>
  <si>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</si>
  <si>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</si>
  <si>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</si>
  <si>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</si>
  <si>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</si>
  <si>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</si>
  <si>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</si>
  <si>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</si>
  <si>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</si>
  <si>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</si>
  <si>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</si>
  <si>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</si>
  <si>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</si>
  <si>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</si>
  <si>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</si>
  <si>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</si>
  <si>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</si>
  <si>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</si>
  <si>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</si>
  <si>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</si>
  <si>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</si>
  <si>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</si>
  <si>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</si>
  <si>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</si>
  <si>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</si>
  <si>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秋田県藤里町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</si>
  <si>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</si>
  <si>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</si>
  <si>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</si>
  <si>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</si>
  <si>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</si>
  <si>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</si>
  <si>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</si>
  <si>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</si>
  <si>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</si>
  <si>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</si>
  <si>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</si>
  <si>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</si>
  <si>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</si>
  <si>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</si>
  <si>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</si>
  <si>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</si>
  <si>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</si>
  <si>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</si>
  <si>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</si>
  <si>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</si>
  <si>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</si>
  <si>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</si>
  <si>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</si>
  <si>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</si>
  <si>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</si>
  <si>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</si>
  <si>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</si>
  <si>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</si>
  <si>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</si>
  <si>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</si>
  <si>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</si>
  <si>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</si>
  <si>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</si>
  <si>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</si>
  <si>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</si>
  <si>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</si>
  <si>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</si>
  <si>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</si>
  <si>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</si>
  <si>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</si>
  <si>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</si>
  <si>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</si>
  <si>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</si>
  <si>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</si>
  <si>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</si>
  <si>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</si>
  <si>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</si>
  <si>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</si>
  <si>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</si>
  <si>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</si>
  <si>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</si>
  <si>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</si>
  <si>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</si>
  <si>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</si>
  <si>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</si>
  <si>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</si>
  <si>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</si>
  <si>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</si>
  <si>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</si>
  <si>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</si>
  <si>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</si>
  <si>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</si>
  <si>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</si>
  <si>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</si>
  <si>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</si>
  <si>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</si>
  <si>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</si>
  <si>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</si>
  <si>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</si>
  <si>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</si>
  <si>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</si>
  <si>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</si>
  <si>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</si>
  <si>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</si>
  <si>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</si>
  <si>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</si>
  <si>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</si>
  <si>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</si>
  <si>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</si>
  <si>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</si>
  <si>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</si>
  <si>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</si>
  <si>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</si>
  <si>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</si>
  <si>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</si>
  <si>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</si>
  <si>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</si>
  <si>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</si>
  <si>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</si>
  <si>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</si>
  <si>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</si>
  <si>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</si>
  <si>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</si>
  <si>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</si>
  <si>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</si>
  <si>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</si>
  <si>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</si>
  <si>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</si>
  <si>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</si>
  <si>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</si>
  <si>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</si>
  <si>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</si>
  <si>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</si>
  <si>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</si>
  <si>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</si>
  <si>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</si>
  <si>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</si>
  <si>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</si>
  <si>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</si>
  <si>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</si>
  <si>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</si>
  <si>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</si>
  <si>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</si>
  <si>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</si>
  <si>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</si>
  <si>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</si>
  <si>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</si>
  <si>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</si>
  <si>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</si>
  <si>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</si>
  <si>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</si>
  <si>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</si>
  <si>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</si>
  <si>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</si>
  <si>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</si>
  <si>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</si>
  <si>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</si>
  <si>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</si>
  <si>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</si>
  <si>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</si>
  <si>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</si>
  <si>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</si>
  <si>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</si>
  <si>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</si>
  <si>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</si>
  <si>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</si>
  <si>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</si>
  <si>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</si>
  <si>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</si>
  <si>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</si>
  <si>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</si>
  <si>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</si>
  <si>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</si>
  <si>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</si>
  <si>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</si>
  <si>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</si>
  <si>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</si>
  <si>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</si>
  <si>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</si>
  <si>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</si>
  <si>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</si>
  <si>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</si>
  <si>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</si>
  <si>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</si>
  <si>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</si>
  <si>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</si>
  <si>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</si>
  <si>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</si>
  <si>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</si>
  <si>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</si>
  <si>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</si>
  <si>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</si>
  <si>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</si>
  <si>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</si>
  <si>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</si>
  <si>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</si>
  <si>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</si>
  <si>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</si>
  <si>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</si>
  <si>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</si>
  <si>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</si>
  <si>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</si>
  <si>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</si>
  <si>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</si>
  <si>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0.16</t>
  </si>
  <si>
    <t>▲ 1.53</t>
  </si>
  <si>
    <t>▲ 0.91</t>
  </si>
  <si>
    <t>一般会計</t>
  </si>
  <si>
    <t>介護サービス特別会計</t>
  </si>
  <si>
    <t>介護保険特別会計</t>
  </si>
  <si>
    <t>国民健康保険特別会計</t>
  </si>
  <si>
    <t>水道特別会計</t>
  </si>
  <si>
    <t>公共下水道事業特別会計</t>
  </si>
  <si>
    <t>農業集落排水事業特別会計</t>
  </si>
  <si>
    <t>合併浄化槽事業特別会計</t>
  </si>
  <si>
    <t>その他会計（赤字）</t>
  </si>
  <si>
    <t>その他会計（黒字）</t>
  </si>
  <si>
    <t>-</t>
    <phoneticPr fontId="2"/>
  </si>
  <si>
    <t>○</t>
    <phoneticPr fontId="2"/>
  </si>
  <si>
    <t>藤里開発公社</t>
    <rPh sb="0" eb="2">
      <t>フジサト</t>
    </rPh>
    <rPh sb="2" eb="4">
      <t>カイハツ</t>
    </rPh>
    <rPh sb="4" eb="6">
      <t>コウシャ</t>
    </rPh>
    <phoneticPr fontId="2"/>
  </si>
  <si>
    <t>白神農園ふじさと</t>
    <rPh sb="0" eb="2">
      <t>シラカミ</t>
    </rPh>
    <rPh sb="2" eb="4">
      <t>ノウエン</t>
    </rPh>
    <phoneticPr fontId="2"/>
  </si>
  <si>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</si>
  <si>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</si>
  <si>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能代山本市町村圏組合（能代山本ふるさと市町村圏基金特別会計）</t>
    <rPh sb="0" eb="2">
      <t>ノシロ</t>
    </rPh>
    <rPh sb="2" eb="4">
      <t>ヤマモト</t>
    </rPh>
    <rPh sb="4" eb="7">
      <t>シチョウソン</t>
    </rPh>
    <rPh sb="7" eb="8">
      <t>ケン</t>
    </rPh>
    <rPh sb="8" eb="10">
      <t>クミアイ</t>
    </rPh>
    <rPh sb="11" eb="13">
      <t>ノシロ</t>
    </rPh>
    <rPh sb="13" eb="15">
      <t>ヤマモト</t>
    </rPh>
    <rPh sb="19" eb="22">
      <t>シチョウソン</t>
    </rPh>
    <rPh sb="22" eb="23">
      <t>ケン</t>
    </rPh>
    <rPh sb="23" eb="25">
      <t>キキン</t>
    </rPh>
    <rPh sb="25" eb="27">
      <t>トクベツ</t>
    </rPh>
    <rPh sb="27" eb="29">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</si>
  <si>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</si>
  <si>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能代市山本郡養護老人ホーム組合（能代市山本郡養護老人ホーム組合外部サービス利用型特定施設事業特別会計）</t>
    <rPh sb="16" eb="19">
      <t>ノシロシ</t>
    </rPh>
    <rPh sb="19" eb="21">
      <t>ヤマモト</t>
    </rPh>
    <rPh sb="21" eb="22">
      <t>グン</t>
    </rPh>
    <rPh sb="22" eb="24">
      <t>ヨウゴ</t>
    </rPh>
    <rPh sb="24" eb="26">
      <t>ロウジン</t>
    </rPh>
    <rPh sb="29" eb="31">
      <t>クミアイ</t>
    </rPh>
    <rPh sb="31" eb="33">
      <t>ガイブ</t>
    </rPh>
    <rPh sb="37" eb="40">
      <t>リヨウガタ</t>
    </rPh>
    <rPh sb="40" eb="42">
      <t>トクテイ</t>
    </rPh>
    <rPh sb="42" eb="44">
      <t>シセツ</t>
    </rPh>
    <rPh sb="44" eb="46">
      <t>ジギョウ</t>
    </rPh>
    <rPh sb="46" eb="48">
      <t>トクベツ</t>
    </rPh>
    <rPh sb="48" eb="50">
      <t>カイケイ</t>
    </rPh>
    <phoneticPr fontId="2"/>
  </si>
  <si>
    <t>能代市山本郡養護老人ホーム組合（能代市山本郡養護老人ホーム組合訪問介護事業特別会計）</t>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</si>
  <si>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</si>
  <si>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</si>
  <si>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</si>
  <si>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秋田県広域高齢者医療広域連合（後期高齢者医療特別会計）</t>
    <rPh sb="0" eb="3">
      <t>アキタケン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</si>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</sst>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187225</c:v>
                </c:pt>
                <c:pt idx="1">
                  <c:v>189694</c:v>
                </c:pt>
                <c:pt idx="2">
                  <c:v>193056</c:v>
                </c:pt>
                <c:pt idx="3">
                  <c:v>185235</c:v>
                </c:pt>
                <c:pt idx="4">
                  <c:v>188748</c:v>
                </c:pt>
              </c:numCache>
            </c:numRef>
          </c:val>
          <c:smooth val="0"/>
        </c:ser>
        <c:dLbls>
          <c:showLegendKey val="0"/>
          <c:showVal val="0"/>
          <c:showCatName val="0"/>
          <c:showSerName val="0"/>
          <c:showPercent val="0"/>
          <c:showBubbleSize val="0"/>
        </c:dLbls>
        <c:marker val="1"/>
        <c:smooth val="0"/>
        <c:axId val="93925376"/>
        <c:axId val="93927296"/>
      </c:lineChart>
      <c:catAx>
        <c:axId val="9392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27296"/>
        <c:crosses val="autoZero"/>
        <c:auto val="1"/>
        <c:lblAlgn val="ctr"/>
        <c:lblOffset val="100"/>
        <c:tickLblSkip val="1"/>
        <c:tickMarkSkip val="1"/>
        <c:noMultiLvlLbl val="0"/>
      </c:catAx>
      <c:valAx>
        <c:axId val="939272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2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4.87</c:v>
                </c:pt>
                <c:pt idx="1">
                  <c:v>4.92</c:v>
                </c:pt>
                <c:pt idx="2">
                  <c:v>6.61</c:v>
                </c:pt>
                <c:pt idx="3">
                  <c:v>5.1100000000000003</c:v>
                </c:pt>
                <c:pt idx="4">
                  <c:v>5.33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23.17</c:v>
                </c:pt>
                <c:pt idx="1">
                  <c:v>25.16</c:v>
                </c:pt>
                <c:pt idx="2">
                  <c:v>23.17</c:v>
                </c:pt>
                <c:pt idx="3">
                  <c:v>23.6</c:v>
                </c:pt>
                <c:pt idx="4">
                  <c:v>23.62</c:v>
                </c:pt>
              </c:numCache>
            </c:numRef>
          </c:val>
        </c:ser>
        <c:dLbls>
          <c:showLegendKey val="0"/>
          <c:showVal val="0"/>
          <c:showCatName val="0"/>
          <c:showSerName val="0"/>
          <c:showPercent val="0"/>
          <c:showBubbleSize val="0"/>
        </c:dLbls>
        <c:gapWidth val="250"/>
        <c:overlap val="100"/>
        <c:axId val="100027008"/>
        <c:axId val="10003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3.91</c:v>
                </c:pt>
                <c:pt idx="1">
                  <c:v>1.21</c:v>
                </c:pt>
                <c:pt idx="2">
                  <c:v>-0.16</c:v>
                </c:pt>
                <c:pt idx="3">
                  <c:v>-1.53</c:v>
                </c:pt>
                <c:pt idx="4">
                  <c:v>-0.91</c:v>
                </c:pt>
              </c:numCache>
            </c:numRef>
          </c:val>
          <c:smooth val="0"/>
        </c:ser>
        <c:dLbls>
          <c:showLegendKey val="0"/>
          <c:showVal val="0"/>
          <c:showCatName val="0"/>
          <c:showSerName val="0"/>
          <c:showPercent val="0"/>
          <c:showBubbleSize val="0"/>
        </c:dLbls>
        <c:marker val="1"/>
        <c:smooth val="0"/>
        <c:axId val="100027008"/>
        <c:axId val="100037376"/>
      </c:lineChart>
      <c:catAx>
        <c:axId val="1000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037376"/>
        <c:crosses val="autoZero"/>
        <c:auto val="1"/>
        <c:lblAlgn val="ctr"/>
        <c:lblOffset val="100"/>
        <c:tickLblSkip val="1"/>
        <c:tickMarkSkip val="1"/>
        <c:noMultiLvlLbl val="0"/>
      </c:catAx>
      <c:valAx>
        <c:axId val="1000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0.06</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0.13</c:v>
                </c:pt>
                <c:pt idx="8">
                  <c:v>#N/A</c:v>
                </c:pt>
                <c:pt idx="9">
                  <c:v>0.22</c:v>
                </c:pt>
              </c:numCache>
            </c:numRef>
          </c:val>
        </c:ser>
        <c:ser>
          <c:idx val="5"/>
          <c:order val="5"/>
          <c:tx>
            <c:strRef>
              <c:f>データシート!$A$32</c:f>
              <c:strCache>
                <c:ptCount val="1"/>
                <c:pt idx="0">
                  <c:v>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0.57999999999999996</c:v>
                </c:pt>
                <c:pt idx="8">
                  <c:v>#N/A</c:v>
                </c:pt>
                <c:pt idx="9">
                  <c:v>0.28000000000000003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1.1100000000000001</c:v>
                </c:pt>
                <c:pt idx="4">
                  <c:v>#N/A</c:v>
                </c:pt>
                <c:pt idx="5">
                  <c:v>2.0699999999999998</c:v>
                </c:pt>
                <c:pt idx="6">
                  <c:v>#N/A</c:v>
                </c:pt>
                <c:pt idx="7">
                  <c:v>0.75</c:v>
                </c:pt>
                <c:pt idx="8">
                  <c:v>#N/A</c:v>
                </c:pt>
                <c:pt idx="9">
                  <c:v>0.56000000000000005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0.12</c:v>
                </c:pt>
                <c:pt idx="4">
                  <c:v>#N/A</c:v>
                </c:pt>
                <c:pt idx="5">
                  <c:v>0.1</c:v>
                </c:pt>
                <c:pt idx="6">
                  <c:v>#N/A</c:v>
                </c:pt>
                <c:pt idx="7">
                  <c:v>0.15</c:v>
                </c:pt>
                <c:pt idx="8">
                  <c:v>#N/A</c:v>
                </c:pt>
                <c:pt idx="9">
                  <c:v>0.67</c:v>
                </c:pt>
              </c:numCache>
            </c:numRef>
          </c:val>
        </c:ser>
        <c:ser>
          <c:idx val="8"/>
          <c:order val="8"/>
          <c:tx>
            <c:strRef>
              <c:f>データシート!$A$35</c:f>
              <c:strCache>
                <c:ptCount val="1"/>
                <c:pt idx="0">
                  <c:v>介護サービス特別会計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1.38</c:v>
                </c:pt>
                <c:pt idx="2">
                  <c:v>#N/A</c:v>
                </c:pt>
                <c:pt idx="3">
                  <c:v>1.46</c:v>
                </c:pt>
                <c:pt idx="4">
                  <c:v>#N/A</c:v>
                </c:pt>
                <c:pt idx="5">
                  <c:v>1.33</c:v>
                </c:pt>
                <c:pt idx="6">
                  <c:v>#N/A</c:v>
                </c:pt>
                <c:pt idx="7">
                  <c:v>1.04</c:v>
                </c:pt>
                <c:pt idx="8">
                  <c:v>#N/A</c:v>
                </c:pt>
                <c:pt idx="9">
                  <c:v>1.1499999999999999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4.8600000000000003</c:v>
                </c:pt>
                <c:pt idx="2">
                  <c:v>#N/A</c:v>
                </c:pt>
                <c:pt idx="3">
                  <c:v>4.92</c:v>
                </c:pt>
                <c:pt idx="4">
                  <c:v>#N/A</c:v>
                </c:pt>
                <c:pt idx="5">
                  <c:v>6.6</c:v>
                </c:pt>
                <c:pt idx="6">
                  <c:v>#N/A</c:v>
                </c:pt>
                <c:pt idx="7">
                  <c:v>5.1100000000000003</c:v>
                </c:pt>
                <c:pt idx="8">
                  <c:v>#N/A</c:v>
                </c:pt>
                <c:pt idx="9">
                  <c:v>5.32</c:v>
                </c:pt>
              </c:numCache>
            </c:numRef>
          </c:val>
        </c:ser>
        <c:dLbls>
          <c:showLegendKey val="0"/>
          <c:showVal val="0"/>
          <c:showCatName val="0"/>
          <c:showSerName val="0"/>
          <c:showPercent val="0"/>
          <c:showBubbleSize val="0"/>
        </c:dLbls>
        <c:gapWidth val="150"/>
        <c:overlap val="100"/>
        <c:axId val="99824768"/>
        <c:axId val="99826304"/>
      </c:barChart>
      <c:catAx>
        <c:axId val="998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26304"/>
        <c:crosses val="autoZero"/>
        <c:auto val="1"/>
        <c:lblAlgn val="ctr"/>
        <c:lblOffset val="100"/>
        <c:tickLblSkip val="1"/>
        <c:tickMarkSkip val="1"/>
        <c:noMultiLvlLbl val="0"/>
      </c:catAx>
      <c:valAx>
        <c:axId val="9982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2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384</c:v>
                </c:pt>
                <c:pt idx="5">
                  <c:v>374</c:v>
                </c:pt>
                <c:pt idx="8">
                  <c:v>345</c:v>
                </c:pt>
                <c:pt idx="11">
                  <c:v>311</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c:v>
                </c:pt>
                <c:pt idx="3">
                  <c:v>53</c:v>
                </c:pt>
                <c:pt idx="6">
                  <c:v>52</c:v>
                </c:pt>
                <c:pt idx="9">
                  <c:v>51</c:v>
                </c:pt>
                <c:pt idx="12">
                  <c:v>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88</c:v>
                </c:pt>
                <c:pt idx="3">
                  <c:v>81</c:v>
                </c:pt>
                <c:pt idx="6">
                  <c:v>97</c:v>
                </c:pt>
                <c:pt idx="9">
                  <c:v>96</c:v>
                </c:pt>
                <c:pt idx="12">
                  <c:v>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484</c:v>
                </c:pt>
                <c:pt idx="3">
                  <c:v>471</c:v>
                </c:pt>
                <c:pt idx="6">
                  <c:v>437</c:v>
                </c:pt>
                <c:pt idx="9">
                  <c:v>362</c:v>
                </c:pt>
                <c:pt idx="12">
                  <c:v>339</c:v>
                </c:pt>
              </c:numCache>
            </c:numRef>
          </c:val>
        </c:ser>
        <c:dLbls>
          <c:showLegendKey val="0"/>
          <c:showVal val="0"/>
          <c:showCatName val="0"/>
          <c:showSerName val="0"/>
          <c:showPercent val="0"/>
          <c:showBubbleSize val="0"/>
        </c:dLbls>
        <c:gapWidth val="100"/>
        <c:overlap val="100"/>
        <c:axId val="93491968"/>
        <c:axId val="9349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252</c:v>
                </c:pt>
                <c:pt idx="2">
                  <c:v>#N/A</c:v>
                </c:pt>
                <c:pt idx="3">
                  <c:v>#N/A</c:v>
                </c:pt>
                <c:pt idx="4">
                  <c:v>238</c:v>
                </c:pt>
                <c:pt idx="5">
                  <c:v>#N/A</c:v>
                </c:pt>
                <c:pt idx="6">
                  <c:v>#N/A</c:v>
                </c:pt>
                <c:pt idx="7">
                  <c:v>244</c:v>
                </c:pt>
                <c:pt idx="8">
                  <c:v>#N/A</c:v>
                </c:pt>
                <c:pt idx="9">
                  <c:v>#N/A</c:v>
                </c:pt>
                <c:pt idx="10">
                  <c:v>201</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93491968"/>
        <c:axId val="93493888"/>
      </c:lineChart>
      <c:catAx>
        <c:axId val="934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93888"/>
        <c:crosses val="autoZero"/>
        <c:auto val="1"/>
        <c:lblAlgn val="ctr"/>
        <c:lblOffset val="100"/>
        <c:tickLblSkip val="1"/>
        <c:tickMarkSkip val="1"/>
        <c:noMultiLvlLbl val="0"/>
      </c:catAx>
      <c:valAx>
        <c:axId val="9349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3649</c:v>
                </c:pt>
                <c:pt idx="5">
                  <c:v>3503</c:v>
                </c:pt>
                <c:pt idx="8">
                  <c:v>3423</c:v>
                </c:pt>
                <c:pt idx="11">
                  <c:v>3525</c:v>
                </c:pt>
                <c:pt idx="14">
                  <c:v>3566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c:v>
                </c:pt>
                <c:pt idx="5">
                  <c:v>20</c:v>
                </c:pt>
                <c:pt idx="8">
                  <c:v>20</c:v>
                </c:pt>
                <c:pt idx="11">
                  <c:v>18</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938</c:v>
                </c:pt>
                <c:pt idx="5">
                  <c:v>1072</c:v>
                </c:pt>
                <c:pt idx="8">
                  <c:v>1188</c:v>
                </c:pt>
                <c:pt idx="11">
                  <c:v>1290</c:v>
                </c:pt>
                <c:pt idx="14">
                  <c:v>1296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510</c:v>
                </c:pt>
                <c:pt idx="3">
                  <c:v>455</c:v>
                </c:pt>
                <c:pt idx="6">
                  <c:v>401</c:v>
                </c:pt>
                <c:pt idx="9">
                  <c:v>347</c:v>
                </c:pt>
                <c:pt idx="12">
                  <c:v>301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672</c:v>
                </c:pt>
                <c:pt idx="3">
                  <c:v>652</c:v>
                </c:pt>
                <c:pt idx="6">
                  <c:v>607</c:v>
                </c:pt>
                <c:pt idx="9">
                  <c:v>595</c:v>
                </c:pt>
                <c:pt idx="12">
                  <c:v>533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c:v>
                </c:pt>
                <c:pt idx="3">
                  <c:v>17</c:v>
                </c:pt>
                <c:pt idx="6">
                  <c:v>16</c:v>
                </c:pt>
                <c:pt idx="9">
                  <c:v>14</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2099</c:v>
                </c:pt>
                <c:pt idx="3">
                  <c:v>2056</c:v>
                </c:pt>
                <c:pt idx="6">
                  <c:v>2034</c:v>
                </c:pt>
                <c:pt idx="9">
                  <c:v>1948</c:v>
                </c:pt>
                <c:pt idx="12">
                  <c:v>1982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350</c:v>
                </c:pt>
                <c:pt idx="3">
                  <c:v>306</c:v>
                </c:pt>
                <c:pt idx="6">
                  <c:v>262</c:v>
                </c:pt>
                <c:pt idx="9">
                  <c:v>218</c:v>
                </c:pt>
                <c:pt idx="12">
                  <c:v>174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3196</c:v>
                </c:pt>
                <c:pt idx="3">
                  <c:v>3053</c:v>
                </c:pt>
                <c:pt idx="6">
                  <c:v>3111</c:v>
                </c:pt>
                <c:pt idx="9">
                  <c:v>3069</c:v>
                </c:pt>
                <c:pt idx="12">
                  <c:v>3075</c:v>
                </c:pt>
              </c:numCache>
            </c:numRef>
          </c:val>
        </c:ser>
        <c:dLbls>
          <c:showLegendKey val="0"/>
          <c:showVal val="0"/>
          <c:showCatName val="0"/>
          <c:showSerName val="0"/>
          <c:showPercent val="0"/>
          <c:showBubbleSize val="0"/>
        </c:dLbls>
        <c:gapWidth val="100"/>
        <c:overlap val="100"/>
        <c:axId val="99723904"/>
        <c:axId val="9973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2247</c:v>
                </c:pt>
                <c:pt idx="2">
                  <c:v>#N/A</c:v>
                </c:pt>
                <c:pt idx="3">
                  <c:v>#N/A</c:v>
                </c:pt>
                <c:pt idx="4">
                  <c:v>1944</c:v>
                </c:pt>
                <c:pt idx="5">
                  <c:v>#N/A</c:v>
                </c:pt>
                <c:pt idx="6">
                  <c:v>#N/A</c:v>
                </c:pt>
                <c:pt idx="7">
                  <c:v>1800</c:v>
                </c:pt>
                <c:pt idx="8">
                  <c:v>#N/A</c:v>
                </c:pt>
                <c:pt idx="9">
                  <c:v>#N/A</c:v>
                </c:pt>
                <c:pt idx="10">
                  <c:v>1362</c:v>
                </c:pt>
                <c:pt idx="11">
                  <c:v>#N/A</c:v>
                </c:pt>
                <c:pt idx="12">
                  <c:v>#N/A</c:v>
                </c:pt>
                <c:pt idx="13">
                  <c:v>1201</c:v>
                </c:pt>
                <c:pt idx="14">
                  <c:v>#N/A</c:v>
                </c:pt>
              </c:numCache>
            </c:numRef>
          </c:val>
          <c:smooth val="0"/>
        </c:ser>
        <c:dLbls>
          <c:showLegendKey val="0"/>
          <c:showVal val="0"/>
          <c:showCatName val="0"/>
          <c:showSerName val="0"/>
          <c:showPercent val="0"/>
          <c:showBubbleSize val="0"/>
        </c:dLbls>
        <c:marker val="1"/>
        <c:smooth val="0"/>
        <c:axId val="99723904"/>
        <c:axId val="99738368"/>
      </c:lineChart>
      <c:catAx>
        <c:axId val="997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38368"/>
        <c:crosses val="autoZero"/>
        <c:auto val="1"/>
        <c:lblAlgn val="ctr"/>
        <c:lblOffset val="100"/>
        <c:tickLblSkip val="1"/>
        <c:tickMarkSkip val="1"/>
        <c:noMultiLvlLbl val="0"/>
      </c:catAx>
      <c:valAx>
        <c:axId val="997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3,634
3,615
282.13
3,762,103
3,633,151
117,840
2,211,111
3,075,280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人口減少に歯止めがかからず、この</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年で</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人減少し、また高齢化率（</a:t>
          </a:r>
          <a:r>
            <a:rPr lang="en-US" altLang="ja-JP" sz="1100">
              <a:solidFill>
                <a:schemeClr val="dk1"/>
              </a:solidFill>
              <a:effectLst/>
              <a:latin typeface="+mn-lt"/>
              <a:ea typeface="+mn-ea"/>
              <a:cs typeface="+mn-cs"/>
            </a:rPr>
            <a:t>H27.3</a:t>
          </a:r>
          <a:r>
            <a:rPr lang="ja-JP" altLang="ja-JP" sz="1100">
              <a:solidFill>
                <a:schemeClr val="dk1"/>
              </a:solidFill>
              <a:effectLst/>
              <a:latin typeface="+mn-lt"/>
              <a:ea typeface="+mn-ea"/>
              <a:cs typeface="+mn-cs"/>
            </a:rPr>
            <a:t>末）は</a:t>
          </a:r>
          <a:r>
            <a:rPr lang="en-US" altLang="ja-JP" sz="1100">
              <a:solidFill>
                <a:schemeClr val="dk1"/>
              </a:solidFill>
              <a:effectLst/>
              <a:latin typeface="+mn-lt"/>
              <a:ea typeface="+mn-ea"/>
              <a:cs typeface="+mn-cs"/>
            </a:rPr>
            <a:t>42.89%</a:t>
          </a:r>
          <a:r>
            <a:rPr lang="ja-JP" altLang="ja-JP" sz="1100">
              <a:solidFill>
                <a:schemeClr val="dk1"/>
              </a:solidFill>
              <a:effectLst/>
              <a:latin typeface="+mn-lt"/>
              <a:ea typeface="+mn-ea"/>
              <a:cs typeface="+mn-cs"/>
            </a:rPr>
            <a:t>と秋田県でも上位に位置している。町主産業の農林業を取り巻く</a:t>
          </a:r>
          <a:r>
            <a:rPr lang="ja-JP" altLang="en-US" sz="1100">
              <a:solidFill>
                <a:schemeClr val="dk1"/>
              </a:solidFill>
              <a:effectLst/>
              <a:latin typeface="+mn-lt"/>
              <a:ea typeface="+mn-ea"/>
              <a:cs typeface="+mn-cs"/>
            </a:rPr>
            <a:t>環境</a:t>
          </a:r>
          <a:r>
            <a:rPr lang="ja-JP" altLang="ja-JP" sz="1100">
              <a:solidFill>
                <a:schemeClr val="dk1"/>
              </a:solidFill>
              <a:effectLst/>
              <a:latin typeface="+mn-lt"/>
              <a:ea typeface="+mn-ea"/>
              <a:cs typeface="+mn-cs"/>
            </a:rPr>
            <a:t>は、米価の下落による農家の所得の減少や、木材需要の減少など厳しい状況となっている。また、雇用環境の悪化等により給与収入も減少し、町民税収額が</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％の減となった。</a:t>
          </a:r>
        </a:p>
        <a:p>
          <a:r>
            <a:rPr lang="ja-JP" altLang="ja-JP" sz="1100">
              <a:solidFill>
                <a:schemeClr val="dk1"/>
              </a:solidFill>
              <a:effectLst/>
              <a:latin typeface="+mn-lt"/>
              <a:ea typeface="+mn-ea"/>
              <a:cs typeface="+mn-cs"/>
            </a:rPr>
            <a:t>同指数の改善となる施策を見出せず、町財政基盤の脆弱性がますます加速しているのが現況となっているが、第６次藤里町行政改革大綱や集中改革プラン、</a:t>
          </a:r>
          <a:r>
            <a:rPr lang="ja-JP" altLang="en-US" sz="1100">
              <a:solidFill>
                <a:schemeClr val="dk1"/>
              </a:solidFill>
              <a:effectLst/>
              <a:latin typeface="+mn-lt"/>
              <a:ea typeface="+mn-ea"/>
              <a:cs typeface="+mn-cs"/>
            </a:rPr>
            <a:t>藤里町</a:t>
          </a:r>
          <a:r>
            <a:rPr lang="ja-JP" altLang="ja-JP" sz="1100">
              <a:solidFill>
                <a:schemeClr val="dk1"/>
              </a:solidFill>
              <a:effectLst/>
              <a:latin typeface="+mn-lt"/>
              <a:ea typeface="+mn-ea"/>
              <a:cs typeface="+mn-cs"/>
            </a:rPr>
            <a:t>まちづくり計画に盛り込まれた計画に従いながら、これまでの財政健全化の努力を今後も継続し、「農山村特有の小規模自治体だからできる簡素で効率的な行財政システム」の確立を図る。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2" name="直線コネクタ 61"/>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5" name="直線コネクタ 64"/>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8" name="直線コネクタ 67"/>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1" name="直線コネクタ 70"/>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74" name="フローチャート : 判断 73"/>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132097</xdr:rowOff>
    </xdr:from>
    <xdr:ext cx="762000" cy="259045"/>
    <xdr:sp macro="" textlink="">
      <xdr:nvSpPr>
        <xdr:cNvPr id="75" name="テキスト ボックス 74"/>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1" name="円/楕円 80"/>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2"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3" name="円/楕円 82"/>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4" name="テキスト ボックス 83"/>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7" name="円/楕円 86"/>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8" name="テキスト ボックス 87"/>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ポイント上回り、類似団体平均を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ポイント下回っている。主な要因としては、人件費、扶助費、公債費、維持補修費等は減となっているものの、物件費、補助費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、繰出金の増により前年度を上回る結果となった。また、普通交付税が前年度から</a:t>
          </a:r>
          <a:r>
            <a:rPr lang="en-US" altLang="ja-JP" sz="1100">
              <a:solidFill>
                <a:schemeClr val="dk1"/>
              </a:solidFill>
              <a:effectLst/>
              <a:latin typeface="+mn-lt"/>
              <a:ea typeface="+mn-ea"/>
              <a:cs typeface="+mn-cs"/>
            </a:rPr>
            <a:t>82,291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減となり、経常一般財源の減少が経常収支比率を押し上げる原因となっている。今後も維持管理費、建設公債費との均衡がとれるよう、簡易水道事業や各下水道事業における使用料の見直しによる繰出金の削減や、定員適正化計画終了後の適正な定員管理と、物件費に分類される臨時職員賃金の抑制等により数値改善を図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62</xdr:row>
      <xdr:rowOff>157056</xdr:rowOff>
    </xdr:to>
    <xdr:cxnSp macro="">
      <xdr:nvCxnSpPr>
        <xdr:cNvPr id="125" name="直線コネクタ 124"/>
        <xdr:cNvCxnSpPr/>
      </xdr:nvCxnSpPr>
      <xdr:spPr>
        <a:xfrm>
          <a:off x="4114800" y="10742719"/>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112819</xdr:rowOff>
    </xdr:from>
    <xdr:to>
      <xdr:col>6</xdr:col>
      <xdr:colOff>0</xdr:colOff>
      <xdr:row>62</xdr:row>
      <xdr:rowOff>171132</xdr:rowOff>
    </xdr:to>
    <xdr:cxnSp macro="">
      <xdr:nvCxnSpPr>
        <xdr:cNvPr id="128" name="直線コネクタ 127"/>
        <xdr:cNvCxnSpPr/>
      </xdr:nvCxnSpPr>
      <xdr:spPr>
        <a:xfrm flipV="1">
          <a:off x="3225800" y="10742719"/>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171132</xdr:rowOff>
    </xdr:to>
    <xdr:cxnSp macro="">
      <xdr:nvCxnSpPr>
        <xdr:cNvPr id="131" name="直線コネクタ 130"/>
        <xdr:cNvCxnSpPr/>
      </xdr:nvCxnSpPr>
      <xdr:spPr>
        <a:xfrm>
          <a:off x="2336800" y="107708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62</xdr:row>
      <xdr:rowOff>140970</xdr:rowOff>
    </xdr:to>
    <xdr:cxnSp macro="">
      <xdr:nvCxnSpPr>
        <xdr:cNvPr id="134" name="直線コネクタ 133"/>
        <xdr:cNvCxnSpPr/>
      </xdr:nvCxnSpPr>
      <xdr:spPr>
        <a:xfrm>
          <a:off x="1447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7" name="フローチャート : 判断 136"/>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38" name="テキスト ボックス 13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44" name="円/楕円 143"/>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45"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62019</xdr:rowOff>
    </xdr:from>
    <xdr:to>
      <xdr:col>6</xdr:col>
      <xdr:colOff>50800</xdr:colOff>
      <xdr:row>62</xdr:row>
      <xdr:rowOff>163619</xdr:rowOff>
    </xdr:to>
    <xdr:sp macro="" textlink="">
      <xdr:nvSpPr>
        <xdr:cNvPr id="146" name="円/楕円 145"/>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47" name="テキスト ボックス 146"/>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48" name="円/楕円 147"/>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49" name="テキスト ボックス 148"/>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0" name="円/楕円 149"/>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1" name="テキスト ボックス 150"/>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2" name="円/楕円 151"/>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53" name="テキスト ボックス 152"/>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類似団体平均よりやや良好な数値となっているが、前年度と比べ</a:t>
          </a:r>
          <a:r>
            <a:rPr lang="en-US" altLang="ja-JP" sz="1100">
              <a:solidFill>
                <a:schemeClr val="dk1"/>
              </a:solidFill>
              <a:effectLst/>
              <a:latin typeface="+mn-lt"/>
              <a:ea typeface="+mn-ea"/>
              <a:cs typeface="+mn-cs"/>
            </a:rPr>
            <a:t>4,634</a:t>
          </a:r>
          <a:r>
            <a:rPr lang="ja-JP" altLang="ja-JP" sz="1100">
              <a:solidFill>
                <a:schemeClr val="dk1"/>
              </a:solidFill>
              <a:effectLst/>
              <a:latin typeface="+mn-lt"/>
              <a:ea typeface="+mn-ea"/>
              <a:cs typeface="+mn-cs"/>
            </a:rPr>
            <a:t>円増となっている。主な要因としては、人口減少が挙げられる。人件費・物件費全体では前年度を</a:t>
          </a:r>
          <a:r>
            <a:rPr lang="en-US" altLang="ja-JP" sz="1100">
              <a:solidFill>
                <a:schemeClr val="dk1"/>
              </a:solidFill>
              <a:effectLst/>
              <a:latin typeface="+mn-lt"/>
              <a:ea typeface="+mn-ea"/>
              <a:cs typeface="+mn-cs"/>
            </a:rPr>
            <a:t>16,576</a:t>
          </a:r>
          <a:r>
            <a:rPr lang="ja-JP" altLang="ja-JP" sz="1100">
              <a:solidFill>
                <a:schemeClr val="dk1"/>
              </a:solidFill>
              <a:effectLst/>
              <a:latin typeface="+mn-lt"/>
              <a:ea typeface="+mn-ea"/>
              <a:cs typeface="+mn-cs"/>
            </a:rPr>
            <a:t>千円下回っているが、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人当たりの数値は増加しており、人件費・物件費に大きな増減がない場合、今後も増加していく見込みである（</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今後も、職員数減を全て非常勤雇用で対応しないように改善を図り、備品購入費については、引き続き必要最小限の備品購入に努め管理を徹底する。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132000</xdr:rowOff>
    </xdr:from>
    <xdr:to>
      <xdr:col>7</xdr:col>
      <xdr:colOff>152400</xdr:colOff>
      <xdr:row>81</xdr:row>
      <xdr:rowOff>134237</xdr:rowOff>
    </xdr:to>
    <xdr:cxnSp macro="">
      <xdr:nvCxnSpPr>
        <xdr:cNvPr id="185" name="直線コネクタ 184"/>
        <xdr:cNvCxnSpPr/>
      </xdr:nvCxnSpPr>
      <xdr:spPr>
        <a:xfrm>
          <a:off x="4114800" y="14019450"/>
          <a:ext cx="8382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119014</xdr:rowOff>
    </xdr:from>
    <xdr:ext cx="762000" cy="259045"/>
    <xdr:sp macro="" textlink="">
      <xdr:nvSpPr>
        <xdr:cNvPr id="186" name="人件費・物件費等の状況平均値テキスト"/>
        <xdr:cNvSpPr txBox="1"/>
      </xdr:nvSpPr>
      <xdr:spPr>
        <a:xfrm>
          <a:off x="5041900" y="14006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126278</xdr:rowOff>
    </xdr:from>
    <xdr:to>
      <xdr:col>6</xdr:col>
      <xdr:colOff>0</xdr:colOff>
      <xdr:row>81</xdr:row>
      <xdr:rowOff>132000</xdr:rowOff>
    </xdr:to>
    <xdr:cxnSp macro="">
      <xdr:nvCxnSpPr>
        <xdr:cNvPr id="188" name="直線コネクタ 187"/>
        <xdr:cNvCxnSpPr/>
      </xdr:nvCxnSpPr>
      <xdr:spPr>
        <a:xfrm>
          <a:off x="3225800" y="14013728"/>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125606</xdr:rowOff>
    </xdr:from>
    <xdr:to>
      <xdr:col>4</xdr:col>
      <xdr:colOff>482600</xdr:colOff>
      <xdr:row>81</xdr:row>
      <xdr:rowOff>126278</xdr:rowOff>
    </xdr:to>
    <xdr:cxnSp macro="">
      <xdr:nvCxnSpPr>
        <xdr:cNvPr id="191" name="直線コネクタ 190"/>
        <xdr:cNvCxnSpPr/>
      </xdr:nvCxnSpPr>
      <xdr:spPr>
        <a:xfrm>
          <a:off x="2336800" y="1401305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115494</xdr:rowOff>
    </xdr:from>
    <xdr:to>
      <xdr:col>3</xdr:col>
      <xdr:colOff>279400</xdr:colOff>
      <xdr:row>81</xdr:row>
      <xdr:rowOff>125606</xdr:rowOff>
    </xdr:to>
    <xdr:cxnSp macro="">
      <xdr:nvCxnSpPr>
        <xdr:cNvPr id="194" name="直線コネクタ 193"/>
        <xdr:cNvCxnSpPr/>
      </xdr:nvCxnSpPr>
      <xdr:spPr>
        <a:xfrm>
          <a:off x="1447800" y="14002944"/>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75160</xdr:rowOff>
    </xdr:from>
    <xdr:to>
      <xdr:col>2</xdr:col>
      <xdr:colOff>127000</xdr:colOff>
      <xdr:row>82</xdr:row>
      <xdr:rowOff>5310</xdr:rowOff>
    </xdr:to>
    <xdr:sp macro="" textlink="">
      <xdr:nvSpPr>
        <xdr:cNvPr id="197" name="フローチャート : 判断 196"/>
        <xdr:cNvSpPr/>
      </xdr:nvSpPr>
      <xdr:spPr>
        <a:xfrm>
          <a:off x="1397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161537</xdr:rowOff>
    </xdr:from>
    <xdr:ext cx="762000" cy="259045"/>
    <xdr:sp macro="" textlink="">
      <xdr:nvSpPr>
        <xdr:cNvPr id="198" name="テキスト ボックス 197"/>
        <xdr:cNvSpPr txBox="1"/>
      </xdr:nvSpPr>
      <xdr:spPr>
        <a:xfrm>
          <a:off x="1066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83437</xdr:rowOff>
    </xdr:from>
    <xdr:to>
      <xdr:col>7</xdr:col>
      <xdr:colOff>203200</xdr:colOff>
      <xdr:row>82</xdr:row>
      <xdr:rowOff>13587</xdr:rowOff>
    </xdr:to>
    <xdr:sp macro="" textlink="">
      <xdr:nvSpPr>
        <xdr:cNvPr id="204" name="円/楕円 203"/>
        <xdr:cNvSpPr/>
      </xdr:nvSpPr>
      <xdr:spPr>
        <a:xfrm>
          <a:off x="4902200" y="139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4714</xdr:rowOff>
    </xdr:from>
    <xdr:ext cx="762000" cy="259045"/>
    <xdr:sp macro="" textlink="">
      <xdr:nvSpPr>
        <xdr:cNvPr id="205" name="人件費・物件費等の状況該当値テキスト"/>
        <xdr:cNvSpPr txBox="1"/>
      </xdr:nvSpPr>
      <xdr:spPr>
        <a:xfrm>
          <a:off x="5041900" y="138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291,311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81200</xdr:rowOff>
    </xdr:from>
    <xdr:to>
      <xdr:col>6</xdr:col>
      <xdr:colOff>50800</xdr:colOff>
      <xdr:row>82</xdr:row>
      <xdr:rowOff>11350</xdr:rowOff>
    </xdr:to>
    <xdr:sp macro="" textlink="">
      <xdr:nvSpPr>
        <xdr:cNvPr id="206" name="円/楕円 205"/>
        <xdr:cNvSpPr/>
      </xdr:nvSpPr>
      <xdr:spPr>
        <a:xfrm>
          <a:off x="4064000" y="13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21527</xdr:rowOff>
    </xdr:from>
    <xdr:ext cx="736600" cy="259045"/>
    <xdr:sp macro="" textlink="">
      <xdr:nvSpPr>
        <xdr:cNvPr id="207" name="テキスト ボックス 206"/>
        <xdr:cNvSpPr txBox="1"/>
      </xdr:nvSpPr>
      <xdr:spPr>
        <a:xfrm>
          <a:off x="3733800" y="1373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75478</xdr:rowOff>
    </xdr:from>
    <xdr:to>
      <xdr:col>4</xdr:col>
      <xdr:colOff>533400</xdr:colOff>
      <xdr:row>82</xdr:row>
      <xdr:rowOff>5628</xdr:rowOff>
    </xdr:to>
    <xdr:sp macro="" textlink="">
      <xdr:nvSpPr>
        <xdr:cNvPr id="208" name="円/楕円 207"/>
        <xdr:cNvSpPr/>
      </xdr:nvSpPr>
      <xdr:spPr>
        <a:xfrm>
          <a:off x="3175000" y="13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15805</xdr:rowOff>
    </xdr:from>
    <xdr:ext cx="762000" cy="259045"/>
    <xdr:sp macro="" textlink="">
      <xdr:nvSpPr>
        <xdr:cNvPr id="209" name="テキスト ボックス 208"/>
        <xdr:cNvSpPr txBox="1"/>
      </xdr:nvSpPr>
      <xdr:spPr>
        <a:xfrm>
          <a:off x="2844800" y="137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74806</xdr:rowOff>
    </xdr:from>
    <xdr:to>
      <xdr:col>3</xdr:col>
      <xdr:colOff>330200</xdr:colOff>
      <xdr:row>82</xdr:row>
      <xdr:rowOff>4956</xdr:rowOff>
    </xdr:to>
    <xdr:sp macro="" textlink="">
      <xdr:nvSpPr>
        <xdr:cNvPr id="210" name="円/楕円 209"/>
        <xdr:cNvSpPr/>
      </xdr:nvSpPr>
      <xdr:spPr>
        <a:xfrm>
          <a:off x="2286000" y="139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15133</xdr:rowOff>
    </xdr:from>
    <xdr:ext cx="762000" cy="259045"/>
    <xdr:sp macro="" textlink="">
      <xdr:nvSpPr>
        <xdr:cNvPr id="211" name="テキスト ボックス 210"/>
        <xdr:cNvSpPr txBox="1"/>
      </xdr:nvSpPr>
      <xdr:spPr>
        <a:xfrm>
          <a:off x="1955800" y="1373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273,427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64694</xdr:rowOff>
    </xdr:from>
    <xdr:to>
      <xdr:col>2</xdr:col>
      <xdr:colOff>127000</xdr:colOff>
      <xdr:row>81</xdr:row>
      <xdr:rowOff>166294</xdr:rowOff>
    </xdr:to>
    <xdr:sp macro="" textlink="">
      <xdr:nvSpPr>
        <xdr:cNvPr id="212" name="円/楕円 211"/>
        <xdr:cNvSpPr/>
      </xdr:nvSpPr>
      <xdr:spPr>
        <a:xfrm>
          <a:off x="1397000" y="139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5021</xdr:rowOff>
    </xdr:from>
    <xdr:ext cx="762000" cy="259045"/>
    <xdr:sp macro="" textlink="">
      <xdr:nvSpPr>
        <xdr:cNvPr id="213" name="テキスト ボックス 212"/>
        <xdr:cNvSpPr txBox="1"/>
      </xdr:nvSpPr>
      <xdr:spPr>
        <a:xfrm>
          <a:off x="1066800" y="1372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ラスパイレス指数については、給与月額の引上げの未実施や、大学卒の経験年数</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の変動が顕著であったことによる数値の減の要因があったが、平均給与月額を下げていた職員の早期退職や、定期昇給、昇格人事等の数値の増の要因により相殺され、前年度と同数値となっている。類似団体平均値との比較においても高い状態が続いている。同数値は職員の業務に対する意欲などにも少なからず影響する事項であり、適正数値を常時模索しながらの対応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159765</xdr:rowOff>
    </xdr:from>
    <xdr:to>
      <xdr:col>24</xdr:col>
      <xdr:colOff>558800</xdr:colOff>
      <xdr:row>84</xdr:row>
      <xdr:rowOff>159765</xdr:rowOff>
    </xdr:to>
    <xdr:cxnSp macro="">
      <xdr:nvCxnSpPr>
        <xdr:cNvPr id="245" name="直線コネクタ 244"/>
        <xdr:cNvCxnSpPr/>
      </xdr:nvCxnSpPr>
      <xdr:spPr>
        <a:xfrm>
          <a:off x="16179800" y="145615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159765</xdr:rowOff>
    </xdr:from>
    <xdr:to>
      <xdr:col>23</xdr:col>
      <xdr:colOff>406400</xdr:colOff>
      <xdr:row>87</xdr:row>
      <xdr:rowOff>70104</xdr:rowOff>
    </xdr:to>
    <xdr:cxnSp macro="">
      <xdr:nvCxnSpPr>
        <xdr:cNvPr id="248" name="直線コネクタ 247"/>
        <xdr:cNvCxnSpPr/>
      </xdr:nvCxnSpPr>
      <xdr:spPr>
        <a:xfrm flipV="1">
          <a:off x="15290800" y="14561565"/>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36322</xdr:rowOff>
    </xdr:from>
    <xdr:to>
      <xdr:col>22</xdr:col>
      <xdr:colOff>203200</xdr:colOff>
      <xdr:row>87</xdr:row>
      <xdr:rowOff>70104</xdr:rowOff>
    </xdr:to>
    <xdr:cxnSp macro="">
      <xdr:nvCxnSpPr>
        <xdr:cNvPr id="251" name="直線コネクタ 250"/>
        <xdr:cNvCxnSpPr/>
      </xdr:nvCxnSpPr>
      <xdr:spPr>
        <a:xfrm>
          <a:off x="14401800" y="1495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121158</xdr:rowOff>
    </xdr:from>
    <xdr:to>
      <xdr:col>21</xdr:col>
      <xdr:colOff>0</xdr:colOff>
      <xdr:row>87</xdr:row>
      <xdr:rowOff>36322</xdr:rowOff>
    </xdr:to>
    <xdr:cxnSp macro="">
      <xdr:nvCxnSpPr>
        <xdr:cNvPr id="254" name="直線コネクタ 253"/>
        <xdr:cNvCxnSpPr/>
      </xdr:nvCxnSpPr>
      <xdr:spPr>
        <a:xfrm>
          <a:off x="13512800" y="145229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57" name="フローチャート : 判断 256"/>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58" name="テキスト ボックス 257"/>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108965</xdr:rowOff>
    </xdr:from>
    <xdr:to>
      <xdr:col>24</xdr:col>
      <xdr:colOff>609600</xdr:colOff>
      <xdr:row>85</xdr:row>
      <xdr:rowOff>39115</xdr:rowOff>
    </xdr:to>
    <xdr:sp macro="" textlink="">
      <xdr:nvSpPr>
        <xdr:cNvPr id="264" name="円/楕円 263"/>
        <xdr:cNvSpPr/>
      </xdr:nvSpPr>
      <xdr:spPr>
        <a:xfrm>
          <a:off x="169672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81042</xdr:rowOff>
    </xdr:from>
    <xdr:ext cx="762000" cy="259045"/>
    <xdr:sp macro="" textlink="">
      <xdr:nvSpPr>
        <xdr:cNvPr id="265" name="給与水準   （国との比較）該当値テキスト"/>
        <xdr:cNvSpPr txBox="1"/>
      </xdr:nvSpPr>
      <xdr:spPr>
        <a:xfrm>
          <a:off x="17106900" y="1448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108965</xdr:rowOff>
    </xdr:from>
    <xdr:to>
      <xdr:col>23</xdr:col>
      <xdr:colOff>457200</xdr:colOff>
      <xdr:row>85</xdr:row>
      <xdr:rowOff>39115</xdr:rowOff>
    </xdr:to>
    <xdr:sp macro="" textlink="">
      <xdr:nvSpPr>
        <xdr:cNvPr id="266" name="円/楕円 265"/>
        <xdr:cNvSpPr/>
      </xdr:nvSpPr>
      <xdr:spPr>
        <a:xfrm>
          <a:off x="16129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23892</xdr:rowOff>
    </xdr:from>
    <xdr:ext cx="736600" cy="259045"/>
    <xdr:sp macro="" textlink="">
      <xdr:nvSpPr>
        <xdr:cNvPr id="267" name="テキスト ボックス 266"/>
        <xdr:cNvSpPr txBox="1"/>
      </xdr:nvSpPr>
      <xdr:spPr>
        <a:xfrm>
          <a:off x="15798800" y="1459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19304</xdr:rowOff>
    </xdr:from>
    <xdr:to>
      <xdr:col>22</xdr:col>
      <xdr:colOff>254000</xdr:colOff>
      <xdr:row>87</xdr:row>
      <xdr:rowOff>120904</xdr:rowOff>
    </xdr:to>
    <xdr:sp macro="" textlink="">
      <xdr:nvSpPr>
        <xdr:cNvPr id="268" name="円/楕円 267"/>
        <xdr:cNvSpPr/>
      </xdr:nvSpPr>
      <xdr:spPr>
        <a:xfrm>
          <a:off x="15240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105681</xdr:rowOff>
    </xdr:from>
    <xdr:ext cx="762000" cy="259045"/>
    <xdr:sp macro="" textlink="">
      <xdr:nvSpPr>
        <xdr:cNvPr id="269" name="テキスト ボックス 268"/>
        <xdr:cNvSpPr txBox="1"/>
      </xdr:nvSpPr>
      <xdr:spPr>
        <a:xfrm>
          <a:off x="14909800" y="1502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156972</xdr:rowOff>
    </xdr:from>
    <xdr:to>
      <xdr:col>21</xdr:col>
      <xdr:colOff>50800</xdr:colOff>
      <xdr:row>87</xdr:row>
      <xdr:rowOff>87122</xdr:rowOff>
    </xdr:to>
    <xdr:sp macro="" textlink="">
      <xdr:nvSpPr>
        <xdr:cNvPr id="270" name="円/楕円 269"/>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71899</xdr:rowOff>
    </xdr:from>
    <xdr:ext cx="762000" cy="259045"/>
    <xdr:sp macro="" textlink="">
      <xdr:nvSpPr>
        <xdr:cNvPr id="271" name="テキスト ボックス 270"/>
        <xdr:cNvSpPr txBox="1"/>
      </xdr:nvSpPr>
      <xdr:spPr>
        <a:xfrm>
          <a:off x="14020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70358</xdr:rowOff>
    </xdr:from>
    <xdr:to>
      <xdr:col>19</xdr:col>
      <xdr:colOff>533400</xdr:colOff>
      <xdr:row>85</xdr:row>
      <xdr:rowOff>508</xdr:rowOff>
    </xdr:to>
    <xdr:sp macro="" textlink="">
      <xdr:nvSpPr>
        <xdr:cNvPr id="272" name="円/楕円 271"/>
        <xdr:cNvSpPr/>
      </xdr:nvSpPr>
      <xdr:spPr>
        <a:xfrm>
          <a:off x="13462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156735</xdr:rowOff>
    </xdr:from>
    <xdr:ext cx="762000" cy="259045"/>
    <xdr:sp macro="" textlink="">
      <xdr:nvSpPr>
        <xdr:cNvPr id="273" name="テキスト ボックス 272"/>
        <xdr:cNvSpPr txBox="1"/>
      </xdr:nvSpPr>
      <xdr:spPr>
        <a:xfrm>
          <a:off x="131318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当町分</a:t>
          </a:r>
          <a:r>
            <a:rPr lang="en-US" altLang="ja-JP" sz="1100">
              <a:solidFill>
                <a:schemeClr val="dk1"/>
              </a:solidFill>
              <a:effectLst/>
              <a:latin typeface="+mn-lt"/>
              <a:ea typeface="+mn-ea"/>
              <a:cs typeface="+mn-cs"/>
            </a:rPr>
            <a:t>17.34</a:t>
          </a:r>
          <a:r>
            <a:rPr lang="ja-JP" altLang="ja-JP" sz="1100">
              <a:solidFill>
                <a:schemeClr val="dk1"/>
              </a:solidFill>
              <a:effectLst/>
              <a:latin typeface="+mn-lt"/>
              <a:ea typeface="+mn-ea"/>
              <a:cs typeface="+mn-cs"/>
            </a:rPr>
            <a:t>人（前年度</a:t>
          </a:r>
          <a:r>
            <a:rPr lang="en-US" altLang="ja-JP" sz="1100">
              <a:solidFill>
                <a:schemeClr val="dk1"/>
              </a:solidFill>
              <a:effectLst/>
              <a:latin typeface="+mn-lt"/>
              <a:ea typeface="+mn-ea"/>
              <a:cs typeface="+mn-cs"/>
            </a:rPr>
            <a:t>0.28</a:t>
          </a:r>
          <a:r>
            <a:rPr lang="ja-JP" altLang="ja-JP" sz="1100">
              <a:solidFill>
                <a:schemeClr val="dk1"/>
              </a:solidFill>
              <a:effectLst/>
              <a:latin typeface="+mn-lt"/>
              <a:ea typeface="+mn-ea"/>
              <a:cs typeface="+mn-cs"/>
            </a:rPr>
            <a:t>増）となっているが、類似団体平均値を下回る結果となっている。平成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年度で終了した定員適正化計画（</a:t>
          </a:r>
          <a:r>
            <a:rPr lang="en-US" altLang="ja-JP" sz="1100">
              <a:solidFill>
                <a:schemeClr val="dk1"/>
              </a:solidFill>
              <a:effectLst/>
              <a:latin typeface="+mn-lt"/>
              <a:ea typeface="+mn-ea"/>
              <a:cs typeface="+mn-cs"/>
            </a:rPr>
            <a:t>H14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人）で掲げた目標は達成しており、職員は減っているものの年々人口が減少していることから、効果としては数値に現れていない状況である。新たな計画の作成は検討中であるが、今後も現業職員の新規採用はせず非常勤雇用等で補う等、住民サービスの低下を招かない範囲で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103815</xdr:rowOff>
    </xdr:from>
    <xdr:to>
      <xdr:col>24</xdr:col>
      <xdr:colOff>558800</xdr:colOff>
      <xdr:row>59</xdr:row>
      <xdr:rowOff>107569</xdr:rowOff>
    </xdr:to>
    <xdr:cxnSp macro="">
      <xdr:nvCxnSpPr>
        <xdr:cNvPr id="307" name="直線コネクタ 306"/>
        <xdr:cNvCxnSpPr/>
      </xdr:nvCxnSpPr>
      <xdr:spPr>
        <a:xfrm>
          <a:off x="16179800" y="10219365"/>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92346</xdr:rowOff>
    </xdr:from>
    <xdr:ext cx="762000" cy="259045"/>
    <xdr:sp macro="" textlink="">
      <xdr:nvSpPr>
        <xdr:cNvPr id="308" name="定員管理の状況平均値テキスト"/>
        <xdr:cNvSpPr txBox="1"/>
      </xdr:nvSpPr>
      <xdr:spPr>
        <a:xfrm>
          <a:off x="17106900" y="10207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100464</xdr:rowOff>
    </xdr:from>
    <xdr:to>
      <xdr:col>23</xdr:col>
      <xdr:colOff>406400</xdr:colOff>
      <xdr:row>59</xdr:row>
      <xdr:rowOff>103815</xdr:rowOff>
    </xdr:to>
    <xdr:cxnSp macro="">
      <xdr:nvCxnSpPr>
        <xdr:cNvPr id="310" name="直線コネクタ 309"/>
        <xdr:cNvCxnSpPr/>
      </xdr:nvCxnSpPr>
      <xdr:spPr>
        <a:xfrm>
          <a:off x="15290800" y="10216014"/>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96710</xdr:rowOff>
    </xdr:from>
    <xdr:to>
      <xdr:col>22</xdr:col>
      <xdr:colOff>203200</xdr:colOff>
      <xdr:row>59</xdr:row>
      <xdr:rowOff>100464</xdr:rowOff>
    </xdr:to>
    <xdr:cxnSp macro="">
      <xdr:nvCxnSpPr>
        <xdr:cNvPr id="313" name="直線コネクタ 312"/>
        <xdr:cNvCxnSpPr/>
      </xdr:nvCxnSpPr>
      <xdr:spPr>
        <a:xfrm>
          <a:off x="14401800" y="10212260"/>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93761</xdr:rowOff>
    </xdr:from>
    <xdr:to>
      <xdr:col>21</xdr:col>
      <xdr:colOff>0</xdr:colOff>
      <xdr:row>59</xdr:row>
      <xdr:rowOff>96710</xdr:rowOff>
    </xdr:to>
    <xdr:cxnSp macro="">
      <xdr:nvCxnSpPr>
        <xdr:cNvPr id="316" name="直線コネクタ 315"/>
        <xdr:cNvCxnSpPr/>
      </xdr:nvCxnSpPr>
      <xdr:spPr>
        <a:xfrm>
          <a:off x="13512800" y="1020931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42157</xdr:rowOff>
    </xdr:from>
    <xdr:to>
      <xdr:col>19</xdr:col>
      <xdr:colOff>533400</xdr:colOff>
      <xdr:row>59</xdr:row>
      <xdr:rowOff>143757</xdr:rowOff>
    </xdr:to>
    <xdr:sp macro="" textlink="">
      <xdr:nvSpPr>
        <xdr:cNvPr id="319" name="フローチャート : 判断 318"/>
        <xdr:cNvSpPr/>
      </xdr:nvSpPr>
      <xdr:spPr>
        <a:xfrm>
          <a:off x="13462000" y="101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153934</xdr:rowOff>
    </xdr:from>
    <xdr:ext cx="762000" cy="259045"/>
    <xdr:sp macro="" textlink="">
      <xdr:nvSpPr>
        <xdr:cNvPr id="320" name="テキスト ボックス 319"/>
        <xdr:cNvSpPr txBox="1"/>
      </xdr:nvSpPr>
      <xdr:spPr>
        <a:xfrm>
          <a:off x="13131800" y="99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56769</xdr:rowOff>
    </xdr:from>
    <xdr:to>
      <xdr:col>24</xdr:col>
      <xdr:colOff>609600</xdr:colOff>
      <xdr:row>59</xdr:row>
      <xdr:rowOff>158369</xdr:rowOff>
    </xdr:to>
    <xdr:sp macro="" textlink="">
      <xdr:nvSpPr>
        <xdr:cNvPr id="326" name="円/楕円 325"/>
        <xdr:cNvSpPr/>
      </xdr:nvSpPr>
      <xdr:spPr>
        <a:xfrm>
          <a:off x="169672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149496</xdr:rowOff>
    </xdr:from>
    <xdr:ext cx="762000" cy="259045"/>
    <xdr:sp macro="" textlink="">
      <xdr:nvSpPr>
        <xdr:cNvPr id="327" name="定員管理の状況該当値テキスト"/>
        <xdr:cNvSpPr txBox="1"/>
      </xdr:nvSpPr>
      <xdr:spPr>
        <a:xfrm>
          <a:off x="17106900" y="100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53015</xdr:rowOff>
    </xdr:from>
    <xdr:to>
      <xdr:col>23</xdr:col>
      <xdr:colOff>457200</xdr:colOff>
      <xdr:row>59</xdr:row>
      <xdr:rowOff>154615</xdr:rowOff>
    </xdr:to>
    <xdr:sp macro="" textlink="">
      <xdr:nvSpPr>
        <xdr:cNvPr id="328" name="円/楕円 327"/>
        <xdr:cNvSpPr/>
      </xdr:nvSpPr>
      <xdr:spPr>
        <a:xfrm>
          <a:off x="16129000" y="101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164792</xdr:rowOff>
    </xdr:from>
    <xdr:ext cx="736600" cy="259045"/>
    <xdr:sp macro="" textlink="">
      <xdr:nvSpPr>
        <xdr:cNvPr id="329" name="テキスト ボックス 328"/>
        <xdr:cNvSpPr txBox="1"/>
      </xdr:nvSpPr>
      <xdr:spPr>
        <a:xfrm>
          <a:off x="15798800" y="993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49664</xdr:rowOff>
    </xdr:from>
    <xdr:to>
      <xdr:col>22</xdr:col>
      <xdr:colOff>254000</xdr:colOff>
      <xdr:row>59</xdr:row>
      <xdr:rowOff>151264</xdr:rowOff>
    </xdr:to>
    <xdr:sp macro="" textlink="">
      <xdr:nvSpPr>
        <xdr:cNvPr id="330" name="円/楕円 329"/>
        <xdr:cNvSpPr/>
      </xdr:nvSpPr>
      <xdr:spPr>
        <a:xfrm>
          <a:off x="15240000" y="101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161441</xdr:rowOff>
    </xdr:from>
    <xdr:ext cx="762000" cy="259045"/>
    <xdr:sp macro="" textlink="">
      <xdr:nvSpPr>
        <xdr:cNvPr id="331" name="テキスト ボックス 330"/>
        <xdr:cNvSpPr txBox="1"/>
      </xdr:nvSpPr>
      <xdr:spPr>
        <a:xfrm>
          <a:off x="14909800" y="993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45910</xdr:rowOff>
    </xdr:from>
    <xdr:to>
      <xdr:col>21</xdr:col>
      <xdr:colOff>50800</xdr:colOff>
      <xdr:row>59</xdr:row>
      <xdr:rowOff>147510</xdr:rowOff>
    </xdr:to>
    <xdr:sp macro="" textlink="">
      <xdr:nvSpPr>
        <xdr:cNvPr id="332" name="円/楕円 331"/>
        <xdr:cNvSpPr/>
      </xdr:nvSpPr>
      <xdr:spPr>
        <a:xfrm>
          <a:off x="14351000" y="101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157687</xdr:rowOff>
    </xdr:from>
    <xdr:ext cx="762000" cy="259045"/>
    <xdr:sp macro="" textlink="">
      <xdr:nvSpPr>
        <xdr:cNvPr id="333" name="テキスト ボックス 332"/>
        <xdr:cNvSpPr txBox="1"/>
      </xdr:nvSpPr>
      <xdr:spPr>
        <a:xfrm>
          <a:off x="14020800" y="99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42961</xdr:rowOff>
    </xdr:from>
    <xdr:to>
      <xdr:col>19</xdr:col>
      <xdr:colOff>533400</xdr:colOff>
      <xdr:row>59</xdr:row>
      <xdr:rowOff>144561</xdr:rowOff>
    </xdr:to>
    <xdr:sp macro="" textlink="">
      <xdr:nvSpPr>
        <xdr:cNvPr id="334" name="円/楕円 333"/>
        <xdr:cNvSpPr/>
      </xdr:nvSpPr>
      <xdr:spPr>
        <a:xfrm>
          <a:off x="13462000" y="101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129338</xdr:rowOff>
    </xdr:from>
    <xdr:ext cx="762000" cy="259045"/>
    <xdr:sp macro="" textlink="">
      <xdr:nvSpPr>
        <xdr:cNvPr id="335" name="テキスト ボックス 334"/>
        <xdr:cNvSpPr txBox="1"/>
      </xdr:nvSpPr>
      <xdr:spPr>
        <a:xfrm>
          <a:off x="13131800" y="102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年度に策定した「公債費負担適正化計画」により、年々改善してきているものの、未だ類似団体平均（</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を大きく超えている状況である。公債費負担のピークを過ぎ元利償還金や三セクへの債務負担を含む「債務負担行為に基づく支出のうち公債費に準ずるものに充当する一般財源等額」は減少しているが、下水道事業の「公営企業債の償還の財源に充てたと認められる繰入金」の増加があるため、年度内起債総額の上限設定、歳入確保の推進や経常経費削減、第三セクターへの新たな債務負担を不可としたうえで、比率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27940</xdr:rowOff>
    </xdr:to>
    <xdr:cxnSp macro="">
      <xdr:nvCxnSpPr>
        <xdr:cNvPr id="365" name="直線コネクタ 364"/>
        <xdr:cNvCxnSpPr/>
      </xdr:nvCxnSpPr>
      <xdr:spPr>
        <a:xfrm flipV="1">
          <a:off x="16179800" y="70151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94297</xdr:rowOff>
    </xdr:to>
    <xdr:cxnSp macro="">
      <xdr:nvCxnSpPr>
        <xdr:cNvPr id="368" name="直線コネクタ 367"/>
        <xdr:cNvCxnSpPr/>
      </xdr:nvCxnSpPr>
      <xdr:spPr>
        <a:xfrm flipV="1">
          <a:off x="15290800" y="70573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41</xdr:row>
      <xdr:rowOff>142557</xdr:rowOff>
    </xdr:to>
    <xdr:cxnSp macro="">
      <xdr:nvCxnSpPr>
        <xdr:cNvPr id="371" name="直線コネクタ 370"/>
        <xdr:cNvCxnSpPr/>
      </xdr:nvCxnSpPr>
      <xdr:spPr>
        <a:xfrm flipV="1">
          <a:off x="14401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61595</xdr:rowOff>
    </xdr:to>
    <xdr:cxnSp macro="">
      <xdr:nvCxnSpPr>
        <xdr:cNvPr id="374" name="直線コネクタ 373"/>
        <xdr:cNvCxnSpPr/>
      </xdr:nvCxnSpPr>
      <xdr:spPr>
        <a:xfrm flipV="1">
          <a:off x="13512800" y="71720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77" name="フローチャート : 判断 376"/>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378" name="テキスト ボックス 377"/>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84" name="円/楕円 383"/>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85"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86" name="円/楕円 38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87" name="テキスト ボックス 386"/>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388" name="円/楕円 387"/>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9" name="テキスト ボックス 388"/>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390" name="円/楕円 389"/>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391" name="テキスト ボックス 390"/>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392" name="円/楕円 391"/>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393" name="テキスト ボックス 392"/>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ここ数年は大規模な起債充当整備事業を実施しておらず、前年度比較では</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ポイントと改善されているが、地方債残高は未だ高い水準にあり、今後も過疎計画や前期事業実施計画、まちづくり計画に登載されている起債充当事業については厳密な選択を行い、各年度の起債発行額の上限を原則として当該年度の元金償還額の</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程度に抑制することで、さらなる数値の改善を図る。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131784</xdr:rowOff>
    </xdr:from>
    <xdr:to>
      <xdr:col>24</xdr:col>
      <xdr:colOff>558800</xdr:colOff>
      <xdr:row>17</xdr:row>
      <xdr:rowOff>4572</xdr:rowOff>
    </xdr:to>
    <xdr:cxnSp macro="">
      <xdr:nvCxnSpPr>
        <xdr:cNvPr id="427" name="直線コネクタ 426"/>
        <xdr:cNvCxnSpPr/>
      </xdr:nvCxnSpPr>
      <xdr:spPr>
        <a:xfrm flipV="1">
          <a:off x="16179800" y="287498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4572</xdr:rowOff>
    </xdr:from>
    <xdr:to>
      <xdr:col>23</xdr:col>
      <xdr:colOff>406400</xdr:colOff>
      <xdr:row>18</xdr:row>
      <xdr:rowOff>8467</xdr:rowOff>
    </xdr:to>
    <xdr:cxnSp macro="">
      <xdr:nvCxnSpPr>
        <xdr:cNvPr id="430" name="直線コネクタ 429"/>
        <xdr:cNvCxnSpPr/>
      </xdr:nvCxnSpPr>
      <xdr:spPr>
        <a:xfrm flipV="1">
          <a:off x="15290800" y="2919222"/>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8467</xdr:rowOff>
    </xdr:from>
    <xdr:to>
      <xdr:col>22</xdr:col>
      <xdr:colOff>203200</xdr:colOff>
      <xdr:row>18</xdr:row>
      <xdr:rowOff>82465</xdr:rowOff>
    </xdr:to>
    <xdr:cxnSp macro="">
      <xdr:nvCxnSpPr>
        <xdr:cNvPr id="433" name="直線コネクタ 432"/>
        <xdr:cNvCxnSpPr/>
      </xdr:nvCxnSpPr>
      <xdr:spPr>
        <a:xfrm flipV="1">
          <a:off x="14401800" y="3094567"/>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82465</xdr:rowOff>
    </xdr:from>
    <xdr:to>
      <xdr:col>21</xdr:col>
      <xdr:colOff>0</xdr:colOff>
      <xdr:row>19</xdr:row>
      <xdr:rowOff>7535</xdr:rowOff>
    </xdr:to>
    <xdr:cxnSp macro="">
      <xdr:nvCxnSpPr>
        <xdr:cNvPr id="436" name="直線コネクタ 435"/>
        <xdr:cNvCxnSpPr/>
      </xdr:nvCxnSpPr>
      <xdr:spPr>
        <a:xfrm flipV="1">
          <a:off x="13512800" y="31685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9" name="フローチャート : 判断 43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0" name="テキスト ボックス 43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80984</xdr:rowOff>
    </xdr:from>
    <xdr:to>
      <xdr:col>24</xdr:col>
      <xdr:colOff>609600</xdr:colOff>
      <xdr:row>17</xdr:row>
      <xdr:rowOff>11134</xdr:rowOff>
    </xdr:to>
    <xdr:sp macro="" textlink="">
      <xdr:nvSpPr>
        <xdr:cNvPr id="446" name="円/楕円 445"/>
        <xdr:cNvSpPr/>
      </xdr:nvSpPr>
      <xdr:spPr>
        <a:xfrm>
          <a:off x="169672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53061</xdr:rowOff>
    </xdr:from>
    <xdr:ext cx="762000" cy="259045"/>
    <xdr:sp macro="" textlink="">
      <xdr:nvSpPr>
        <xdr:cNvPr id="447" name="将来負担の状況該当値テキスト"/>
        <xdr:cNvSpPr txBox="1"/>
      </xdr:nvSpPr>
      <xdr:spPr>
        <a:xfrm>
          <a:off x="17106900" y="279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125222</xdr:rowOff>
    </xdr:from>
    <xdr:to>
      <xdr:col>23</xdr:col>
      <xdr:colOff>457200</xdr:colOff>
      <xdr:row>17</xdr:row>
      <xdr:rowOff>55372</xdr:rowOff>
    </xdr:to>
    <xdr:sp macro="" textlink="">
      <xdr:nvSpPr>
        <xdr:cNvPr id="448" name="円/楕円 447"/>
        <xdr:cNvSpPr/>
      </xdr:nvSpPr>
      <xdr:spPr>
        <a:xfrm>
          <a:off x="16129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40149</xdr:rowOff>
    </xdr:from>
    <xdr:ext cx="736600" cy="259045"/>
    <xdr:sp macro="" textlink="">
      <xdr:nvSpPr>
        <xdr:cNvPr id="449" name="テキスト ボックス 448"/>
        <xdr:cNvSpPr txBox="1"/>
      </xdr:nvSpPr>
      <xdr:spPr>
        <a:xfrm>
          <a:off x="15798800" y="295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129117</xdr:rowOff>
    </xdr:from>
    <xdr:to>
      <xdr:col>22</xdr:col>
      <xdr:colOff>254000</xdr:colOff>
      <xdr:row>18</xdr:row>
      <xdr:rowOff>59267</xdr:rowOff>
    </xdr:to>
    <xdr:sp macro="" textlink="">
      <xdr:nvSpPr>
        <xdr:cNvPr id="450" name="円/楕円 449"/>
        <xdr:cNvSpPr/>
      </xdr:nvSpPr>
      <xdr:spPr>
        <a:xfrm>
          <a:off x="15240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44044</xdr:rowOff>
    </xdr:from>
    <xdr:ext cx="762000" cy="259045"/>
    <xdr:sp macro="" textlink="">
      <xdr:nvSpPr>
        <xdr:cNvPr id="451" name="テキスト ボックス 450"/>
        <xdr:cNvSpPr txBox="1"/>
      </xdr:nvSpPr>
      <xdr:spPr>
        <a:xfrm>
          <a:off x="14909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31665</xdr:rowOff>
    </xdr:from>
    <xdr:to>
      <xdr:col>21</xdr:col>
      <xdr:colOff>50800</xdr:colOff>
      <xdr:row>18</xdr:row>
      <xdr:rowOff>133265</xdr:rowOff>
    </xdr:to>
    <xdr:sp macro="" textlink="">
      <xdr:nvSpPr>
        <xdr:cNvPr id="452" name="円/楕円 451"/>
        <xdr:cNvSpPr/>
      </xdr:nvSpPr>
      <xdr:spPr>
        <a:xfrm>
          <a:off x="143510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118043</xdr:rowOff>
    </xdr:from>
    <xdr:ext cx="762000" cy="259045"/>
    <xdr:sp macro="" textlink="">
      <xdr:nvSpPr>
        <xdr:cNvPr id="453" name="テキスト ボックス 452"/>
        <xdr:cNvSpPr txBox="1"/>
      </xdr:nvSpPr>
      <xdr:spPr>
        <a:xfrm>
          <a:off x="14020800" y="32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128185</xdr:rowOff>
    </xdr:from>
    <xdr:to>
      <xdr:col>19</xdr:col>
      <xdr:colOff>533400</xdr:colOff>
      <xdr:row>19</xdr:row>
      <xdr:rowOff>58335</xdr:rowOff>
    </xdr:to>
    <xdr:sp macro="" textlink="">
      <xdr:nvSpPr>
        <xdr:cNvPr id="454" name="円/楕円 453"/>
        <xdr:cNvSpPr/>
      </xdr:nvSpPr>
      <xdr:spPr>
        <a:xfrm>
          <a:off x="13462000" y="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43112</xdr:rowOff>
    </xdr:from>
    <xdr:ext cx="762000" cy="259045"/>
    <xdr:sp macro="" textlink="">
      <xdr:nvSpPr>
        <xdr:cNvPr id="455" name="テキスト ボックス 454"/>
        <xdr:cNvSpPr txBox="1"/>
      </xdr:nvSpPr>
      <xdr:spPr>
        <a:xfrm>
          <a:off x="13131800" y="330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3,634
3,615
282.13
3,762,103
3,633,151
117,840
2,211,111
3,075,280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62.7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a:rPr>
            <a:t> </a:t>
          </a:r>
          <a:r>
            <a:rPr lang="ja-JP" altLang="ja-JP" sz="900">
              <a:solidFill>
                <a:schemeClr val="dk1"/>
              </a:solidFill>
              <a:effectLst/>
              <a:latin typeface="+mn-lt"/>
              <a:ea typeface="+mn-ea"/>
              <a:cs typeface="+mn-cs"/>
            </a:rPr>
            <a:t>　前年度と比較すると</a:t>
          </a:r>
          <a:r>
            <a:rPr lang="en-US" altLang="ja-JP" sz="900">
              <a:solidFill>
                <a:schemeClr val="dk1"/>
              </a:solidFill>
              <a:effectLst/>
              <a:latin typeface="+mn-lt"/>
              <a:ea typeface="+mn-ea"/>
              <a:cs typeface="+mn-cs"/>
            </a:rPr>
            <a:t>0.7</a:t>
          </a:r>
          <a:r>
            <a:rPr lang="ja-JP" altLang="ja-JP" sz="900">
              <a:solidFill>
                <a:schemeClr val="dk1"/>
              </a:solidFill>
              <a:effectLst/>
              <a:latin typeface="+mn-lt"/>
              <a:ea typeface="+mn-ea"/>
              <a:cs typeface="+mn-cs"/>
            </a:rPr>
            <a:t>ポイント増となっている。経常経費充当一般財源を前年度と比較すると</a:t>
          </a:r>
          <a:r>
            <a:rPr lang="en-US" altLang="ja-JP" sz="900">
              <a:solidFill>
                <a:schemeClr val="dk1"/>
              </a:solidFill>
              <a:effectLst/>
              <a:latin typeface="+mn-lt"/>
              <a:ea typeface="+mn-ea"/>
              <a:cs typeface="+mn-cs"/>
            </a:rPr>
            <a:t>4,267</a:t>
          </a:r>
          <a:r>
            <a:rPr lang="ja-JP" altLang="ja-JP" sz="900">
              <a:solidFill>
                <a:schemeClr val="dk1"/>
              </a:solidFill>
              <a:effectLst/>
              <a:latin typeface="+mn-lt"/>
              <a:ea typeface="+mn-ea"/>
              <a:cs typeface="+mn-cs"/>
            </a:rPr>
            <a:t>千円減少しているにも関わらず、経常収支比率が増加しているのは、普通交付税の減による経常一般財源の減が影響している分析する。</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類似団体平均と比較すると、人件費に係る経常収支比率は低くなっているが、原因として、ごみ処理業務や消防業務を一部事務組合で行っていることが挙げられる。次ページにあるとおり、一部事務組合の人件費分に充てる負担金や物件費に分類されている賃金といった人件費に準ずる費用を合計した場合の人口</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人当たりの歳出決算額</a:t>
          </a:r>
          <a:r>
            <a:rPr lang="ja-JP" altLang="en-US" sz="900">
              <a:solidFill>
                <a:schemeClr val="dk1"/>
              </a:solidFill>
              <a:effectLst/>
              <a:latin typeface="+mn-lt"/>
              <a:ea typeface="+mn-ea"/>
              <a:cs typeface="+mn-cs"/>
            </a:rPr>
            <a:t>も</a:t>
          </a:r>
          <a:r>
            <a:rPr lang="ja-JP" altLang="ja-JP" sz="900">
              <a:solidFill>
                <a:schemeClr val="dk1"/>
              </a:solidFill>
              <a:effectLst/>
              <a:latin typeface="+mn-lt"/>
              <a:ea typeface="+mn-ea"/>
              <a:cs typeface="+mn-cs"/>
            </a:rPr>
            <a:t>類似団体平均</a:t>
          </a:r>
          <a:r>
            <a:rPr lang="ja-JP" altLang="en-US" sz="900">
              <a:solidFill>
                <a:schemeClr val="dk1"/>
              </a:solidFill>
              <a:effectLst/>
              <a:latin typeface="+mn-lt"/>
              <a:ea typeface="+mn-ea"/>
              <a:cs typeface="+mn-cs"/>
            </a:rPr>
            <a:t>を下</a:t>
          </a:r>
          <a:r>
            <a:rPr lang="ja-JP" altLang="ja-JP" sz="900">
              <a:solidFill>
                <a:schemeClr val="dk1"/>
              </a:solidFill>
              <a:effectLst/>
              <a:latin typeface="+mn-lt"/>
              <a:ea typeface="+mn-ea"/>
              <a:cs typeface="+mn-cs"/>
            </a:rPr>
            <a:t>回って</a:t>
          </a:r>
          <a:r>
            <a:rPr lang="ja-JP" altLang="en-US" sz="900">
              <a:solidFill>
                <a:schemeClr val="dk1"/>
              </a:solidFill>
              <a:effectLst/>
              <a:latin typeface="+mn-lt"/>
              <a:ea typeface="+mn-ea"/>
              <a:cs typeface="+mn-cs"/>
            </a:rPr>
            <a:t>おり</a:t>
          </a:r>
          <a:r>
            <a:rPr lang="ja-JP" altLang="ja-JP" sz="900">
              <a:solidFill>
                <a:schemeClr val="dk1"/>
              </a:solidFill>
              <a:effectLst/>
              <a:latin typeface="+mn-lt"/>
              <a:ea typeface="+mn-ea"/>
              <a:cs typeface="+mn-cs"/>
            </a:rPr>
            <a:t>、今後</a:t>
          </a:r>
          <a:r>
            <a:rPr lang="ja-JP" altLang="en-US" sz="900">
              <a:solidFill>
                <a:schemeClr val="dk1"/>
              </a:solidFill>
              <a:effectLst/>
              <a:latin typeface="+mn-lt"/>
              <a:ea typeface="+mn-ea"/>
              <a:cs typeface="+mn-cs"/>
            </a:rPr>
            <a:t>も</a:t>
          </a:r>
          <a:r>
            <a:rPr lang="ja-JP" altLang="ja-JP" sz="900">
              <a:solidFill>
                <a:schemeClr val="dk1"/>
              </a:solidFill>
              <a:effectLst/>
              <a:latin typeface="+mn-lt"/>
              <a:ea typeface="+mn-ea"/>
              <a:cs typeface="+mn-cs"/>
            </a:rPr>
            <a:t>適正な定員管理の実践と、一部事務組合の可能な範囲での合理化等についても、提言していくこととする。</a:t>
          </a:r>
        </a:p>
        <a:p>
          <a:endParaRPr kumimoji="1" lang="ja-JP" altLang="en-US" sz="9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8890</xdr:rowOff>
    </xdr:to>
    <xdr:cxnSp macro="">
      <xdr:nvCxnSpPr>
        <xdr:cNvPr id="64" name="直線コネクタ 63"/>
        <xdr:cNvCxnSpPr/>
      </xdr:nvCxnSpPr>
      <xdr:spPr>
        <a:xfrm>
          <a:off x="3987800" y="61544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35</xdr:row>
      <xdr:rowOff>153670</xdr:rowOff>
    </xdr:to>
    <xdr:cxnSp macro="">
      <xdr:nvCxnSpPr>
        <xdr:cNvPr id="67" name="直線コネクタ 66"/>
        <xdr:cNvCxnSpPr/>
      </xdr:nvCxnSpPr>
      <xdr:spPr>
        <a:xfrm>
          <a:off x="3098800" y="612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127000</xdr:rowOff>
    </xdr:from>
    <xdr:to>
      <xdr:col>4</xdr:col>
      <xdr:colOff>346075</xdr:colOff>
      <xdr:row>36</xdr:row>
      <xdr:rowOff>5080</xdr:rowOff>
    </xdr:to>
    <xdr:cxnSp macro="">
      <xdr:nvCxnSpPr>
        <xdr:cNvPr id="70" name="直線コネクタ 69"/>
        <xdr:cNvCxnSpPr/>
      </xdr:nvCxnSpPr>
      <xdr:spPr>
        <a:xfrm flipV="1">
          <a:off x="2209800" y="6127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119380</xdr:rowOff>
    </xdr:from>
    <xdr:to>
      <xdr:col>3</xdr:col>
      <xdr:colOff>142875</xdr:colOff>
      <xdr:row>36</xdr:row>
      <xdr:rowOff>5080</xdr:rowOff>
    </xdr:to>
    <xdr:cxnSp macro="">
      <xdr:nvCxnSpPr>
        <xdr:cNvPr id="73" name="直線コネクタ 72"/>
        <xdr:cNvCxnSpPr/>
      </xdr:nvCxnSpPr>
      <xdr:spPr>
        <a:xfrm>
          <a:off x="1320800" y="6120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162577</xdr:rowOff>
    </xdr:from>
    <xdr:ext cx="762000" cy="259045"/>
    <xdr:sp macro="" textlink="">
      <xdr:nvSpPr>
        <xdr:cNvPr id="77" name="テキスト ボックス 76"/>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129540</xdr:rowOff>
    </xdr:from>
    <xdr:to>
      <xdr:col>7</xdr:col>
      <xdr:colOff>66675</xdr:colOff>
      <xdr:row>36</xdr:row>
      <xdr:rowOff>59690</xdr:rowOff>
    </xdr:to>
    <xdr:sp macro="" textlink="">
      <xdr:nvSpPr>
        <xdr:cNvPr id="83" name="円/楕円 82"/>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146067</xdr:rowOff>
    </xdr:from>
    <xdr:ext cx="762000" cy="259045"/>
    <xdr:sp macro="" textlink="">
      <xdr:nvSpPr>
        <xdr:cNvPr id="84" name="人件費該当値テキスト"/>
        <xdr:cNvSpPr txBox="1"/>
      </xdr:nvSpPr>
      <xdr:spPr>
        <a:xfrm>
          <a:off x="49149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5" name="円/楕円 84"/>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6" name="テキスト ボックス 85"/>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76200</xdr:rowOff>
    </xdr:from>
    <xdr:to>
      <xdr:col>4</xdr:col>
      <xdr:colOff>396875</xdr:colOff>
      <xdr:row>36</xdr:row>
      <xdr:rowOff>6350</xdr:rowOff>
    </xdr:to>
    <xdr:sp macro="" textlink="">
      <xdr:nvSpPr>
        <xdr:cNvPr id="87" name="円/楕円 86"/>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16527</xdr:rowOff>
    </xdr:from>
    <xdr:ext cx="762000" cy="259045"/>
    <xdr:sp macro="" textlink="">
      <xdr:nvSpPr>
        <xdr:cNvPr id="88" name="テキスト ボックス 87"/>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89" name="円/楕円 88"/>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0" name="テキスト ボックス 89"/>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68580</xdr:rowOff>
    </xdr:from>
    <xdr:to>
      <xdr:col>1</xdr:col>
      <xdr:colOff>676275</xdr:colOff>
      <xdr:row>35</xdr:row>
      <xdr:rowOff>170180</xdr:rowOff>
    </xdr:to>
    <xdr:sp macro="" textlink="">
      <xdr:nvSpPr>
        <xdr:cNvPr id="91" name="円/楕円 90"/>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8907</xdr:rowOff>
    </xdr:from>
    <xdr:ext cx="762000" cy="259045"/>
    <xdr:sp macro="" textlink="">
      <xdr:nvSpPr>
        <xdr:cNvPr id="92" name="テキスト ボックス 91"/>
        <xdr:cNvSpPr txBox="1"/>
      </xdr:nvSpPr>
      <xdr:spPr>
        <a:xfrm>
          <a:off x="939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物件費に係る経常収支比率は類似団体平均と同程度の数値となっているが、前年度より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ポイントの増となった。その要因は草地改良事業に係る肥料代や、電気料金の改定による光熱水費の増など、需用費の増によるものが主なものとなっている。また、平成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年度の指定管理委託や臨時職員増員など、職員人件費等から賃金や委託料（物件費）への移行は少なかったが、今後も内容を精査し効果等の検討を加えながら対処していきたいと考えている。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46990</xdr:rowOff>
    </xdr:to>
    <xdr:cxnSp macro="">
      <xdr:nvCxnSpPr>
        <xdr:cNvPr id="122" name="直線コネクタ 121"/>
        <xdr:cNvCxnSpPr/>
      </xdr:nvCxnSpPr>
      <xdr:spPr>
        <a:xfrm>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17</xdr:row>
      <xdr:rowOff>1270</xdr:rowOff>
    </xdr:to>
    <xdr:cxnSp macro="">
      <xdr:nvCxnSpPr>
        <xdr:cNvPr id="125" name="直線コネクタ 124"/>
        <xdr:cNvCxnSpPr/>
      </xdr:nvCxnSpPr>
      <xdr:spPr>
        <a:xfrm>
          <a:off x="14782800" y="2888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145288</xdr:rowOff>
    </xdr:to>
    <xdr:cxnSp macro="">
      <xdr:nvCxnSpPr>
        <xdr:cNvPr id="128" name="直線コネクタ 127"/>
        <xdr:cNvCxnSpPr/>
      </xdr:nvCxnSpPr>
      <xdr:spPr>
        <a:xfrm>
          <a:off x="13893800" y="2838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94996</xdr:rowOff>
    </xdr:to>
    <xdr:cxnSp macro="">
      <xdr:nvCxnSpPr>
        <xdr:cNvPr id="131" name="直線コネクタ 130"/>
        <xdr:cNvCxnSpPr/>
      </xdr:nvCxnSpPr>
      <xdr:spPr>
        <a:xfrm>
          <a:off x="13004800" y="2824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1" name="円/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2"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3" name="円/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4" name="テキスト ボックス 143"/>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94488</xdr:rowOff>
    </xdr:from>
    <xdr:to>
      <xdr:col>21</xdr:col>
      <xdr:colOff>412750</xdr:colOff>
      <xdr:row>17</xdr:row>
      <xdr:rowOff>24638</xdr:rowOff>
    </xdr:to>
    <xdr:sp macro="" textlink="">
      <xdr:nvSpPr>
        <xdr:cNvPr id="145" name="円/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46" name="テキスト ボックス 145"/>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47" name="円/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49" name="円/楕円 148"/>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0" name="テキスト ボックス 14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している。主な要因は対象児童の減少による児童手当等の減によるものである。福祉医療費、児童手当、障碍者支援事業費、保育園費等など主要なものについては前年度並みとなっているが、最も多額な自立支援給付費等については該当障害者の加齢に伴う重度化等により年々増加傾向となっているため、今後も、引き続き適正な障害区分認定審査会の運営や、保育料等の利用料金の改善を検討していくこととす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82" name="直線コネクタ 181"/>
        <xdr:cNvCxnSpPr/>
      </xdr:nvCxnSpPr>
      <xdr:spPr>
        <a:xfrm flipV="1">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12700</xdr:rowOff>
    </xdr:to>
    <xdr:cxnSp macro="">
      <xdr:nvCxnSpPr>
        <xdr:cNvPr id="185" name="直線コネクタ 184"/>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107950</xdr:rowOff>
    </xdr:to>
    <xdr:cxnSp macro="">
      <xdr:nvCxnSpPr>
        <xdr:cNvPr id="188" name="直線コネクタ 187"/>
        <xdr:cNvCxnSpPr/>
      </xdr:nvCxnSpPr>
      <xdr:spPr>
        <a:xfrm>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1" name="直線コネクタ 190"/>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4" name="フローチャート : 判断 19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5" name="テキスト ボックス 19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1" name="円/楕円 200"/>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2"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3" name="円/楕円 202"/>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4" name="テキスト ボックス 203"/>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5" name="円/楕円 204"/>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6" name="テキスト ボックス 205"/>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7" name="円/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8" name="テキスト ボックス 20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9" name="円/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　その他（維持修繕費、繰出金）に係る経常収支比率は類似団体平均を上回っている。これは、平成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の水道特別会計での建設事業開始や、下水道関係特別会計（公共下水道、農業集落排水、合併浄化槽）に係る地方債の償還額の増加等、普通会計の負担が大きくなっているためである。独立採算の原則に立ち返り、上下水道料金の適正化を図ると共に、公債費への資本費平準化債充当による削減を進め、より一層の経営改善に努めていくこととしてい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155575</xdr:rowOff>
    </xdr:from>
    <xdr:to>
      <xdr:col>24</xdr:col>
      <xdr:colOff>31750</xdr:colOff>
      <xdr:row>58</xdr:row>
      <xdr:rowOff>12700</xdr:rowOff>
    </xdr:to>
    <xdr:cxnSp macro="">
      <xdr:nvCxnSpPr>
        <xdr:cNvPr id="238" name="直線コネクタ 237"/>
        <xdr:cNvCxnSpPr/>
      </xdr:nvCxnSpPr>
      <xdr:spPr>
        <a:xfrm>
          <a:off x="15671800" y="9928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149860</xdr:rowOff>
    </xdr:from>
    <xdr:to>
      <xdr:col>22</xdr:col>
      <xdr:colOff>565150</xdr:colOff>
      <xdr:row>57</xdr:row>
      <xdr:rowOff>155575</xdr:rowOff>
    </xdr:to>
    <xdr:cxnSp macro="">
      <xdr:nvCxnSpPr>
        <xdr:cNvPr id="241" name="直線コネクタ 240"/>
        <xdr:cNvCxnSpPr/>
      </xdr:nvCxnSpPr>
      <xdr:spPr>
        <a:xfrm>
          <a:off x="14782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149860</xdr:rowOff>
    </xdr:to>
    <xdr:cxnSp macro="">
      <xdr:nvCxnSpPr>
        <xdr:cNvPr id="244" name="直線コネクタ 243"/>
        <xdr:cNvCxnSpPr/>
      </xdr:nvCxnSpPr>
      <xdr:spPr>
        <a:xfrm>
          <a:off x="13893800" y="98482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98425</xdr:rowOff>
    </xdr:to>
    <xdr:cxnSp macro="">
      <xdr:nvCxnSpPr>
        <xdr:cNvPr id="247" name="直線コネクタ 246"/>
        <xdr:cNvCxnSpPr/>
      </xdr:nvCxnSpPr>
      <xdr:spPr>
        <a:xfrm flipV="1">
          <a:off x="13004800" y="9848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0" name="フローチャート : 判断 249"/>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1" name="テキスト ボックス 25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7" name="円/楕円 256"/>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58"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59" name="円/楕円 258"/>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60" name="テキスト ボックス 259"/>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99060</xdr:rowOff>
    </xdr:from>
    <xdr:to>
      <xdr:col>21</xdr:col>
      <xdr:colOff>412750</xdr:colOff>
      <xdr:row>58</xdr:row>
      <xdr:rowOff>29210</xdr:rowOff>
    </xdr:to>
    <xdr:sp macro="" textlink="">
      <xdr:nvSpPr>
        <xdr:cNvPr id="261" name="円/楕円 260"/>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13987</xdr:rowOff>
    </xdr:from>
    <xdr:ext cx="762000" cy="259045"/>
    <xdr:sp macro="" textlink="">
      <xdr:nvSpPr>
        <xdr:cNvPr id="262" name="テキスト ボックス 261"/>
        <xdr:cNvSpPr txBox="1"/>
      </xdr:nvSpPr>
      <xdr:spPr>
        <a:xfrm>
          <a:off x="1440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3" name="円/楕円 262"/>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4" name="テキスト ボックス 263"/>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65" name="円/楕円 264"/>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66" name="テキスト ボックス 265"/>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補助費等に係る経常収支比率は、昨年度と比較すると</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となっているが、主な要因としては、町単独の補助金については事業終了や、内容を精査した結果大きく減少しているが、新たに秋田県町村電算システム共同事業組合に対して支払う電算共同化負担金等が発生したことによるものである。</a:t>
          </a:r>
        </a:p>
        <a:p>
          <a:r>
            <a:rPr lang="ja-JP" altLang="ja-JP" sz="1100">
              <a:solidFill>
                <a:schemeClr val="dk1"/>
              </a:solidFill>
              <a:effectLst/>
              <a:latin typeface="+mn-lt"/>
              <a:ea typeface="+mn-ea"/>
              <a:cs typeface="+mn-cs"/>
            </a:rPr>
            <a:t>　　今後も、町単独補助金について、補助対象団体の事業実績と収支状況等を十分に見極めたうえで、適正な補助金の交付を行うこととしている。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44704</xdr:rowOff>
    </xdr:to>
    <xdr:cxnSp macro="">
      <xdr:nvCxnSpPr>
        <xdr:cNvPr id="296" name="直線コネクタ 295"/>
        <xdr:cNvCxnSpPr/>
      </xdr:nvCxnSpPr>
      <xdr:spPr>
        <a:xfrm>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104140</xdr:rowOff>
    </xdr:to>
    <xdr:cxnSp macro="">
      <xdr:nvCxnSpPr>
        <xdr:cNvPr id="299" name="直線コネクタ 298"/>
        <xdr:cNvCxnSpPr/>
      </xdr:nvCxnSpPr>
      <xdr:spPr>
        <a:xfrm flipV="1">
          <a:off x="14782800" y="6194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104140</xdr:rowOff>
    </xdr:to>
    <xdr:cxnSp macro="">
      <xdr:nvCxnSpPr>
        <xdr:cNvPr id="302" name="直線コネクタ 301"/>
        <xdr:cNvCxnSpPr/>
      </xdr:nvCxnSpPr>
      <xdr:spPr>
        <a:xfrm>
          <a:off x="13893800" y="6189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35560</xdr:rowOff>
    </xdr:to>
    <xdr:cxnSp macro="">
      <xdr:nvCxnSpPr>
        <xdr:cNvPr id="305" name="直線コネクタ 304"/>
        <xdr:cNvCxnSpPr/>
      </xdr:nvCxnSpPr>
      <xdr:spPr>
        <a:xfrm flipV="1">
          <a:off x="13004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08" name="フローチャート : 判断 307"/>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09" name="テキスト ボックス 308"/>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15" name="円/楕円 314"/>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16"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17" name="円/楕円 316"/>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18" name="テキスト ボックス 317"/>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19" name="円/楕円 31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0" name="テキスト ボックス 319"/>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1" name="円/楕円 320"/>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2" name="テキスト ボックス 321"/>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23" name="円/楕円 322"/>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24" name="テキスト ボックス 323"/>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公債費に係る経常収支比率は類似団体平均をやや下回り、前年度より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ポイント減となった。公債費はピーク（平成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普通会計）を過ぎ、年々順調に減少しているが、今後も引き続き、厳正な事業計画に基づき、費用対効果の十分な検討に加えて、後年度負担軽減など多角的な視点からの討議により起債充当事業の取捨選択を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62230</xdr:rowOff>
    </xdr:to>
    <xdr:cxnSp macro="">
      <xdr:nvCxnSpPr>
        <xdr:cNvPr id="356" name="直線コネクタ 355"/>
        <xdr:cNvCxnSpPr/>
      </xdr:nvCxnSpPr>
      <xdr:spPr>
        <a:xfrm flipV="1">
          <a:off x="3987800" y="13081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62230</xdr:rowOff>
    </xdr:from>
    <xdr:to>
      <xdr:col>5</xdr:col>
      <xdr:colOff>549275</xdr:colOff>
      <xdr:row>77</xdr:row>
      <xdr:rowOff>1270</xdr:rowOff>
    </xdr:to>
    <xdr:cxnSp macro="">
      <xdr:nvCxnSpPr>
        <xdr:cNvPr id="359" name="直線コネクタ 358"/>
        <xdr:cNvCxnSpPr/>
      </xdr:nvCxnSpPr>
      <xdr:spPr>
        <a:xfrm flipV="1">
          <a:off x="3098800" y="130924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62230</xdr:rowOff>
    </xdr:to>
    <xdr:cxnSp macro="">
      <xdr:nvCxnSpPr>
        <xdr:cNvPr id="362" name="直線コネクタ 361"/>
        <xdr:cNvCxnSpPr/>
      </xdr:nvCxnSpPr>
      <xdr:spPr>
        <a:xfrm flipV="1">
          <a:off x="2209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62230</xdr:rowOff>
    </xdr:to>
    <xdr:cxnSp macro="">
      <xdr:nvCxnSpPr>
        <xdr:cNvPr id="365" name="直線コネクタ 364"/>
        <xdr:cNvCxnSpPr/>
      </xdr:nvCxnSpPr>
      <xdr:spPr>
        <a:xfrm>
          <a:off x="1320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68" name="フローチャート : 判断 367"/>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69" name="テキスト ボックス 36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75" name="円/楕円 374"/>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76"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xdr:rowOff>
    </xdr:from>
    <xdr:to>
      <xdr:col>5</xdr:col>
      <xdr:colOff>600075</xdr:colOff>
      <xdr:row>76</xdr:row>
      <xdr:rowOff>113030</xdr:rowOff>
    </xdr:to>
    <xdr:sp macro="" textlink="">
      <xdr:nvSpPr>
        <xdr:cNvPr id="377" name="円/楕円 376"/>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78" name="テキスト ボックス 37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79" name="円/楕円 378"/>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0" name="テキスト ボックス 379"/>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81" name="円/楕円 380"/>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2" name="テキスト ボックス 381"/>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3" name="円/楕円 38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82566</xdr:rowOff>
    </xdr:from>
    <xdr:ext cx="762000" cy="259045"/>
    <xdr:sp macro="" textlink="">
      <xdr:nvSpPr>
        <xdr:cNvPr id="384" name="テキスト ボックス 38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公債費を除く経常収支比率は前年度を</a:t>
          </a:r>
          <a:r>
            <a:rPr lang="en-US" altLang="ja-JP" sz="900">
              <a:solidFill>
                <a:schemeClr val="dk1"/>
              </a:solidFill>
              <a:effectLst/>
              <a:latin typeface="+mn-lt"/>
              <a:ea typeface="+mn-ea"/>
              <a:cs typeface="+mn-cs"/>
            </a:rPr>
            <a:t>2.5</a:t>
          </a:r>
          <a:r>
            <a:rPr lang="ja-JP" altLang="ja-JP" sz="900">
              <a:solidFill>
                <a:schemeClr val="dk1"/>
              </a:solidFill>
              <a:effectLst/>
              <a:latin typeface="+mn-lt"/>
              <a:ea typeface="+mn-ea"/>
              <a:cs typeface="+mn-cs"/>
            </a:rPr>
            <a:t>ポイント増となっているが、類似団体平均よりも下回っている。要因としては、扶助費については児童手当等の減により前年</a:t>
          </a:r>
          <a:r>
            <a:rPr lang="ja-JP" altLang="en-US" sz="900">
              <a:solidFill>
                <a:schemeClr val="dk1"/>
              </a:solidFill>
              <a:effectLst/>
              <a:latin typeface="+mn-lt"/>
              <a:ea typeface="+mn-ea"/>
              <a:cs typeface="+mn-cs"/>
            </a:rPr>
            <a:t>度</a:t>
          </a:r>
          <a:r>
            <a:rPr lang="ja-JP" altLang="ja-JP" sz="900">
              <a:solidFill>
                <a:schemeClr val="dk1"/>
              </a:solidFill>
              <a:effectLst/>
              <a:latin typeface="+mn-lt"/>
              <a:ea typeface="+mn-ea"/>
              <a:cs typeface="+mn-cs"/>
            </a:rPr>
            <a:t>比減となったものの、物件費は光熱費等の需用費の伸びにより、補助費については電算共同化負担金等により、その他繰出金についても、水道事業、下水道関係特別会計に係る地方債償還額の増によりそれぞれ増加している。人件費については、</a:t>
          </a:r>
          <a:r>
            <a:rPr lang="ja-JP" altLang="en-US" sz="900">
              <a:solidFill>
                <a:schemeClr val="dk1"/>
              </a:solidFill>
              <a:effectLst/>
              <a:latin typeface="+mn-lt"/>
              <a:ea typeface="+mn-ea"/>
              <a:cs typeface="+mn-cs"/>
            </a:rPr>
            <a:t>経常経費充当一般財源は減少している</a:t>
          </a:r>
          <a:r>
            <a:rPr lang="ja-JP" altLang="ja-JP" sz="900">
              <a:solidFill>
                <a:schemeClr val="dk1"/>
              </a:solidFill>
              <a:effectLst/>
              <a:latin typeface="+mn-lt"/>
              <a:ea typeface="+mn-ea"/>
              <a:cs typeface="+mn-cs"/>
            </a:rPr>
            <a:t>が、普通交付税の減による経常一般財源の減が影響し経常収支比率は増加した。経常一般財源の減は経常収支比率全体に影響するため、可能な限り財源確保につとめ、委託等は費用対効果の検討、利用料、使用料が伴うものは、一般会計の負担を軽減すべく、適正な料金設定を図るなどの改善を検討し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60706</xdr:rowOff>
    </xdr:from>
    <xdr:to>
      <xdr:col>24</xdr:col>
      <xdr:colOff>31750</xdr:colOff>
      <xdr:row>76</xdr:row>
      <xdr:rowOff>117856</xdr:rowOff>
    </xdr:to>
    <xdr:cxnSp macro="">
      <xdr:nvCxnSpPr>
        <xdr:cNvPr id="415" name="直線コネクタ 414"/>
        <xdr:cNvCxnSpPr/>
      </xdr:nvCxnSpPr>
      <xdr:spPr>
        <a:xfrm>
          <a:off x="15671800" y="130909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60706</xdr:rowOff>
    </xdr:from>
    <xdr:to>
      <xdr:col>22</xdr:col>
      <xdr:colOff>565150</xdr:colOff>
      <xdr:row>76</xdr:row>
      <xdr:rowOff>60706</xdr:rowOff>
    </xdr:to>
    <xdr:cxnSp macro="">
      <xdr:nvCxnSpPr>
        <xdr:cNvPr id="418" name="直線コネクタ 417"/>
        <xdr:cNvCxnSpPr/>
      </xdr:nvCxnSpPr>
      <xdr:spPr>
        <a:xfrm>
          <a:off x="14782800" y="13090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60706</xdr:rowOff>
    </xdr:to>
    <xdr:cxnSp macro="">
      <xdr:nvCxnSpPr>
        <xdr:cNvPr id="421" name="直線コネクタ 420"/>
        <xdr:cNvCxnSpPr/>
      </xdr:nvCxnSpPr>
      <xdr:spPr>
        <a:xfrm>
          <a:off x="13893800" y="1302003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75</xdr:row>
      <xdr:rowOff>161289</xdr:rowOff>
    </xdr:to>
    <xdr:cxnSp macro="">
      <xdr:nvCxnSpPr>
        <xdr:cNvPr id="424" name="直線コネクタ 423"/>
        <xdr:cNvCxnSpPr/>
      </xdr:nvCxnSpPr>
      <xdr:spPr>
        <a:xfrm>
          <a:off x="13004800" y="129926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27" name="フローチャート : 判断 426"/>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28" name="テキスト ボックス 427"/>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34" name="円/楕円 433"/>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35"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xdr:rowOff>
    </xdr:from>
    <xdr:to>
      <xdr:col>22</xdr:col>
      <xdr:colOff>615950</xdr:colOff>
      <xdr:row>76</xdr:row>
      <xdr:rowOff>111506</xdr:rowOff>
    </xdr:to>
    <xdr:sp macro="" textlink="">
      <xdr:nvSpPr>
        <xdr:cNvPr id="436" name="円/楕円 435"/>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121683</xdr:rowOff>
    </xdr:from>
    <xdr:ext cx="736600" cy="259045"/>
    <xdr:sp macro="" textlink="">
      <xdr:nvSpPr>
        <xdr:cNvPr id="437" name="テキスト ボックス 436"/>
        <xdr:cNvSpPr txBox="1"/>
      </xdr:nvSpPr>
      <xdr:spPr>
        <a:xfrm>
          <a:off x="15290800" y="1280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xdr:rowOff>
    </xdr:from>
    <xdr:to>
      <xdr:col>21</xdr:col>
      <xdr:colOff>412750</xdr:colOff>
      <xdr:row>76</xdr:row>
      <xdr:rowOff>111506</xdr:rowOff>
    </xdr:to>
    <xdr:sp macro="" textlink="">
      <xdr:nvSpPr>
        <xdr:cNvPr id="438" name="円/楕円 437"/>
        <xdr:cNvSpPr/>
      </xdr:nvSpPr>
      <xdr:spPr>
        <a:xfrm>
          <a:off x="14732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121683</xdr:rowOff>
    </xdr:from>
    <xdr:ext cx="762000" cy="259045"/>
    <xdr:sp macro="" textlink="">
      <xdr:nvSpPr>
        <xdr:cNvPr id="439" name="テキスト ボックス 438"/>
        <xdr:cNvSpPr txBox="1"/>
      </xdr:nvSpPr>
      <xdr:spPr>
        <a:xfrm>
          <a:off x="14401800" y="128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0" name="円/楕円 43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1" name="テキスト ボックス 44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2" name="円/楕円 44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秋田県藤里町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144644</xdr:rowOff>
    </xdr:from>
    <xdr:to>
      <xdr:col>4</xdr:col>
      <xdr:colOff>1117600</xdr:colOff>
      <xdr:row>18</xdr:row>
      <xdr:rowOff>158635</xdr:rowOff>
    </xdr:to>
    <xdr:cxnSp macro="">
      <xdr:nvCxnSpPr>
        <xdr:cNvPr id="51" name="直線コネクタ 50"/>
        <xdr:cNvCxnSpPr/>
      </xdr:nvCxnSpPr>
      <xdr:spPr bwMode="auto">
        <a:xfrm flipV="1">
          <a:off x="5003800" y="3278369"/>
          <a:ext cx="6477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158635</xdr:rowOff>
    </xdr:from>
    <xdr:to>
      <xdr:col>4</xdr:col>
      <xdr:colOff>469900</xdr:colOff>
      <xdr:row>18</xdr:row>
      <xdr:rowOff>163135</xdr:rowOff>
    </xdr:to>
    <xdr:cxnSp macro="">
      <xdr:nvCxnSpPr>
        <xdr:cNvPr id="54" name="直線コネクタ 53"/>
        <xdr:cNvCxnSpPr/>
      </xdr:nvCxnSpPr>
      <xdr:spPr bwMode="auto">
        <a:xfrm flipV="1">
          <a:off x="4305300" y="3292360"/>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152580</xdr:rowOff>
    </xdr:from>
    <xdr:to>
      <xdr:col>3</xdr:col>
      <xdr:colOff>904875</xdr:colOff>
      <xdr:row>18</xdr:row>
      <xdr:rowOff>163135</xdr:rowOff>
    </xdr:to>
    <xdr:cxnSp macro="">
      <xdr:nvCxnSpPr>
        <xdr:cNvPr id="57" name="直線コネクタ 56"/>
        <xdr:cNvCxnSpPr/>
      </xdr:nvCxnSpPr>
      <xdr:spPr bwMode="auto">
        <a:xfrm>
          <a:off x="3606800" y="3286305"/>
          <a:ext cx="698500" cy="1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152580</xdr:rowOff>
    </xdr:from>
    <xdr:to>
      <xdr:col>3</xdr:col>
      <xdr:colOff>206375</xdr:colOff>
      <xdr:row>18</xdr:row>
      <xdr:rowOff>160150</xdr:rowOff>
    </xdr:to>
    <xdr:cxnSp macro="">
      <xdr:nvCxnSpPr>
        <xdr:cNvPr id="60" name="直線コネクタ 59"/>
        <xdr:cNvCxnSpPr/>
      </xdr:nvCxnSpPr>
      <xdr:spPr bwMode="auto">
        <a:xfrm flipV="1">
          <a:off x="2908300" y="3286305"/>
          <a:ext cx="698500" cy="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133908</xdr:rowOff>
    </xdr:from>
    <xdr:to>
      <xdr:col>2</xdr:col>
      <xdr:colOff>692150</xdr:colOff>
      <xdr:row>19</xdr:row>
      <xdr:rowOff>64058</xdr:rowOff>
    </xdr:to>
    <xdr:sp macro="" textlink="">
      <xdr:nvSpPr>
        <xdr:cNvPr id="63" name="フローチャート : 判断 62"/>
        <xdr:cNvSpPr/>
      </xdr:nvSpPr>
      <xdr:spPr bwMode="auto">
        <a:xfrm>
          <a:off x="28575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48835</xdr:rowOff>
    </xdr:from>
    <xdr:ext cx="762000" cy="259045"/>
    <xdr:sp macro="" textlink="">
      <xdr:nvSpPr>
        <xdr:cNvPr id="64" name="テキスト ボックス 63"/>
        <xdr:cNvSpPr txBox="1"/>
      </xdr:nvSpPr>
      <xdr:spPr>
        <a:xfrm>
          <a:off x="2527300" y="335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93844</xdr:rowOff>
    </xdr:from>
    <xdr:to>
      <xdr:col>5</xdr:col>
      <xdr:colOff>34925</xdr:colOff>
      <xdr:row>19</xdr:row>
      <xdr:rowOff>23994</xdr:rowOff>
    </xdr:to>
    <xdr:sp macro="" textlink="">
      <xdr:nvSpPr>
        <xdr:cNvPr id="70" name="円/楕円 69"/>
        <xdr:cNvSpPr/>
      </xdr:nvSpPr>
      <xdr:spPr bwMode="auto">
        <a:xfrm>
          <a:off x="5600700" y="322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65921</xdr:rowOff>
    </xdr:from>
    <xdr:ext cx="762000" cy="259045"/>
    <xdr:sp macro="" textlink="">
      <xdr:nvSpPr>
        <xdr:cNvPr id="71" name="人口1人当たり決算額の推移該当値テキスト130"/>
        <xdr:cNvSpPr txBox="1"/>
      </xdr:nvSpPr>
      <xdr:spPr>
        <a:xfrm>
          <a:off x="5740400" y="319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203,361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107835</xdr:rowOff>
    </xdr:from>
    <xdr:to>
      <xdr:col>4</xdr:col>
      <xdr:colOff>520700</xdr:colOff>
      <xdr:row>19</xdr:row>
      <xdr:rowOff>37985</xdr:rowOff>
    </xdr:to>
    <xdr:sp macro="" textlink="">
      <xdr:nvSpPr>
        <xdr:cNvPr id="72" name="円/楕円 71"/>
        <xdr:cNvSpPr/>
      </xdr:nvSpPr>
      <xdr:spPr bwMode="auto">
        <a:xfrm>
          <a:off x="4953000" y="32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22762</xdr:rowOff>
    </xdr:from>
    <xdr:ext cx="736600" cy="259045"/>
    <xdr:sp macro="" textlink="">
      <xdr:nvSpPr>
        <xdr:cNvPr id="73" name="テキスト ボックス 72"/>
        <xdr:cNvSpPr txBox="1"/>
      </xdr:nvSpPr>
      <xdr:spPr>
        <a:xfrm>
          <a:off x="4622800" y="332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112335</xdr:rowOff>
    </xdr:from>
    <xdr:to>
      <xdr:col>3</xdr:col>
      <xdr:colOff>955675</xdr:colOff>
      <xdr:row>19</xdr:row>
      <xdr:rowOff>42485</xdr:rowOff>
    </xdr:to>
    <xdr:sp macro="" textlink="">
      <xdr:nvSpPr>
        <xdr:cNvPr id="74" name="円/楕円 73"/>
        <xdr:cNvSpPr/>
      </xdr:nvSpPr>
      <xdr:spPr bwMode="auto">
        <a:xfrm>
          <a:off x="4254500" y="324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27262</xdr:rowOff>
    </xdr:from>
    <xdr:ext cx="762000" cy="259045"/>
    <xdr:sp macro="" textlink="">
      <xdr:nvSpPr>
        <xdr:cNvPr id="75" name="テキスト ボックス 74"/>
        <xdr:cNvSpPr txBox="1"/>
      </xdr:nvSpPr>
      <xdr:spPr>
        <a:xfrm>
          <a:off x="3924300" y="333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101780</xdr:rowOff>
    </xdr:from>
    <xdr:to>
      <xdr:col>3</xdr:col>
      <xdr:colOff>257175</xdr:colOff>
      <xdr:row>19</xdr:row>
      <xdr:rowOff>31930</xdr:rowOff>
    </xdr:to>
    <xdr:sp macro="" textlink="">
      <xdr:nvSpPr>
        <xdr:cNvPr id="76" name="円/楕円 75"/>
        <xdr:cNvSpPr/>
      </xdr:nvSpPr>
      <xdr:spPr bwMode="auto">
        <a:xfrm>
          <a:off x="3556000" y="323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16707</xdr:rowOff>
    </xdr:from>
    <xdr:ext cx="762000" cy="259045"/>
    <xdr:sp macro="" textlink="">
      <xdr:nvSpPr>
        <xdr:cNvPr id="77" name="テキスト ボックス 76"/>
        <xdr:cNvSpPr txBox="1"/>
      </xdr:nvSpPr>
      <xdr:spPr>
        <a:xfrm>
          <a:off x="3225800" y="332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109350</xdr:rowOff>
    </xdr:from>
    <xdr:to>
      <xdr:col>2</xdr:col>
      <xdr:colOff>692150</xdr:colOff>
      <xdr:row>19</xdr:row>
      <xdr:rowOff>39500</xdr:rowOff>
    </xdr:to>
    <xdr:sp macro="" textlink="">
      <xdr:nvSpPr>
        <xdr:cNvPr id="78" name="円/楕円 77"/>
        <xdr:cNvSpPr/>
      </xdr:nvSpPr>
      <xdr:spPr bwMode="auto">
        <a:xfrm>
          <a:off x="2857500" y="324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49677</xdr:rowOff>
    </xdr:from>
    <xdr:ext cx="762000" cy="259045"/>
    <xdr:sp macro="" textlink="">
      <xdr:nvSpPr>
        <xdr:cNvPr id="79" name="テキスト ボックス 78"/>
        <xdr:cNvSpPr txBox="1"/>
      </xdr:nvSpPr>
      <xdr:spPr>
        <a:xfrm>
          <a:off x="2527300" y="301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168473</xdr:rowOff>
    </xdr:from>
    <xdr:to>
      <xdr:col>4</xdr:col>
      <xdr:colOff>1117600</xdr:colOff>
      <xdr:row>35</xdr:row>
      <xdr:rowOff>179436</xdr:rowOff>
    </xdr:to>
    <xdr:cxnSp macro="">
      <xdr:nvCxnSpPr>
        <xdr:cNvPr id="110" name="直線コネクタ 109"/>
        <xdr:cNvCxnSpPr/>
      </xdr:nvCxnSpPr>
      <xdr:spPr bwMode="auto">
        <a:xfrm>
          <a:off x="5003800" y="6778823"/>
          <a:ext cx="647700" cy="10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164213</xdr:rowOff>
    </xdr:from>
    <xdr:ext cx="762000" cy="259045"/>
    <xdr:sp macro="" textlink="">
      <xdr:nvSpPr>
        <xdr:cNvPr id="111" name="人口1人当たり決算額の推移平均値テキスト445"/>
        <xdr:cNvSpPr txBox="1"/>
      </xdr:nvSpPr>
      <xdr:spPr>
        <a:xfrm>
          <a:off x="5740400" y="677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119365</xdr:rowOff>
    </xdr:from>
    <xdr:to>
      <xdr:col>4</xdr:col>
      <xdr:colOff>469900</xdr:colOff>
      <xdr:row>35</xdr:row>
      <xdr:rowOff>168473</xdr:rowOff>
    </xdr:to>
    <xdr:cxnSp macro="">
      <xdr:nvCxnSpPr>
        <xdr:cNvPr id="113" name="直線コネクタ 112"/>
        <xdr:cNvCxnSpPr/>
      </xdr:nvCxnSpPr>
      <xdr:spPr bwMode="auto">
        <a:xfrm>
          <a:off x="4305300" y="6729715"/>
          <a:ext cx="698500" cy="4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119365</xdr:rowOff>
    </xdr:from>
    <xdr:to>
      <xdr:col>3</xdr:col>
      <xdr:colOff>904875</xdr:colOff>
      <xdr:row>35</xdr:row>
      <xdr:rowOff>130438</xdr:rowOff>
    </xdr:to>
    <xdr:cxnSp macro="">
      <xdr:nvCxnSpPr>
        <xdr:cNvPr id="116" name="直線コネクタ 115"/>
        <xdr:cNvCxnSpPr/>
      </xdr:nvCxnSpPr>
      <xdr:spPr bwMode="auto">
        <a:xfrm flipV="1">
          <a:off x="3606800" y="6729715"/>
          <a:ext cx="698500" cy="1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117756</xdr:rowOff>
    </xdr:from>
    <xdr:to>
      <xdr:col>3</xdr:col>
      <xdr:colOff>206375</xdr:colOff>
      <xdr:row>35</xdr:row>
      <xdr:rowOff>130438</xdr:rowOff>
    </xdr:to>
    <xdr:cxnSp macro="">
      <xdr:nvCxnSpPr>
        <xdr:cNvPr id="119" name="直線コネクタ 118"/>
        <xdr:cNvCxnSpPr/>
      </xdr:nvCxnSpPr>
      <xdr:spPr bwMode="auto">
        <a:xfrm>
          <a:off x="2908300" y="6728106"/>
          <a:ext cx="698500" cy="1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22" name="フローチャート : 判断 121"/>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244407</xdr:rowOff>
    </xdr:from>
    <xdr:ext cx="762000" cy="259045"/>
    <xdr:sp macro="" textlink="">
      <xdr:nvSpPr>
        <xdr:cNvPr id="123" name="テキスト ボックス 122"/>
        <xdr:cNvSpPr txBox="1"/>
      </xdr:nvSpPr>
      <xdr:spPr>
        <a:xfrm>
          <a:off x="2527300" y="68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128636</xdr:rowOff>
    </xdr:from>
    <xdr:to>
      <xdr:col>5</xdr:col>
      <xdr:colOff>34925</xdr:colOff>
      <xdr:row>35</xdr:row>
      <xdr:rowOff>230236</xdr:rowOff>
    </xdr:to>
    <xdr:sp macro="" textlink="">
      <xdr:nvSpPr>
        <xdr:cNvPr id="129" name="円/楕円 128"/>
        <xdr:cNvSpPr/>
      </xdr:nvSpPr>
      <xdr:spPr bwMode="auto">
        <a:xfrm>
          <a:off x="5600700" y="673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316613</xdr:rowOff>
    </xdr:from>
    <xdr:ext cx="762000" cy="259045"/>
    <xdr:sp macro="" textlink="">
      <xdr:nvSpPr>
        <xdr:cNvPr id="130" name="人口1人当たり決算額の推移該当値テキスト445"/>
        <xdr:cNvSpPr txBox="1"/>
      </xdr:nvSpPr>
      <xdr:spPr>
        <a:xfrm>
          <a:off x="5740400" y="658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117673</xdr:rowOff>
    </xdr:from>
    <xdr:to>
      <xdr:col>4</xdr:col>
      <xdr:colOff>520700</xdr:colOff>
      <xdr:row>35</xdr:row>
      <xdr:rowOff>219273</xdr:rowOff>
    </xdr:to>
    <xdr:sp macro="" textlink="">
      <xdr:nvSpPr>
        <xdr:cNvPr id="131" name="円/楕円 130"/>
        <xdr:cNvSpPr/>
      </xdr:nvSpPr>
      <xdr:spPr bwMode="auto">
        <a:xfrm>
          <a:off x="4953000" y="672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229450</xdr:rowOff>
    </xdr:from>
    <xdr:ext cx="736600" cy="259045"/>
    <xdr:sp macro="" textlink="">
      <xdr:nvSpPr>
        <xdr:cNvPr id="132" name="テキスト ボックス 131"/>
        <xdr:cNvSpPr txBox="1"/>
      </xdr:nvSpPr>
      <xdr:spPr>
        <a:xfrm>
          <a:off x="4622800" y="649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68565</xdr:rowOff>
    </xdr:from>
    <xdr:to>
      <xdr:col>3</xdr:col>
      <xdr:colOff>955675</xdr:colOff>
      <xdr:row>35</xdr:row>
      <xdr:rowOff>170165</xdr:rowOff>
    </xdr:to>
    <xdr:sp macro="" textlink="">
      <xdr:nvSpPr>
        <xdr:cNvPr id="133" name="円/楕円 132"/>
        <xdr:cNvSpPr/>
      </xdr:nvSpPr>
      <xdr:spPr bwMode="auto">
        <a:xfrm>
          <a:off x="4254500" y="66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180342</xdr:rowOff>
    </xdr:from>
    <xdr:ext cx="762000" cy="259045"/>
    <xdr:sp macro="" textlink="">
      <xdr:nvSpPr>
        <xdr:cNvPr id="134" name="テキスト ボックス 133"/>
        <xdr:cNvSpPr txBox="1"/>
      </xdr:nvSpPr>
      <xdr:spPr>
        <a:xfrm>
          <a:off x="3924300" y="64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79638</xdr:rowOff>
    </xdr:from>
    <xdr:to>
      <xdr:col>3</xdr:col>
      <xdr:colOff>257175</xdr:colOff>
      <xdr:row>35</xdr:row>
      <xdr:rowOff>181238</xdr:rowOff>
    </xdr:to>
    <xdr:sp macro="" textlink="">
      <xdr:nvSpPr>
        <xdr:cNvPr id="135" name="円/楕円 134"/>
        <xdr:cNvSpPr/>
      </xdr:nvSpPr>
      <xdr:spPr bwMode="auto">
        <a:xfrm>
          <a:off x="3556000" y="668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191415</xdr:rowOff>
    </xdr:from>
    <xdr:ext cx="762000" cy="259045"/>
    <xdr:sp macro="" textlink="">
      <xdr:nvSpPr>
        <xdr:cNvPr id="136" name="テキスト ボックス 135"/>
        <xdr:cNvSpPr txBox="1"/>
      </xdr:nvSpPr>
      <xdr:spPr>
        <a:xfrm>
          <a:off x="3225800" y="645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66956</xdr:rowOff>
    </xdr:from>
    <xdr:to>
      <xdr:col>2</xdr:col>
      <xdr:colOff>692150</xdr:colOff>
      <xdr:row>35</xdr:row>
      <xdr:rowOff>168556</xdr:rowOff>
    </xdr:to>
    <xdr:sp macro="" textlink="">
      <xdr:nvSpPr>
        <xdr:cNvPr id="137" name="円/楕円 136"/>
        <xdr:cNvSpPr/>
      </xdr:nvSpPr>
      <xdr:spPr bwMode="auto">
        <a:xfrm>
          <a:off x="2857500" y="667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178733</xdr:rowOff>
    </xdr:from>
    <xdr:ext cx="762000" cy="259045"/>
    <xdr:sp macro="" textlink="">
      <xdr:nvSpPr>
        <xdr:cNvPr id="138" name="テキスト ボックス 137"/>
        <xdr:cNvSpPr txBox="1"/>
      </xdr:nvSpPr>
      <xdr:spPr>
        <a:xfrm>
          <a:off x="2527300" y="64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財政調整基金残高は現在は</a:t>
          </a:r>
          <a:r>
            <a:rPr lang="en-US" altLang="ja-JP" sz="1100">
              <a:solidFill>
                <a:schemeClr val="dk1"/>
              </a:solidFill>
              <a:effectLst/>
              <a:latin typeface="+mn-lt"/>
              <a:ea typeface="+mn-ea"/>
              <a:cs typeface="+mn-cs"/>
            </a:rPr>
            <a:t>522</a:t>
          </a:r>
          <a:r>
            <a:rPr lang="ja-JP" altLang="ja-JP" sz="1100">
              <a:solidFill>
                <a:schemeClr val="dk1"/>
              </a:solidFill>
              <a:effectLst/>
              <a:latin typeface="+mn-lt"/>
              <a:ea typeface="+mn-ea"/>
              <a:cs typeface="+mn-cs"/>
            </a:rPr>
            <a:t>百万円と</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500</a:t>
          </a:r>
          <a:r>
            <a:rPr lang="ja-JP" altLang="ja-JP" sz="1100">
              <a:solidFill>
                <a:schemeClr val="dk1"/>
              </a:solidFill>
              <a:effectLst/>
              <a:latin typeface="+mn-lt"/>
              <a:ea typeface="+mn-ea"/>
              <a:cs typeface="+mn-cs"/>
            </a:rPr>
            <a:t>百万円程度の水準を維持している。今後も着実に積立てを行い、減債基金やその他特定目的基金へも積立てを行っていくこととしている。</a:t>
          </a:r>
        </a:p>
        <a:p>
          <a:r>
            <a:rPr lang="ja-JP" altLang="ja-JP" sz="1100">
              <a:solidFill>
                <a:schemeClr val="dk1"/>
              </a:solidFill>
              <a:effectLst/>
              <a:latin typeface="+mn-lt"/>
              <a:ea typeface="+mn-ea"/>
              <a:cs typeface="+mn-cs"/>
            </a:rPr>
            <a:t>　実質収支額については、通常３～５％が適当とされており、過去</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年間の状況については、望ましい範囲内で推移している。</a:t>
          </a:r>
        </a:p>
        <a:p>
          <a:r>
            <a:rPr lang="ja-JP" altLang="ja-JP" sz="1100">
              <a:solidFill>
                <a:schemeClr val="dk1"/>
              </a:solidFill>
              <a:effectLst/>
              <a:latin typeface="+mn-lt"/>
              <a:ea typeface="+mn-ea"/>
              <a:cs typeface="+mn-cs"/>
            </a:rPr>
            <a:t>　実質単年度収支については、各事業実施のために行なった</a:t>
          </a:r>
          <a:r>
            <a:rPr lang="ja-JP" altLang="en-US"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取崩し額の増が大きかった</a:t>
          </a:r>
          <a:r>
            <a:rPr lang="ja-JP" altLang="en-US" sz="1100">
              <a:solidFill>
                <a:schemeClr val="dk1"/>
              </a:solidFill>
              <a:effectLst/>
              <a:latin typeface="+mn-lt"/>
              <a:ea typeface="+mn-ea"/>
              <a:cs typeface="+mn-cs"/>
            </a:rPr>
            <a:t>ものの</a:t>
          </a:r>
          <a:r>
            <a:rPr lang="en-US" altLang="ja-JP" sz="1100">
              <a:solidFill>
                <a:schemeClr val="dk1"/>
              </a:solidFill>
              <a:effectLst/>
              <a:latin typeface="+mn-lt"/>
              <a:ea typeface="+mn-ea"/>
              <a:cs typeface="+mn-cs"/>
            </a:rPr>
            <a:t>0.62</a:t>
          </a:r>
          <a:r>
            <a:rPr lang="ja-JP" altLang="ja-JP" sz="1100">
              <a:solidFill>
                <a:schemeClr val="dk1"/>
              </a:solidFill>
              <a:effectLst/>
              <a:latin typeface="+mn-lt"/>
              <a:ea typeface="+mn-ea"/>
              <a:cs typeface="+mn-cs"/>
            </a:rPr>
            <a:t>ポイント増加</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。また、</a:t>
          </a:r>
          <a:r>
            <a:rPr lang="en-US" altLang="ja-JP" sz="1100">
              <a:solidFill>
                <a:schemeClr val="dk1"/>
              </a:solidFill>
              <a:effectLst/>
              <a:latin typeface="+mn-lt"/>
              <a:ea typeface="+mn-ea"/>
              <a:cs typeface="+mn-cs"/>
            </a:rPr>
            <a:t>H24,H25,H26</a:t>
          </a:r>
          <a:r>
            <a:rPr lang="ja-JP" altLang="ja-JP" sz="1100">
              <a:solidFill>
                <a:schemeClr val="dk1"/>
              </a:solidFill>
              <a:effectLst/>
              <a:latin typeface="+mn-lt"/>
              <a:ea typeface="+mn-ea"/>
              <a:cs typeface="+mn-cs"/>
            </a:rPr>
            <a:t>とマイナスポイントになっているが、</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以降も大規模事業が計画されているため、財源確保等について十分な検討を重ねていく必要がある。</a:t>
          </a:r>
        </a:p>
        <a:p>
          <a:r>
            <a:rPr lang="ja-JP" altLang="ja-JP" sz="1100">
              <a:solidFill>
                <a:schemeClr val="dk1"/>
              </a:solidFill>
              <a:effectLst/>
              <a:latin typeface="+mn-lt"/>
              <a:ea typeface="+mn-ea"/>
              <a:cs typeface="+mn-cs"/>
            </a:rPr>
            <a:t>　今後も、安定した数値で推移できるよう、計画的な財政運営に努めていくこととする。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すべての会計が黒字となっている。</a:t>
          </a:r>
          <a:endParaRPr lang="ja-JP" altLang="ja-JP" sz="1400">
            <a:effectLst/>
          </a:endParaRPr>
        </a:p>
        <a:p>
          <a:r>
            <a:rPr kumimoji="1" lang="ja-JP" altLang="ja-JP" sz="1100">
              <a:solidFill>
                <a:schemeClr val="dk1"/>
              </a:solidFill>
              <a:effectLst/>
              <a:latin typeface="+mn-lt"/>
              <a:ea typeface="+mn-ea"/>
              <a:cs typeface="+mn-cs"/>
            </a:rPr>
            <a:t>　一般会計については、経常経費等の節減に努め、交付税算入率の高い過疎対策事業債等を活用し、不要不急の事業を見極めながら優先度の高い事業について実施している。しかしながら、当町の財政は交付税への依存率が高く、過去の数値についても交付額の増減によって左右されており、今後も自主財源の大幅な増は見込めないため、同様の状況が継続していくと思われる。</a:t>
          </a:r>
          <a:endParaRPr lang="ja-JP" altLang="ja-JP" sz="1400">
            <a:effectLst/>
          </a:endParaRPr>
        </a:p>
        <a:p>
          <a:r>
            <a:rPr kumimoji="1" lang="ja-JP" altLang="ja-JP" sz="1100">
              <a:solidFill>
                <a:schemeClr val="dk1"/>
              </a:solidFill>
              <a:effectLst/>
              <a:latin typeface="+mn-lt"/>
              <a:ea typeface="+mn-ea"/>
              <a:cs typeface="+mn-cs"/>
            </a:rPr>
            <a:t>　特別会計については、赤字になら</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よう一般会計からの繰入もしているが、今後も独立採算の原則に立ち返り、より一層の経営改善に努めていくこととする。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年度のピーク以降、厳正な事業計画により計画的な起債を進めていることから、年々順調に減少している。</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公営企業債の元利償還金に対する繰入金については、水道事業及び下水道事業における償還のピークに併せて緩やかに増加して行く見込みである。</a:t>
          </a:r>
          <a:endParaRPr lang="ja-JP" altLang="ja-JP" sz="1400">
            <a:effectLst/>
          </a:endParaRPr>
        </a:p>
        <a:p>
          <a:pPr rtl="0"/>
          <a:r>
            <a:rPr lang="ja-JP" altLang="ja-JP" sz="1100" b="0" i="0" baseline="0">
              <a:solidFill>
                <a:schemeClr val="dk1"/>
              </a:solidFill>
              <a:effectLst/>
              <a:latin typeface="+mn-lt"/>
              <a:ea typeface="+mn-ea"/>
              <a:cs typeface="+mn-cs"/>
            </a:rPr>
            <a:t>　債務負担行為に基づく支出額については、第三セクターの藤里開発公社の償還金に対する補助金が主なものであり、元金均等払いのため、年々減少していく見込みである。</a:t>
          </a:r>
          <a:endParaRPr lang="ja-JP" altLang="ja-JP" sz="1400">
            <a:effectLst/>
          </a:endParaRPr>
        </a:p>
        <a:p>
          <a:pPr rtl="0"/>
          <a:r>
            <a:rPr lang="ja-JP" altLang="ja-JP" sz="1100" b="0" i="0" baseline="0">
              <a:solidFill>
                <a:schemeClr val="dk1"/>
              </a:solidFill>
              <a:effectLst/>
              <a:latin typeface="+mn-lt"/>
              <a:ea typeface="+mn-ea"/>
              <a:cs typeface="+mn-cs"/>
            </a:rPr>
            <a:t>　算入公債費等については、交付税措置のある起債の償還終了や近年の起債抑制等により、減少傾向となっている。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　実質公債費比率については、今後はしばらく減少していく見込みであるが、同比率に用いる数値に影響を与えないよう計画的に財政運営をしていくこととする。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　一般会計等に係る地方債の現在高については、厳正な事業計画により計画的な起債を進めていることから、</a:t>
          </a:r>
          <a:r>
            <a:rPr lang="en-US" altLang="ja-JP" sz="900">
              <a:solidFill>
                <a:schemeClr val="dk1"/>
              </a:solidFill>
              <a:effectLst/>
              <a:latin typeface="+mn-lt"/>
              <a:ea typeface="+mn-ea"/>
              <a:cs typeface="+mn-cs"/>
            </a:rPr>
            <a:t>H20</a:t>
          </a:r>
          <a:r>
            <a:rPr lang="ja-JP" altLang="ja-JP" sz="900">
              <a:solidFill>
                <a:schemeClr val="dk1"/>
              </a:solidFill>
              <a:effectLst/>
              <a:latin typeface="+mn-lt"/>
              <a:ea typeface="+mn-ea"/>
              <a:cs typeface="+mn-cs"/>
            </a:rPr>
            <a:t>年度から</a:t>
          </a:r>
          <a:r>
            <a:rPr lang="en-US" altLang="ja-JP" sz="900">
              <a:solidFill>
                <a:schemeClr val="dk1"/>
              </a:solidFill>
              <a:effectLst/>
              <a:latin typeface="+mn-lt"/>
              <a:ea typeface="+mn-ea"/>
              <a:cs typeface="+mn-cs"/>
            </a:rPr>
            <a:t>H23</a:t>
          </a:r>
          <a:r>
            <a:rPr lang="ja-JP" altLang="ja-JP" sz="900">
              <a:solidFill>
                <a:schemeClr val="dk1"/>
              </a:solidFill>
              <a:effectLst/>
              <a:latin typeface="+mn-lt"/>
              <a:ea typeface="+mn-ea"/>
              <a:cs typeface="+mn-cs"/>
            </a:rPr>
            <a:t>年度にかけて年々順調に減少していた</a:t>
          </a:r>
          <a:r>
            <a:rPr lang="ja-JP" altLang="en-US" sz="900">
              <a:solidFill>
                <a:schemeClr val="dk1"/>
              </a:solidFill>
              <a:effectLst/>
              <a:latin typeface="+mn-lt"/>
              <a:ea typeface="+mn-ea"/>
              <a:cs typeface="+mn-cs"/>
            </a:rPr>
            <a:t>ものの、</a:t>
          </a:r>
          <a:r>
            <a:rPr lang="en-US" altLang="ja-JP" sz="900">
              <a:solidFill>
                <a:schemeClr val="dk1"/>
              </a:solidFill>
              <a:effectLst/>
              <a:latin typeface="+mn-lt"/>
              <a:ea typeface="+mn-ea"/>
              <a:cs typeface="+mn-cs"/>
            </a:rPr>
            <a:t>H24</a:t>
          </a:r>
          <a:r>
            <a:rPr lang="ja-JP" altLang="ja-JP" sz="900">
              <a:solidFill>
                <a:schemeClr val="dk1"/>
              </a:solidFill>
              <a:effectLst/>
              <a:latin typeface="+mn-lt"/>
              <a:ea typeface="+mn-ea"/>
              <a:cs typeface="+mn-cs"/>
            </a:rPr>
            <a:t>年度</a:t>
          </a:r>
          <a:r>
            <a:rPr lang="ja-JP" altLang="en-US" sz="900">
              <a:solidFill>
                <a:schemeClr val="dk1"/>
              </a:solidFill>
              <a:effectLst/>
              <a:latin typeface="+mn-lt"/>
              <a:ea typeface="+mn-ea"/>
              <a:cs typeface="+mn-cs"/>
            </a:rPr>
            <a:t>は</a:t>
          </a:r>
          <a:r>
            <a:rPr lang="ja-JP" altLang="ja-JP" sz="900">
              <a:solidFill>
                <a:schemeClr val="dk1"/>
              </a:solidFill>
              <a:effectLst/>
              <a:latin typeface="+mn-lt"/>
              <a:ea typeface="+mn-ea"/>
              <a:cs typeface="+mn-cs"/>
            </a:rPr>
            <a:t>学校給食センター整備事業</a:t>
          </a:r>
          <a:r>
            <a:rPr lang="ja-JP" altLang="en-US" sz="900">
              <a:solidFill>
                <a:schemeClr val="dk1"/>
              </a:solidFill>
              <a:effectLst/>
              <a:latin typeface="+mn-lt"/>
              <a:ea typeface="+mn-ea"/>
              <a:cs typeface="+mn-cs"/>
            </a:rPr>
            <a:t>の実施等が要因となり</a:t>
          </a:r>
          <a:r>
            <a:rPr lang="en-US" altLang="ja-JP" sz="900">
              <a:solidFill>
                <a:schemeClr val="dk1"/>
              </a:solidFill>
              <a:effectLst/>
              <a:latin typeface="+mn-lt"/>
              <a:ea typeface="+mn-ea"/>
              <a:cs typeface="+mn-cs"/>
            </a:rPr>
            <a:t>58</a:t>
          </a:r>
          <a:r>
            <a:rPr lang="ja-JP" altLang="ja-JP" sz="900">
              <a:solidFill>
                <a:schemeClr val="dk1"/>
              </a:solidFill>
              <a:effectLst/>
              <a:latin typeface="+mn-lt"/>
              <a:ea typeface="+mn-ea"/>
              <a:cs typeface="+mn-cs"/>
            </a:rPr>
            <a:t>百万円増となった</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H25</a:t>
          </a:r>
          <a:r>
            <a:rPr lang="ja-JP" altLang="en-US" sz="900">
              <a:solidFill>
                <a:schemeClr val="dk1"/>
              </a:solidFill>
              <a:effectLst/>
              <a:latin typeface="+mn-lt"/>
              <a:ea typeface="+mn-ea"/>
              <a:cs typeface="+mn-cs"/>
            </a:rPr>
            <a:t>年度は</a:t>
          </a:r>
          <a:r>
            <a:rPr lang="ja-JP" altLang="ja-JP" sz="900">
              <a:solidFill>
                <a:schemeClr val="dk1"/>
              </a:solidFill>
              <a:effectLst/>
              <a:latin typeface="+mn-lt"/>
              <a:ea typeface="+mn-ea"/>
              <a:cs typeface="+mn-cs"/>
            </a:rPr>
            <a:t>償還額の大きい辺地対策事業債等の償還が完了したことにより再び減少し</a:t>
          </a:r>
          <a:r>
            <a:rPr lang="ja-JP" altLang="en-US" sz="900">
              <a:solidFill>
                <a:schemeClr val="dk1"/>
              </a:solidFill>
              <a:effectLst/>
              <a:latin typeface="+mn-lt"/>
              <a:ea typeface="+mn-ea"/>
              <a:cs typeface="+mn-cs"/>
            </a:rPr>
            <a:t>たが、</a:t>
          </a:r>
          <a:r>
            <a:rPr lang="en-US" altLang="ja-JP" sz="900">
              <a:solidFill>
                <a:schemeClr val="dk1"/>
              </a:solidFill>
              <a:effectLst/>
              <a:latin typeface="+mn-lt"/>
              <a:ea typeface="+mn-ea"/>
              <a:cs typeface="+mn-cs"/>
            </a:rPr>
            <a:t>H26</a:t>
          </a:r>
          <a:r>
            <a:rPr lang="ja-JP" altLang="en-US" sz="900">
              <a:solidFill>
                <a:schemeClr val="dk1"/>
              </a:solidFill>
              <a:effectLst/>
              <a:latin typeface="+mn-lt"/>
              <a:ea typeface="+mn-ea"/>
              <a:cs typeface="+mn-cs"/>
            </a:rPr>
            <a:t>年度に実施した防災行政無線施設整備事業、素波里園地再生整備事業等の借入額が大きかったため、</a:t>
          </a:r>
          <a:r>
            <a:rPr lang="en-US" altLang="ja-JP" sz="900">
              <a:solidFill>
                <a:schemeClr val="dk1"/>
              </a:solidFill>
              <a:effectLst/>
              <a:latin typeface="+mn-lt"/>
              <a:ea typeface="+mn-ea"/>
              <a:cs typeface="+mn-cs"/>
            </a:rPr>
            <a:t>6</a:t>
          </a:r>
          <a:r>
            <a:rPr lang="ja-JP" altLang="en-US" sz="900">
              <a:solidFill>
                <a:schemeClr val="dk1"/>
              </a:solidFill>
              <a:effectLst/>
              <a:latin typeface="+mn-lt"/>
              <a:ea typeface="+mn-ea"/>
              <a:cs typeface="+mn-cs"/>
            </a:rPr>
            <a:t>百万円の増となった。</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債務負担行為に基づく支出予定額は、第三セクターの藤里開発公社が借入れする事業費借入金に対する補助金が主で、設立法人等の負債額等負担見込額については、同公社の宿泊施設建設資金初期投資分の損失補償が主なものとなっている。現時点で新たな債務負担行為は想定しておらず、前者については随時、債務負担行為の限度額を減額しているため、減少していく見込みである。</a:t>
          </a:r>
        </a:p>
        <a:p>
          <a:r>
            <a:rPr lang="ja-JP" altLang="ja-JP" sz="900">
              <a:solidFill>
                <a:schemeClr val="dk1"/>
              </a:solidFill>
              <a:effectLst/>
              <a:latin typeface="+mn-lt"/>
              <a:ea typeface="+mn-ea"/>
              <a:cs typeface="+mn-cs"/>
            </a:rPr>
            <a:t>　公営企業債等繰入見込額については、水道事業及び下水道事業の償還のピークに併せて緩やかに増加していく見込みである。</a:t>
          </a:r>
        </a:p>
        <a:p>
          <a:r>
            <a:rPr lang="ja-JP" altLang="ja-JP" sz="900">
              <a:solidFill>
                <a:schemeClr val="dk1"/>
              </a:solidFill>
              <a:effectLst/>
              <a:latin typeface="+mn-lt"/>
              <a:ea typeface="+mn-ea"/>
              <a:cs typeface="+mn-cs"/>
            </a:rPr>
            <a:t>　充当可能基金については、財政調整基金・減債基金やその他特定目的基金に、可能な限り積立てを行っていく方針である。</a:t>
          </a:r>
        </a:p>
        <a:p>
          <a:r>
            <a:rPr lang="ja-JP" altLang="ja-JP" sz="900">
              <a:solidFill>
                <a:schemeClr val="dk1"/>
              </a:solidFill>
              <a:effectLst/>
              <a:latin typeface="+mn-lt"/>
              <a:ea typeface="+mn-ea"/>
              <a:cs typeface="+mn-cs"/>
            </a:rPr>
            <a:t>　基準財政需要額算入見込額については、交付税措置のある起債の償還終了や近年の起債抑制等により減少傾向となっていたが、ここ数年の過疎対策事業債の借入額が膨らんでいるため増加傾向となっている。</a:t>
          </a:r>
        </a:p>
        <a:p>
          <a:r>
            <a:rPr lang="ja-JP" altLang="ja-JP" sz="900">
              <a:solidFill>
                <a:schemeClr val="dk1"/>
              </a:solidFill>
              <a:effectLst/>
              <a:latin typeface="+mn-lt"/>
              <a:ea typeface="+mn-ea"/>
              <a:cs typeface="+mn-cs"/>
            </a:rPr>
            <a:t>　将来負担比率については、今後はしばらく減少していく見込みであるが、同比率に用いる数値に影響を与えないよう計画的に財政運営していくこととする。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3762103</v>
      </c>
      <c r="BO4" s="349"/>
      <c r="BP4" s="349"/>
      <c r="BQ4" s="349"/>
      <c r="BR4" s="349"/>
      <c r="BS4" s="349"/>
      <c r="BT4" s="349"/>
      <c r="BU4" s="350"/>
      <c r="BV4" s="348">
        <v>3859706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3633151</v>
      </c>
      <c r="BO5" s="386"/>
      <c r="BP5" s="386"/>
      <c r="BQ5" s="386"/>
      <c r="BR5" s="386"/>
      <c r="BS5" s="386"/>
      <c r="BT5" s="386"/>
      <c r="BU5" s="387"/>
      <c r="BV5" s="385">
        <v>3715045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79.599999999999994</v>
      </c>
      <c r="CU5" s="383"/>
      <c r="CV5" s="383"/>
      <c r="CW5" s="383"/>
      <c r="CX5" s="383"/>
      <c r="CY5" s="383"/>
      <c r="CZ5" s="383"/>
      <c r="DA5" s="384"/>
      <c r="DB5" s="382">
        <v>77.400000000000006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128952</v>
      </c>
      <c r="BO6" s="386"/>
      <c r="BP6" s="386"/>
      <c r="BQ6" s="386"/>
      <c r="BR6" s="386"/>
      <c r="BS6" s="386"/>
      <c r="BT6" s="386"/>
      <c r="BU6" s="387"/>
      <c r="BV6" s="385">
        <v>144661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83.7</v>
      </c>
      <c r="CU6" s="423"/>
      <c r="CV6" s="423"/>
      <c r="CW6" s="423"/>
      <c r="CX6" s="423"/>
      <c r="CY6" s="423"/>
      <c r="CZ6" s="423"/>
      <c r="DA6" s="424"/>
      <c r="DB6" s="422">
        <v>81.5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11112</v>
      </c>
      <c r="BO7" s="386"/>
      <c r="BP7" s="386"/>
      <c r="BQ7" s="386"/>
      <c r="BR7" s="386"/>
      <c r="BS7" s="386"/>
      <c r="BT7" s="386"/>
      <c r="BU7" s="387"/>
      <c r="BV7" s="385">
        <v>27148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2211111</v>
      </c>
      <c r="CU7" s="386"/>
      <c r="CV7" s="386"/>
      <c r="CW7" s="386"/>
      <c r="CX7" s="386"/>
      <c r="CY7" s="386"/>
      <c r="CZ7" s="386"/>
      <c r="DA7" s="387"/>
      <c r="DB7" s="385">
        <v>2299168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117840</v>
      </c>
      <c r="BO8" s="386"/>
      <c r="BP8" s="386"/>
      <c r="BQ8" s="386"/>
      <c r="BR8" s="386"/>
      <c r="BS8" s="386"/>
      <c r="BT8" s="386"/>
      <c r="BU8" s="387"/>
      <c r="BV8" s="385">
        <v>117513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3848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327</v>
      </c>
      <c r="BO9" s="386"/>
      <c r="BP9" s="386"/>
      <c r="BQ9" s="386"/>
      <c r="BR9" s="386"/>
      <c r="BS9" s="386"/>
      <c r="BT9" s="386"/>
      <c r="BU9" s="387"/>
      <c r="BV9" s="385">
        <v>-36759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86124</v>
      </c>
      <c r="BO10" s="386"/>
      <c r="BP10" s="386"/>
      <c r="BQ10" s="386"/>
      <c r="BR10" s="386"/>
      <c r="BS10" s="386"/>
      <c r="BT10" s="386"/>
      <c r="BU10" s="387"/>
      <c r="BV10" s="385">
        <v>85132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3634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106656</v>
      </c>
      <c r="BO12" s="386"/>
      <c r="BP12" s="386"/>
      <c r="BQ12" s="386"/>
      <c r="BR12" s="386"/>
      <c r="BS12" s="386"/>
      <c r="BT12" s="386"/>
      <c r="BU12" s="387"/>
      <c r="BV12" s="385">
        <v>83573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3615</v>
      </c>
      <c r="S13" s="467"/>
      <c r="T13" s="467"/>
      <c r="U13" s="467"/>
      <c r="V13" s="468"/>
      <c r="W13" s="401" t="s">
        <v>124</v>
      </c>
      <c r="X13" s="402"/>
      <c r="Y13" s="402"/>
      <c r="Z13" s="402"/>
      <c r="AA13" s="402"/>
      <c r="AB13" s="392"/>
      <c r="AC13" s="436">
        <v>242</v>
      </c>
      <c r="AD13" s="437"/>
      <c r="AE13" s="437"/>
      <c r="AF13" s="437"/>
      <c r="AG13" s="476"/>
      <c r="AH13" s="436">
        <v>392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-20205</v>
      </c>
      <c r="BO13" s="386"/>
      <c r="BP13" s="386"/>
      <c r="BQ13" s="386"/>
      <c r="BR13" s="386"/>
      <c r="BS13" s="386"/>
      <c r="BT13" s="386"/>
      <c r="BU13" s="387"/>
      <c r="BV13" s="385">
        <v>-35200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3751</v>
      </c>
      <c r="S14" s="467"/>
      <c r="T14" s="467"/>
      <c r="U14" s="467"/>
      <c r="V14" s="468"/>
      <c r="W14" s="375"/>
      <c r="X14" s="376"/>
      <c r="Y14" s="376"/>
      <c r="Z14" s="376"/>
      <c r="AA14" s="376"/>
      <c r="AB14" s="365"/>
      <c r="AC14" s="469">
        <v>14.1</v>
      </c>
      <c r="AD14" s="470"/>
      <c r="AE14" s="470"/>
      <c r="AF14" s="470"/>
      <c r="AG14" s="471"/>
      <c r="AH14" s="469">
        <v>19.100000000000001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62.7</v>
      </c>
      <c r="CU14" s="481"/>
      <c r="CV14" s="481"/>
      <c r="CW14" s="481"/>
      <c r="CX14" s="481"/>
      <c r="CY14" s="481"/>
      <c r="CZ14" s="481"/>
      <c r="DA14" s="482"/>
      <c r="DB14" s="480">
        <v>68.2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3733</v>
      </c>
      <c r="S15" s="467"/>
      <c r="T15" s="467"/>
      <c r="U15" s="467"/>
      <c r="V15" s="468"/>
      <c r="W15" s="401" t="s">
        <v>131</v>
      </c>
      <c r="X15" s="402"/>
      <c r="Y15" s="402"/>
      <c r="Z15" s="402"/>
      <c r="AA15" s="402"/>
      <c r="AB15" s="392"/>
      <c r="AC15" s="436">
        <v>499</v>
      </c>
      <c r="AD15" s="437"/>
      <c r="AE15" s="437"/>
      <c r="AF15" s="437"/>
      <c r="AG15" s="476"/>
      <c r="AH15" s="436">
        <v>683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254487</v>
      </c>
      <c r="BO15" s="349"/>
      <c r="BP15" s="349"/>
      <c r="BQ15" s="349"/>
      <c r="BR15" s="349"/>
      <c r="BS15" s="349"/>
      <c r="BT15" s="349"/>
      <c r="BU15" s="350"/>
      <c r="BV15" s="348">
        <v>249407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29</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2042508</v>
      </c>
      <c r="BO16" s="386"/>
      <c r="BP16" s="386"/>
      <c r="BQ16" s="386"/>
      <c r="BR16" s="386"/>
      <c r="BS16" s="386"/>
      <c r="BT16" s="386"/>
      <c r="BU16" s="387"/>
      <c r="BV16" s="385">
        <v>2119719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978</v>
      </c>
      <c r="AD17" s="437"/>
      <c r="AE17" s="437"/>
      <c r="AF17" s="437"/>
      <c r="AG17" s="476"/>
      <c r="AH17" s="436">
        <v>980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315431</v>
      </c>
      <c r="BO17" s="386"/>
      <c r="BP17" s="386"/>
      <c r="BQ17" s="386"/>
      <c r="BR17" s="386"/>
      <c r="BS17" s="386"/>
      <c r="BT17" s="386"/>
      <c r="BU17" s="387"/>
      <c r="BV17" s="385">
        <v>312650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282.13</v>
      </c>
      <c r="M18" s="498"/>
      <c r="N18" s="498"/>
      <c r="O18" s="498"/>
      <c r="P18" s="498"/>
      <c r="Q18" s="498"/>
      <c r="R18" s="499"/>
      <c r="S18" s="499"/>
      <c r="T18" s="499"/>
      <c r="U18" s="499"/>
      <c r="V18" s="500"/>
      <c r="W18" s="403"/>
      <c r="X18" s="404"/>
      <c r="Y18" s="404"/>
      <c r="Z18" s="404"/>
      <c r="AA18" s="404"/>
      <c r="AB18" s="395"/>
      <c r="AC18" s="501">
        <v>56.9</v>
      </c>
      <c r="AD18" s="502"/>
      <c r="AE18" s="502"/>
      <c r="AF18" s="502"/>
      <c r="AG18" s="503"/>
      <c r="AH18" s="501">
        <v>47.7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1766470</v>
      </c>
      <c r="BO18" s="386"/>
      <c r="BP18" s="386"/>
      <c r="BQ18" s="386"/>
      <c r="BR18" s="386"/>
      <c r="BS18" s="386"/>
      <c r="BT18" s="386"/>
      <c r="BU18" s="387"/>
      <c r="BV18" s="385">
        <v>1788896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2727850</v>
      </c>
      <c r="BO19" s="386"/>
      <c r="BP19" s="386"/>
      <c r="BQ19" s="386"/>
      <c r="BR19" s="386"/>
      <c r="BS19" s="386"/>
      <c r="BT19" s="386"/>
      <c r="BU19" s="387"/>
      <c r="BV19" s="385">
        <v>2863273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3075280</v>
      </c>
      <c r="BO23" s="386"/>
      <c r="BP23" s="386"/>
      <c r="BQ23" s="386"/>
      <c r="BR23" s="386"/>
      <c r="BS23" s="386"/>
      <c r="BT23" s="386"/>
      <c r="BU23" s="387"/>
      <c r="BV23" s="385">
        <v>3069348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7120</v>
      </c>
      <c r="R24" s="437"/>
      <c r="S24" s="437"/>
      <c r="T24" s="437"/>
      <c r="U24" s="437"/>
      <c r="V24" s="476"/>
      <c r="W24" s="531"/>
      <c r="X24" s="519"/>
      <c r="Y24" s="520"/>
      <c r="Z24" s="435" t="s">
        <v>155</v>
      </c>
      <c r="AA24" s="415"/>
      <c r="AB24" s="415"/>
      <c r="AC24" s="415"/>
      <c r="AD24" s="415"/>
      <c r="AE24" s="415"/>
      <c r="AF24" s="415"/>
      <c r="AG24" s="416"/>
      <c r="AH24" s="436">
        <v>58</v>
      </c>
      <c r="AI24" s="437"/>
      <c r="AJ24" s="437"/>
      <c r="AK24" s="437"/>
      <c r="AL24" s="476"/>
      <c r="AM24" s="436">
        <v>171622</v>
      </c>
      <c r="AN24" s="437"/>
      <c r="AO24" s="437"/>
      <c r="AP24" s="437"/>
      <c r="AQ24" s="437"/>
      <c r="AR24" s="476"/>
      <c r="AS24" s="436">
        <v>2959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2804052</v>
      </c>
      <c r="BO24" s="386"/>
      <c r="BP24" s="386"/>
      <c r="BQ24" s="386"/>
      <c r="BR24" s="386"/>
      <c r="BS24" s="386"/>
      <c r="BT24" s="386"/>
      <c r="BU24" s="387"/>
      <c r="BV24" s="385">
        <v>2751798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5540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185287</v>
      </c>
      <c r="BO25" s="349"/>
      <c r="BP25" s="349"/>
      <c r="BQ25" s="349"/>
      <c r="BR25" s="349"/>
      <c r="BS25" s="349"/>
      <c r="BT25" s="349"/>
      <c r="BU25" s="350"/>
      <c r="BV25" s="348">
        <v>235233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5150</v>
      </c>
      <c r="R26" s="437"/>
      <c r="S26" s="437"/>
      <c r="T26" s="437"/>
      <c r="U26" s="437"/>
      <c r="V26" s="476"/>
      <c r="W26" s="531"/>
      <c r="X26" s="519"/>
      <c r="Y26" s="520"/>
      <c r="Z26" s="435" t="s">
        <v>161</v>
      </c>
      <c r="AA26" s="541"/>
      <c r="AB26" s="541"/>
      <c r="AC26" s="541"/>
      <c r="AD26" s="541"/>
      <c r="AE26" s="541"/>
      <c r="AF26" s="541"/>
      <c r="AG26" s="542"/>
      <c r="AH26" s="436">
        <v>5</v>
      </c>
      <c r="AI26" s="437"/>
      <c r="AJ26" s="437"/>
      <c r="AK26" s="437"/>
      <c r="AL26" s="476"/>
      <c r="AM26" s="436">
        <v>14750</v>
      </c>
      <c r="AN26" s="437"/>
      <c r="AO26" s="437"/>
      <c r="AP26" s="437"/>
      <c r="AQ26" s="437"/>
      <c r="AR26" s="476"/>
      <c r="AS26" s="436">
        <v>2950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2790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14768</v>
      </c>
      <c r="AN27" s="437"/>
      <c r="AO27" s="437"/>
      <c r="AP27" s="437"/>
      <c r="AQ27" s="437"/>
      <c r="AR27" s="476"/>
      <c r="AS27" s="436">
        <v>2954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73222</v>
      </c>
      <c r="BO27" s="555"/>
      <c r="BP27" s="555"/>
      <c r="BQ27" s="555"/>
      <c r="BR27" s="555"/>
      <c r="BS27" s="555"/>
      <c r="BT27" s="555"/>
      <c r="BU27" s="556"/>
      <c r="BV27" s="554">
        <v>73171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522183</v>
      </c>
      <c r="BO28" s="349"/>
      <c r="BP28" s="349"/>
      <c r="BQ28" s="349"/>
      <c r="BR28" s="349"/>
      <c r="BS28" s="349"/>
      <c r="BT28" s="349"/>
      <c r="BU28" s="350"/>
      <c r="BV28" s="348">
        <v>542715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2330</v>
      </c>
      <c r="R29" s="437"/>
      <c r="S29" s="437"/>
      <c r="T29" s="437"/>
      <c r="U29" s="437"/>
      <c r="V29" s="476"/>
      <c r="W29" s="532"/>
      <c r="X29" s="533"/>
      <c r="Y29" s="534"/>
      <c r="Z29" s="435" t="s">
        <v>171</v>
      </c>
      <c r="AA29" s="415"/>
      <c r="AB29" s="415"/>
      <c r="AC29" s="415"/>
      <c r="AD29" s="415"/>
      <c r="AE29" s="415"/>
      <c r="AF29" s="415"/>
      <c r="AG29" s="416"/>
      <c r="AH29" s="436">
        <v>63</v>
      </c>
      <c r="AI29" s="437"/>
      <c r="AJ29" s="437"/>
      <c r="AK29" s="437"/>
      <c r="AL29" s="476"/>
      <c r="AM29" s="436">
        <v>186390</v>
      </c>
      <c r="AN29" s="437"/>
      <c r="AO29" s="437"/>
      <c r="AP29" s="437"/>
      <c r="AQ29" s="437"/>
      <c r="AR29" s="476"/>
      <c r="AS29" s="436">
        <v>2959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271886</v>
      </c>
      <c r="BO29" s="386"/>
      <c r="BP29" s="386"/>
      <c r="BQ29" s="386"/>
      <c r="BR29" s="386"/>
      <c r="BS29" s="386"/>
      <c r="BT29" s="386"/>
      <c r="BU29" s="387"/>
      <c r="BV29" s="385">
        <v>247486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94.1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365556</v>
      </c>
      <c r="BO30" s="555"/>
      <c r="BP30" s="555"/>
      <c r="BQ30" s="555"/>
      <c r="BR30" s="555"/>
      <c r="BS30" s="555"/>
      <c r="BT30" s="555"/>
      <c r="BU30" s="556"/>
      <c r="BV30" s="554">
        <v>361898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能代山本広域市町村圏組合（一般会計）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藤里開発公社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能代山本広域市町村圏組合（特別養護老人ホーム特別会計）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白神農園ふじさと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農業集落排水事業特別会計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能代山本市町村圏組合（能代山本ふるさと市町村圏基金特別会計）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合併浄化槽事業特別会計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北秋田市周辺衛生施設組合（一般会計）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能代市山本郡養護老人ホーム組合（一般会計）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能代市山本郡養護老人ホーム組合（能代市山本郡養護老人ホーム組合外部サービス利用型特定施設事業特別会計）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能代市山本郡養護老人ホーム組合（能代市山本郡養護老人ホーム組合訪問介護事業特別会計）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秋田県市町村総合事務組合（一般会計）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秋田県市町村総合事務組合（交通災害共済事業等特別会計）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秋田県市町村会館管理組合（一般会計）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3196</v>
      </c>
      <c r="J41" s="83">
        <v>3053</v>
      </c>
      <c r="K41" s="83">
        <v>3111</v>
      </c>
      <c r="L41" s="83">
        <v>3069</v>
      </c>
      <c r="M41" s="84">
        <v>3075</v>
      </c>
    </row>
    <row r="42" spans="2:13" ht="27.75" customHeight="1">
      <c r="B42" s="1171"/>
      <c r="C42" s="1172"/>
      <c r="D42" s="85"/>
      <c r="E42" s="1177" t="s">
        <v>26</v>
      </c>
      <c r="F42" s="1177"/>
      <c r="G42" s="1177"/>
      <c r="H42" s="1178"/>
      <c r="I42" s="86">
        <v>350</v>
      </c>
      <c r="J42" s="87">
        <v>306</v>
      </c>
      <c r="K42" s="87">
        <v>262</v>
      </c>
      <c r="L42" s="87">
        <v>218</v>
      </c>
      <c r="M42" s="88">
        <v>174</v>
      </c>
    </row>
    <row r="43" spans="2:13" ht="27.75" customHeight="1">
      <c r="B43" s="1171"/>
      <c r="C43" s="1172"/>
      <c r="D43" s="85"/>
      <c r="E43" s="1177" t="s">
        <v>27</v>
      </c>
      <c r="F43" s="1177"/>
      <c r="G43" s="1177"/>
      <c r="H43" s="1178"/>
      <c r="I43" s="86">
        <v>2099</v>
      </c>
      <c r="J43" s="87">
        <v>2056</v>
      </c>
      <c r="K43" s="87">
        <v>2034</v>
      </c>
      <c r="L43" s="87">
        <v>1948</v>
      </c>
      <c r="M43" s="88">
        <v>1982</v>
      </c>
    </row>
    <row r="44" spans="2:13" ht="27.75" customHeight="1">
      <c r="B44" s="1171"/>
      <c r="C44" s="1172"/>
      <c r="D44" s="85"/>
      <c r="E44" s="1177" t="s">
        <v>28</v>
      </c>
      <c r="F44" s="1177"/>
      <c r="G44" s="1177"/>
      <c r="H44" s="1178"/>
      <c r="I44" s="86">
        <v>26</v>
      </c>
      <c r="J44" s="87">
        <v>17</v>
      </c>
      <c r="K44" s="87">
        <v>16</v>
      </c>
      <c r="L44" s="87">
        <v>14</v>
      </c>
      <c r="M44" s="88">
        <v>11</v>
      </c>
    </row>
    <row r="45" spans="2:13" ht="27.75" customHeight="1">
      <c r="B45" s="1171"/>
      <c r="C45" s="1172"/>
      <c r="D45" s="85"/>
      <c r="E45" s="1177" t="s">
        <v>29</v>
      </c>
      <c r="F45" s="1177"/>
      <c r="G45" s="1177"/>
      <c r="H45" s="1178"/>
      <c r="I45" s="86">
        <v>672</v>
      </c>
      <c r="J45" s="87">
        <v>652</v>
      </c>
      <c r="K45" s="87">
        <v>607</v>
      </c>
      <c r="L45" s="87">
        <v>595</v>
      </c>
      <c r="M45" s="88">
        <v>533</v>
      </c>
    </row>
    <row r="46" spans="2:13" ht="27.75" customHeight="1">
      <c r="B46" s="1171"/>
      <c r="C46" s="1172"/>
      <c r="D46" s="85"/>
      <c r="E46" s="1177" t="s">
        <v>30</v>
      </c>
      <c r="F46" s="1177"/>
      <c r="G46" s="1177"/>
      <c r="H46" s="1178"/>
      <c r="I46" s="86">
        <v>510</v>
      </c>
      <c r="J46" s="87">
        <v>455</v>
      </c>
      <c r="K46" s="87">
        <v>401</v>
      </c>
      <c r="L46" s="87">
        <v>347</v>
      </c>
      <c r="M46" s="88">
        <v>301</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v>4</v>
      </c>
      <c r="M48" s="88" t="s">
        <v>475</v>
      </c>
    </row>
    <row r="49" spans="2:13" ht="27.75" customHeight="1">
      <c r="B49" s="1179" t="s">
        <v>33</v>
      </c>
      <c r="C49" s="1180"/>
      <c r="D49" s="89"/>
      <c r="E49" s="1177" t="s">
        <v>34</v>
      </c>
      <c r="F49" s="1177"/>
      <c r="G49" s="1177"/>
      <c r="H49" s="1178"/>
      <c r="I49" s="86">
        <v>938</v>
      </c>
      <c r="J49" s="87">
        <v>1072</v>
      </c>
      <c r="K49" s="87">
        <v>1188</v>
      </c>
      <c r="L49" s="87">
        <v>1290</v>
      </c>
      <c r="M49" s="88">
        <v>1296</v>
      </c>
    </row>
    <row r="50" spans="2:13" ht="27.75" customHeight="1">
      <c r="B50" s="1171"/>
      <c r="C50" s="1172"/>
      <c r="D50" s="85"/>
      <c r="E50" s="1177" t="s">
        <v>35</v>
      </c>
      <c r="F50" s="1177"/>
      <c r="G50" s="1177"/>
      <c r="H50" s="1178"/>
      <c r="I50" s="86">
        <v>18</v>
      </c>
      <c r="J50" s="87">
        <v>20</v>
      </c>
      <c r="K50" s="87">
        <v>20</v>
      </c>
      <c r="L50" s="87">
        <v>18</v>
      </c>
      <c r="M50" s="88">
        <v>13</v>
      </c>
    </row>
    <row r="51" spans="2:13" ht="27.75" customHeight="1">
      <c r="B51" s="1173"/>
      <c r="C51" s="1174"/>
      <c r="D51" s="85"/>
      <c r="E51" s="1177" t="s">
        <v>36</v>
      </c>
      <c r="F51" s="1177"/>
      <c r="G51" s="1177"/>
      <c r="H51" s="1178"/>
      <c r="I51" s="86">
        <v>3649</v>
      </c>
      <c r="J51" s="87">
        <v>3503</v>
      </c>
      <c r="K51" s="87">
        <v>3423</v>
      </c>
      <c r="L51" s="87">
        <v>3525</v>
      </c>
      <c r="M51" s="88">
        <v>3566</v>
      </c>
    </row>
    <row r="52" spans="2:13" ht="27.75" customHeight="1" thickBot="1">
      <c r="B52" s="1181" t="s">
        <v>37</v>
      </c>
      <c r="C52" s="1182"/>
      <c r="D52" s="90"/>
      <c r="E52" s="1183" t="s">
        <v>38</v>
      </c>
      <c r="F52" s="1183"/>
      <c r="G52" s="1183"/>
      <c r="H52" s="1184"/>
      <c r="I52" s="91">
        <v>2247</v>
      </c>
      <c r="J52" s="92">
        <v>1944</v>
      </c>
      <c r="K52" s="92">
        <v>1800</v>
      </c>
      <c r="L52" s="92">
        <v>1362</v>
      </c>
      <c r="M52" s="93">
        <v>1201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187225</v>
      </c>
      <c r="E3" s="116"/>
      <c r="F3" s="117">
        <v>220780</v>
      </c>
      <c r="G3" s="118"/>
      <c r="H3" s="119"/>
    </row>
    <row r="4" spans="1:8">
      <c r="A4" s="120"/>
      <c r="B4" s="121"/>
      <c r="C4" s="122"/>
      <c r="D4" s="123">
        <v>119208</v>
      </c>
      <c r="E4" s="124"/>
      <c r="F4" s="125">
        <v>105334</v>
      </c>
      <c r="G4" s="126"/>
      <c r="H4" s="127"/>
    </row>
    <row r="5" spans="1:8">
      <c r="A5" s="108" t="s">
        <v>508</v>
      </c>
      <c r="B5" s="113"/>
      <c r="C5" s="114"/>
      <c r="D5" s="115">
        <v>189694</v>
      </c>
      <c r="E5" s="116"/>
      <c r="F5" s="117">
        <v>203567</v>
      </c>
      <c r="G5" s="118"/>
      <c r="H5" s="119"/>
    </row>
    <row r="6" spans="1:8">
      <c r="A6" s="120"/>
      <c r="B6" s="121"/>
      <c r="C6" s="122"/>
      <c r="D6" s="123">
        <v>122011</v>
      </c>
      <c r="E6" s="124"/>
      <c r="F6" s="125">
        <v>121137</v>
      </c>
      <c r="G6" s="126"/>
      <c r="H6" s="127"/>
    </row>
    <row r="7" spans="1:8">
      <c r="A7" s="108" t="s">
        <v>509</v>
      </c>
      <c r="B7" s="113"/>
      <c r="C7" s="114"/>
      <c r="D7" s="115">
        <v>193056</v>
      </c>
      <c r="E7" s="116"/>
      <c r="F7" s="117">
        <v>185018</v>
      </c>
      <c r="G7" s="118"/>
      <c r="H7" s="119"/>
    </row>
    <row r="8" spans="1:8">
      <c r="A8" s="120"/>
      <c r="B8" s="121"/>
      <c r="C8" s="122"/>
      <c r="D8" s="123">
        <v>88334</v>
      </c>
      <c r="E8" s="124"/>
      <c r="F8" s="125">
        <v>95064</v>
      </c>
      <c r="G8" s="126"/>
      <c r="H8" s="127"/>
    </row>
    <row r="9" spans="1:8">
      <c r="A9" s="108" t="s">
        <v>510</v>
      </c>
      <c r="B9" s="113"/>
      <c r="C9" s="114"/>
      <c r="D9" s="115">
        <v>185235</v>
      </c>
      <c r="E9" s="116"/>
      <c r="F9" s="117">
        <v>238802</v>
      </c>
      <c r="G9" s="118"/>
      <c r="H9" s="119"/>
    </row>
    <row r="10" spans="1:8">
      <c r="A10" s="120"/>
      <c r="B10" s="121"/>
      <c r="C10" s="122"/>
      <c r="D10" s="123">
        <v>154444</v>
      </c>
      <c r="E10" s="124"/>
      <c r="F10" s="125">
        <v>128562</v>
      </c>
      <c r="G10" s="126"/>
      <c r="H10" s="127"/>
    </row>
    <row r="11" spans="1:8">
      <c r="A11" s="108" t="s">
        <v>511</v>
      </c>
      <c r="B11" s="113"/>
      <c r="C11" s="114"/>
      <c r="D11" s="115">
        <v>188748</v>
      </c>
      <c r="E11" s="116"/>
      <c r="F11" s="117">
        <v>288550</v>
      </c>
      <c r="G11" s="118"/>
      <c r="H11" s="119"/>
    </row>
    <row r="12" spans="1:8">
      <c r="A12" s="120"/>
      <c r="B12" s="121"/>
      <c r="C12" s="128"/>
      <c r="D12" s="123">
        <v>151109</v>
      </c>
      <c r="E12" s="124"/>
      <c r="F12" s="125">
        <v>141525</v>
      </c>
      <c r="G12" s="126"/>
      <c r="H12" s="127"/>
    </row>
    <row r="13" spans="1:8">
      <c r="A13" s="108"/>
      <c r="B13" s="113"/>
      <c r="C13" s="129"/>
      <c r="D13" s="130">
        <v>188792</v>
      </c>
      <c r="E13" s="131"/>
      <c r="F13" s="132">
        <v>227343</v>
      </c>
      <c r="G13" s="133"/>
      <c r="H13" s="119"/>
    </row>
    <row r="14" spans="1:8">
      <c r="A14" s="120"/>
      <c r="B14" s="121"/>
      <c r="C14" s="122"/>
      <c r="D14" s="123">
        <v>127021</v>
      </c>
      <c r="E14" s="124"/>
      <c r="F14" s="125">
        <v>118324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4.87</v>
      </c>
      <c r="C19" s="134">
        <f>ROUND(VALUE(SUBSTITUTE(実質収支比率等に係る経年分析!G$48,"▲","-")),2)</f>
        <v>4.92</v>
      </c>
      <c r="D19" s="134">
        <f>ROUND(VALUE(SUBSTITUTE(実質収支比率等に係る経年分析!H$48,"▲","-")),2)</f>
        <v>6.61</v>
      </c>
      <c r="E19" s="134">
        <f>ROUND(VALUE(SUBSTITUTE(実質収支比率等に係る経年分析!I$48,"▲","-")),2)</f>
        <v>5.1100000000000003</v>
      </c>
      <c r="F19" s="134">
        <f>ROUND(VALUE(SUBSTITUTE(実質収支比率等に係る経年分析!J$48,"▲","-")),2)</f>
        <v>5.33</v>
      </c>
    </row>
    <row r="20" spans="1:11">
      <c r="A20" s="134" t="s">
        <v>43</v>
      </c>
      <c r="B20" s="134">
        <f>ROUND(VALUE(SUBSTITUTE(実質収支比率等に係る経年分析!F$47,"▲","-")),2)</f>
        <v>23.17</v>
      </c>
      <c r="C20" s="134">
        <f>ROUND(VALUE(SUBSTITUTE(実質収支比率等に係る経年分析!G$47,"▲","-")),2)</f>
        <v>25.16</v>
      </c>
      <c r="D20" s="134">
        <f>ROUND(VALUE(SUBSTITUTE(実質収支比率等に係る経年分析!H$47,"▲","-")),2)</f>
        <v>23.17</v>
      </c>
      <c r="E20" s="134">
        <f>ROUND(VALUE(SUBSTITUTE(実質収支比率等に係る経年分析!I$47,"▲","-")),2)</f>
        <v>23.6</v>
      </c>
      <c r="F20" s="134">
        <f>ROUND(VALUE(SUBSTITUTE(実質収支比率等に係る経年分析!J$47,"▲","-")),2)</f>
        <v>23.62</v>
      </c>
    </row>
    <row r="21" spans="1:11">
      <c r="A21" s="134" t="s">
        <v>44</v>
      </c>
      <c r="B21" s="134">
        <f>IF(ISNUMBER(VALUE(SUBSTITUTE(実質収支比率等に係る経年分析!F$49,"▲","-"))),ROUND(VALUE(SUBSTITUTE(実質収支比率等に係る経年分析!F$49,"▲","-")),2),NA())</f>
        <v>3.91</v>
      </c>
      <c r="C21" s="134">
        <f>IF(ISNUMBER(VALUE(SUBSTITUTE(実質収支比率等に係る経年分析!G$49,"▲","-"))),ROUND(VALUE(SUBSTITUTE(実質収支比率等に係る経年分析!G$49,"▲","-")),2),NA())</f>
        <v>1.21</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-0.91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合併浄化槽事業特別会計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c r="A35" s="135" t="str">
        <f>IF(連結実質赤字比率に係る赤字・黒字の構成分析!C$35="",NA(),連結実質赤字比率に係る赤字・黒字の構成分析!C$35)</f>
        <v>介護サービス特別会計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4.8600000000000003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384</v>
      </c>
      <c r="E42" s="136"/>
      <c r="F42" s="136"/>
      <c r="G42" s="136">
        <f>'実質公債費比率（分子）の構造'!L$52</f>
        <v>374</v>
      </c>
      <c r="H42" s="136"/>
      <c r="I42" s="136"/>
      <c r="J42" s="136">
        <f>'実質公債費比率（分子）の構造'!M$52</f>
        <v>345</v>
      </c>
      <c r="K42" s="136"/>
      <c r="L42" s="136"/>
      <c r="M42" s="136">
        <f>'実質公債費比率（分子）の構造'!N$52</f>
        <v>311</v>
      </c>
      <c r="N42" s="136"/>
      <c r="O42" s="136"/>
      <c r="P42" s="136">
        <f>'実質公債費比率（分子）の構造'!O$52</f>
        <v>304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57</v>
      </c>
      <c r="C44" s="136"/>
      <c r="D44" s="136"/>
      <c r="E44" s="136">
        <f>'実質公債費比率（分子）の構造'!L$50</f>
        <v>53</v>
      </c>
      <c r="F44" s="136"/>
      <c r="G44" s="136"/>
      <c r="H44" s="136">
        <f>'実質公債費比率（分子）の構造'!M$50</f>
        <v>52</v>
      </c>
      <c r="I44" s="136"/>
      <c r="J44" s="136"/>
      <c r="K44" s="136">
        <f>'実質公債費比率（分子）の構造'!N$50</f>
        <v>51</v>
      </c>
      <c r="L44" s="136"/>
      <c r="M44" s="136"/>
      <c r="N44" s="136">
        <f>'実質公債費比率（分子）の構造'!O$50</f>
        <v>50</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88</v>
      </c>
      <c r="C46" s="136"/>
      <c r="D46" s="136"/>
      <c r="E46" s="136">
        <f>'実質公債費比率（分子）の構造'!L$48</f>
        <v>81</v>
      </c>
      <c r="F46" s="136"/>
      <c r="G46" s="136"/>
      <c r="H46" s="136">
        <f>'実質公債費比率（分子）の構造'!M$48</f>
        <v>97</v>
      </c>
      <c r="I46" s="136"/>
      <c r="J46" s="136"/>
      <c r="K46" s="136">
        <f>'実質公債費比率（分子）の構造'!N$48</f>
        <v>96</v>
      </c>
      <c r="L46" s="136"/>
      <c r="M46" s="136"/>
      <c r="N46" s="136">
        <f>'実質公債費比率（分子）の構造'!O$48</f>
        <v>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484</v>
      </c>
      <c r="C49" s="136"/>
      <c r="D49" s="136"/>
      <c r="E49" s="136">
        <f>'実質公債費比率（分子）の構造'!L$45</f>
        <v>471</v>
      </c>
      <c r="F49" s="136"/>
      <c r="G49" s="136"/>
      <c r="H49" s="136">
        <f>'実質公債費比率（分子）の構造'!M$45</f>
        <v>437</v>
      </c>
      <c r="I49" s="136"/>
      <c r="J49" s="136"/>
      <c r="K49" s="136">
        <f>'実質公債費比率（分子）の構造'!N$45</f>
        <v>362</v>
      </c>
      <c r="L49" s="136"/>
      <c r="M49" s="136"/>
      <c r="N49" s="136">
        <f>'実質公債費比率（分子）の構造'!O$45</f>
        <v>339</v>
      </c>
      <c r="O49" s="136"/>
      <c r="P49" s="136"/>
    </row>
    <row r="50" spans="1:16">
      <c r="A50" s="136" t="s">
        <v>59</v>
      </c>
      <c r="B50" s="136" t="e">
        <f>NA()</f>
        <v>#N/A</v>
      </c>
      <c r="C50" s="136">
        <f>IF(ISNUMBER('実質公債費比率（分子）の構造'!K$53),'実質公債費比率（分子）の構造'!K$53,NA())</f>
        <v>252</v>
      </c>
      <c r="D50" s="136" t="e">
        <f>NA()</f>
        <v>#N/A</v>
      </c>
      <c r="E50" s="136" t="e">
        <f>NA()</f>
        <v>#N/A</v>
      </c>
      <c r="F50" s="136">
        <f>IF(ISNUMBER('実質公債費比率（分子）の構造'!L$53),'実質公債費比率（分子）の構造'!L$53,NA())</f>
        <v>238</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185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3649</v>
      </c>
      <c r="E56" s="135"/>
      <c r="F56" s="135"/>
      <c r="G56" s="135">
        <f>'将来負担比率（分子）の構造'!J$51</f>
        <v>3503</v>
      </c>
      <c r="H56" s="135"/>
      <c r="I56" s="135"/>
      <c r="J56" s="135">
        <f>'将来負担比率（分子）の構造'!K$51</f>
        <v>3423</v>
      </c>
      <c r="K56" s="135"/>
      <c r="L56" s="135"/>
      <c r="M56" s="135">
        <f>'将来負担比率（分子）の構造'!L$51</f>
        <v>3525</v>
      </c>
      <c r="N56" s="135"/>
      <c r="O56" s="135"/>
      <c r="P56" s="135">
        <f>'将来負担比率（分子）の構造'!M$51</f>
        <v>3566</v>
      </c>
    </row>
    <row r="57" spans="1:16">
      <c r="A57" s="135" t="s">
        <v>35</v>
      </c>
      <c r="B57" s="135"/>
      <c r="C57" s="135"/>
      <c r="D57" s="135">
        <f>'将来負担比率（分子）の構造'!I$50</f>
        <v>18</v>
      </c>
      <c r="E57" s="135"/>
      <c r="F57" s="135"/>
      <c r="G57" s="135">
        <f>'将来負担比率（分子）の構造'!J$50</f>
        <v>20</v>
      </c>
      <c r="H57" s="135"/>
      <c r="I57" s="135"/>
      <c r="J57" s="135">
        <f>'将来負担比率（分子）の構造'!K$50</f>
        <v>20</v>
      </c>
      <c r="K57" s="135"/>
      <c r="L57" s="135"/>
      <c r="M57" s="135">
        <f>'将来負担比率（分子）の構造'!L$50</f>
        <v>18</v>
      </c>
      <c r="N57" s="135"/>
      <c r="O57" s="135"/>
      <c r="P57" s="135">
        <f>'将来負担比率（分子）の構造'!M$50</f>
        <v>13</v>
      </c>
    </row>
    <row r="58" spans="1:16">
      <c r="A58" s="135" t="s">
        <v>34</v>
      </c>
      <c r="B58" s="135"/>
      <c r="C58" s="135"/>
      <c r="D58" s="135">
        <f>'将来負担比率（分子）の構造'!I$49</f>
        <v>938</v>
      </c>
      <c r="E58" s="135"/>
      <c r="F58" s="135"/>
      <c r="G58" s="135">
        <f>'将来負担比率（分子）の構造'!J$49</f>
        <v>1072</v>
      </c>
      <c r="H58" s="135"/>
      <c r="I58" s="135"/>
      <c r="J58" s="135">
        <f>'将来負担比率（分子）の構造'!K$49</f>
        <v>1188</v>
      </c>
      <c r="K58" s="135"/>
      <c r="L58" s="135"/>
      <c r="M58" s="135">
        <f>'将来負担比率（分子）の構造'!L$49</f>
        <v>1290</v>
      </c>
      <c r="N58" s="135"/>
      <c r="O58" s="135"/>
      <c r="P58" s="135">
        <f>'将来負担比率（分子）の構造'!M$49</f>
        <v>1296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510</v>
      </c>
      <c r="C61" s="135"/>
      <c r="D61" s="135"/>
      <c r="E61" s="135">
        <f>'将来負担比率（分子）の構造'!J$46</f>
        <v>455</v>
      </c>
      <c r="F61" s="135"/>
      <c r="G61" s="135"/>
      <c r="H61" s="135">
        <f>'将来負担比率（分子）の構造'!K$46</f>
        <v>401</v>
      </c>
      <c r="I61" s="135"/>
      <c r="J61" s="135"/>
      <c r="K61" s="135">
        <f>'将来負担比率（分子）の構造'!L$46</f>
        <v>347</v>
      </c>
      <c r="L61" s="135"/>
      <c r="M61" s="135"/>
      <c r="N61" s="135">
        <f>'将来負担比率（分子）の構造'!M$46</f>
        <v>301</v>
      </c>
      <c r="O61" s="135"/>
      <c r="P61" s="135"/>
    </row>
    <row r="62" spans="1:16">
      <c r="A62" s="135" t="s">
        <v>29</v>
      </c>
      <c r="B62" s="135">
        <f>'将来負担比率（分子）の構造'!I$45</f>
        <v>672</v>
      </c>
      <c r="C62" s="135"/>
      <c r="D62" s="135"/>
      <c r="E62" s="135">
        <f>'将来負担比率（分子）の構造'!J$45</f>
        <v>652</v>
      </c>
      <c r="F62" s="135"/>
      <c r="G62" s="135"/>
      <c r="H62" s="135">
        <f>'将来負担比率（分子）の構造'!K$45</f>
        <v>607</v>
      </c>
      <c r="I62" s="135"/>
      <c r="J62" s="135"/>
      <c r="K62" s="135">
        <f>'将来負担比率（分子）の構造'!L$45</f>
        <v>595</v>
      </c>
      <c r="L62" s="135"/>
      <c r="M62" s="135"/>
      <c r="N62" s="135">
        <f>'将来負担比率（分子）の構造'!M$45</f>
        <v>533</v>
      </c>
      <c r="O62" s="135"/>
      <c r="P62" s="135"/>
    </row>
    <row r="63" spans="1:16">
      <c r="A63" s="135" t="s">
        <v>28</v>
      </c>
      <c r="B63" s="135">
        <f>'将来負担比率（分子）の構造'!I$44</f>
        <v>26</v>
      </c>
      <c r="C63" s="135"/>
      <c r="D63" s="135"/>
      <c r="E63" s="135">
        <f>'将来負担比率（分子）の構造'!J$44</f>
        <v>17</v>
      </c>
      <c r="F63" s="135"/>
      <c r="G63" s="135"/>
      <c r="H63" s="135">
        <f>'将来負担比率（分子）の構造'!K$44</f>
        <v>16</v>
      </c>
      <c r="I63" s="135"/>
      <c r="J63" s="135"/>
      <c r="K63" s="135">
        <f>'将来負担比率（分子）の構造'!L$44</f>
        <v>14</v>
      </c>
      <c r="L63" s="135"/>
      <c r="M63" s="135"/>
      <c r="N63" s="135">
        <f>'将来負担比率（分子）の構造'!M$44</f>
        <v>11</v>
      </c>
      <c r="O63" s="135"/>
      <c r="P63" s="135"/>
    </row>
    <row r="64" spans="1:16">
      <c r="A64" s="135" t="s">
        <v>27</v>
      </c>
      <c r="B64" s="135">
        <f>'将来負担比率（分子）の構造'!I$43</f>
        <v>2099</v>
      </c>
      <c r="C64" s="135"/>
      <c r="D64" s="135"/>
      <c r="E64" s="135">
        <f>'将来負担比率（分子）の構造'!J$43</f>
        <v>2056</v>
      </c>
      <c r="F64" s="135"/>
      <c r="G64" s="135"/>
      <c r="H64" s="135">
        <f>'将来負担比率（分子）の構造'!K$43</f>
        <v>2034</v>
      </c>
      <c r="I64" s="135"/>
      <c r="J64" s="135"/>
      <c r="K64" s="135">
        <f>'将来負担比率（分子）の構造'!L$43</f>
        <v>1948</v>
      </c>
      <c r="L64" s="135"/>
      <c r="M64" s="135"/>
      <c r="N64" s="135">
        <f>'将来負担比率（分子）の構造'!M$43</f>
        <v>1982</v>
      </c>
      <c r="O64" s="135"/>
      <c r="P64" s="135"/>
    </row>
    <row r="65" spans="1:16">
      <c r="A65" s="135" t="s">
        <v>26</v>
      </c>
      <c r="B65" s="135">
        <f>'将来負担比率（分子）の構造'!I$42</f>
        <v>350</v>
      </c>
      <c r="C65" s="135"/>
      <c r="D65" s="135"/>
      <c r="E65" s="135">
        <f>'将来負担比率（分子）の構造'!J$42</f>
        <v>306</v>
      </c>
      <c r="F65" s="135"/>
      <c r="G65" s="135"/>
      <c r="H65" s="135">
        <f>'将来負担比率（分子）の構造'!K$42</f>
        <v>262</v>
      </c>
      <c r="I65" s="135"/>
      <c r="J65" s="135"/>
      <c r="K65" s="135">
        <f>'将来負担比率（分子）の構造'!L$42</f>
        <v>218</v>
      </c>
      <c r="L65" s="135"/>
      <c r="M65" s="135"/>
      <c r="N65" s="135">
        <f>'将来負担比率（分子）の構造'!M$42</f>
        <v>174</v>
      </c>
      <c r="O65" s="135"/>
      <c r="P65" s="135"/>
    </row>
    <row r="66" spans="1:16">
      <c r="A66" s="135" t="s">
        <v>25</v>
      </c>
      <c r="B66" s="135">
        <f>'将来負担比率（分子）の構造'!I$41</f>
        <v>3196</v>
      </c>
      <c r="C66" s="135"/>
      <c r="D66" s="135"/>
      <c r="E66" s="135">
        <f>'将来負担比率（分子）の構造'!J$41</f>
        <v>3053</v>
      </c>
      <c r="F66" s="135"/>
      <c r="G66" s="135"/>
      <c r="H66" s="135">
        <f>'将来負担比率（分子）の構造'!K$41</f>
        <v>3111</v>
      </c>
      <c r="I66" s="135"/>
      <c r="J66" s="135"/>
      <c r="K66" s="135">
        <f>'将来負担比率（分子）の構造'!L$41</f>
        <v>3069</v>
      </c>
      <c r="L66" s="135"/>
      <c r="M66" s="135"/>
      <c r="N66" s="135">
        <f>'将来負担比率（分子）の構造'!M$41</f>
        <v>3075</v>
      </c>
      <c r="O66" s="135"/>
      <c r="P66" s="135"/>
    </row>
    <row r="67" spans="1:16">
      <c r="A67" s="135" t="s">
        <v>63</v>
      </c>
      <c r="B67" s="135" t="e">
        <f>NA()</f>
        <v>#N/A</v>
      </c>
      <c r="C67" s="135">
        <f>IF(ISNUMBER('将来負担比率（分子）の構造'!I$52), IF('将来負担比率（分子）の構造'!I$52 &lt; 0, 0, '将来負担比率（分子）の構造'!I$52), NA())</f>
        <v>2247</v>
      </c>
      <c r="D67" s="135" t="e">
        <f>NA()</f>
        <v>#N/A</v>
      </c>
      <c r="E67" s="135" t="e">
        <f>NA()</f>
        <v>#N/A</v>
      </c>
      <c r="F67" s="135">
        <f>IF(ISNUMBER('将来負担比率（分子）の構造'!J$52), IF('将来負担比率（分子）の構造'!J$52 &lt; 0, 0, '将来負担比率（分子）の構造'!J$52), NA())</f>
        <v>1944</v>
      </c>
      <c r="G67" s="135" t="e">
        <f>NA()</f>
        <v>#N/A</v>
      </c>
      <c r="H67" s="135" t="e">
        <f>NA()</f>
        <v>#N/A</v>
      </c>
      <c r="I67" s="135">
        <f>IF(ISNUMBER('将来負担比率（分子）の構造'!K$52), IF('将来負担比率（分子）の構造'!K$52 &lt; 0, 0, '将来負担比率（分子）の構造'!K$52), NA())</f>
        <v>1800</v>
      </c>
      <c r="J67" s="135" t="e">
        <f>NA()</f>
        <v>#N/A</v>
      </c>
      <c r="K67" s="135" t="e">
        <f>NA()</f>
        <v>#N/A</v>
      </c>
      <c r="L67" s="135">
        <f>IF(ISNUMBER('将来負担比率（分子）の構造'!L$52), IF('将来負担比率（分子）の構造'!L$52 &lt; 0, 0, '将来負担比率（分子）の構造'!L$52), NA())</f>
        <v>1362</v>
      </c>
      <c r="M67" s="135" t="e">
        <f>NA()</f>
        <v>#N/A</v>
      </c>
      <c r="N67" s="135" t="e">
        <f>NA()</f>
        <v>#N/A</v>
      </c>
      <c r="O67" s="135">
        <f>IF(ISNUMBER('将来負担比率（分子）の構造'!M$52), IF('将来負担比率（分子）の構造'!M$52 &lt; 0, 0, '将来負担比率（分子）の構造'!M$52), NA())</f>
        <v>1201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236844</v>
      </c>
      <c r="S5" s="583"/>
      <c r="T5" s="583"/>
      <c r="U5" s="583"/>
      <c r="V5" s="583"/>
      <c r="W5" s="583"/>
      <c r="X5" s="583"/>
      <c r="Y5" s="584"/>
      <c r="Z5" s="585">
        <v>6.3</v>
      </c>
      <c r="AA5" s="585"/>
      <c r="AB5" s="585"/>
      <c r="AC5" s="585"/>
      <c r="AD5" s="586">
        <v>236844</v>
      </c>
      <c r="AE5" s="586"/>
      <c r="AF5" s="586"/>
      <c r="AG5" s="586"/>
      <c r="AH5" s="586"/>
      <c r="AI5" s="586"/>
      <c r="AJ5" s="586"/>
      <c r="AK5" s="586"/>
      <c r="AL5" s="587">
        <v>11.2</v>
      </c>
      <c r="AM5" s="588"/>
      <c r="AN5" s="588"/>
      <c r="AO5" s="589"/>
      <c r="AP5" s="579" t="s">
        <v>209</v>
      </c>
      <c r="AQ5" s="580"/>
      <c r="AR5" s="580"/>
      <c r="AS5" s="580"/>
      <c r="AT5" s="580"/>
      <c r="AU5" s="580"/>
      <c r="AV5" s="580"/>
      <c r="AW5" s="580"/>
      <c r="AX5" s="580"/>
      <c r="AY5" s="580"/>
      <c r="AZ5" s="580"/>
      <c r="BA5" s="580"/>
      <c r="BB5" s="580"/>
      <c r="BC5" s="580"/>
      <c r="BD5" s="580"/>
      <c r="BE5" s="580"/>
      <c r="BF5" s="581"/>
      <c r="BG5" s="593">
        <v>227175</v>
      </c>
      <c r="BH5" s="594"/>
      <c r="BI5" s="594"/>
      <c r="BJ5" s="594"/>
      <c r="BK5" s="594"/>
      <c r="BL5" s="594"/>
      <c r="BM5" s="594"/>
      <c r="BN5" s="595"/>
      <c r="BO5" s="596">
        <v>95.9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38240</v>
      </c>
      <c r="S6" s="594"/>
      <c r="T6" s="594"/>
      <c r="U6" s="594"/>
      <c r="V6" s="594"/>
      <c r="W6" s="594"/>
      <c r="X6" s="594"/>
      <c r="Y6" s="595"/>
      <c r="Z6" s="596">
        <v>1</v>
      </c>
      <c r="AA6" s="596"/>
      <c r="AB6" s="596"/>
      <c r="AC6" s="596"/>
      <c r="AD6" s="597">
        <v>38240</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227175</v>
      </c>
      <c r="BH6" s="594"/>
      <c r="BI6" s="594"/>
      <c r="BJ6" s="594"/>
      <c r="BK6" s="594"/>
      <c r="BL6" s="594"/>
      <c r="BM6" s="594"/>
      <c r="BN6" s="595"/>
      <c r="BO6" s="596">
        <v>95.9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65819</v>
      </c>
      <c r="CS6" s="594"/>
      <c r="CT6" s="594"/>
      <c r="CU6" s="594"/>
      <c r="CV6" s="594"/>
      <c r="CW6" s="594"/>
      <c r="CX6" s="594"/>
      <c r="CY6" s="595"/>
      <c r="CZ6" s="596">
        <v>1.8</v>
      </c>
      <c r="DA6" s="596"/>
      <c r="DB6" s="596"/>
      <c r="DC6" s="596"/>
      <c r="DD6" s="602" t="s">
        <v>210</v>
      </c>
      <c r="DE6" s="594"/>
      <c r="DF6" s="594"/>
      <c r="DG6" s="594"/>
      <c r="DH6" s="594"/>
      <c r="DI6" s="594"/>
      <c r="DJ6" s="594"/>
      <c r="DK6" s="594"/>
      <c r="DL6" s="594"/>
      <c r="DM6" s="594"/>
      <c r="DN6" s="594"/>
      <c r="DO6" s="594"/>
      <c r="DP6" s="595"/>
      <c r="DQ6" s="602">
        <v>65819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391</v>
      </c>
      <c r="S7" s="594"/>
      <c r="T7" s="594"/>
      <c r="U7" s="594"/>
      <c r="V7" s="594"/>
      <c r="W7" s="594"/>
      <c r="X7" s="594"/>
      <c r="Y7" s="595"/>
      <c r="Z7" s="596">
        <v>0</v>
      </c>
      <c r="AA7" s="596"/>
      <c r="AB7" s="596"/>
      <c r="AC7" s="596"/>
      <c r="AD7" s="597">
        <v>391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82058</v>
      </c>
      <c r="BH7" s="594"/>
      <c r="BI7" s="594"/>
      <c r="BJ7" s="594"/>
      <c r="BK7" s="594"/>
      <c r="BL7" s="594"/>
      <c r="BM7" s="594"/>
      <c r="BN7" s="595"/>
      <c r="BO7" s="596">
        <v>34.6</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477669</v>
      </c>
      <c r="CS7" s="594"/>
      <c r="CT7" s="594"/>
      <c r="CU7" s="594"/>
      <c r="CV7" s="594"/>
      <c r="CW7" s="594"/>
      <c r="CX7" s="594"/>
      <c r="CY7" s="595"/>
      <c r="CZ7" s="596">
        <v>13.1</v>
      </c>
      <c r="DA7" s="596"/>
      <c r="DB7" s="596"/>
      <c r="DC7" s="596"/>
      <c r="DD7" s="602">
        <v>15267</v>
      </c>
      <c r="DE7" s="594"/>
      <c r="DF7" s="594"/>
      <c r="DG7" s="594"/>
      <c r="DH7" s="594"/>
      <c r="DI7" s="594"/>
      <c r="DJ7" s="594"/>
      <c r="DK7" s="594"/>
      <c r="DL7" s="594"/>
      <c r="DM7" s="594"/>
      <c r="DN7" s="594"/>
      <c r="DO7" s="594"/>
      <c r="DP7" s="595"/>
      <c r="DQ7" s="602">
        <v>431731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1049</v>
      </c>
      <c r="S8" s="594"/>
      <c r="T8" s="594"/>
      <c r="U8" s="594"/>
      <c r="V8" s="594"/>
      <c r="W8" s="594"/>
      <c r="X8" s="594"/>
      <c r="Y8" s="595"/>
      <c r="Z8" s="596">
        <v>0</v>
      </c>
      <c r="AA8" s="596"/>
      <c r="AB8" s="596"/>
      <c r="AC8" s="596"/>
      <c r="AD8" s="597">
        <v>1049</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5145</v>
      </c>
      <c r="BH8" s="594"/>
      <c r="BI8" s="594"/>
      <c r="BJ8" s="594"/>
      <c r="BK8" s="594"/>
      <c r="BL8" s="594"/>
      <c r="BM8" s="594"/>
      <c r="BN8" s="595"/>
      <c r="BO8" s="596">
        <v>2.2000000000000002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614283</v>
      </c>
      <c r="CS8" s="594"/>
      <c r="CT8" s="594"/>
      <c r="CU8" s="594"/>
      <c r="CV8" s="594"/>
      <c r="CW8" s="594"/>
      <c r="CX8" s="594"/>
      <c r="CY8" s="595"/>
      <c r="CZ8" s="596">
        <v>16.899999999999999</v>
      </c>
      <c r="DA8" s="596"/>
      <c r="DB8" s="596"/>
      <c r="DC8" s="596"/>
      <c r="DD8" s="602">
        <v>9895</v>
      </c>
      <c r="DE8" s="594"/>
      <c r="DF8" s="594"/>
      <c r="DG8" s="594"/>
      <c r="DH8" s="594"/>
      <c r="DI8" s="594"/>
      <c r="DJ8" s="594"/>
      <c r="DK8" s="594"/>
      <c r="DL8" s="594"/>
      <c r="DM8" s="594"/>
      <c r="DN8" s="594"/>
      <c r="DO8" s="594"/>
      <c r="DP8" s="595"/>
      <c r="DQ8" s="602">
        <v>388676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457</v>
      </c>
      <c r="S9" s="594"/>
      <c r="T9" s="594"/>
      <c r="U9" s="594"/>
      <c r="V9" s="594"/>
      <c r="W9" s="594"/>
      <c r="X9" s="594"/>
      <c r="Y9" s="595"/>
      <c r="Z9" s="596">
        <v>0</v>
      </c>
      <c r="AA9" s="596"/>
      <c r="AB9" s="596"/>
      <c r="AC9" s="596"/>
      <c r="AD9" s="597">
        <v>457</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67745</v>
      </c>
      <c r="BH9" s="594"/>
      <c r="BI9" s="594"/>
      <c r="BJ9" s="594"/>
      <c r="BK9" s="594"/>
      <c r="BL9" s="594"/>
      <c r="BM9" s="594"/>
      <c r="BN9" s="595"/>
      <c r="BO9" s="596">
        <v>28.6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233818</v>
      </c>
      <c r="CS9" s="594"/>
      <c r="CT9" s="594"/>
      <c r="CU9" s="594"/>
      <c r="CV9" s="594"/>
      <c r="CW9" s="594"/>
      <c r="CX9" s="594"/>
      <c r="CY9" s="595"/>
      <c r="CZ9" s="596">
        <v>6.4</v>
      </c>
      <c r="DA9" s="596"/>
      <c r="DB9" s="596"/>
      <c r="DC9" s="596"/>
      <c r="DD9" s="602">
        <v>20770</v>
      </c>
      <c r="DE9" s="594"/>
      <c r="DF9" s="594"/>
      <c r="DG9" s="594"/>
      <c r="DH9" s="594"/>
      <c r="DI9" s="594"/>
      <c r="DJ9" s="594"/>
      <c r="DK9" s="594"/>
      <c r="DL9" s="594"/>
      <c r="DM9" s="594"/>
      <c r="DN9" s="594"/>
      <c r="DO9" s="594"/>
      <c r="DP9" s="595"/>
      <c r="DQ9" s="602">
        <v>165460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36422</v>
      </c>
      <c r="S10" s="594"/>
      <c r="T10" s="594"/>
      <c r="U10" s="594"/>
      <c r="V10" s="594"/>
      <c r="W10" s="594"/>
      <c r="X10" s="594"/>
      <c r="Y10" s="595"/>
      <c r="Z10" s="596">
        <v>1</v>
      </c>
      <c r="AA10" s="596"/>
      <c r="AB10" s="596"/>
      <c r="AC10" s="596"/>
      <c r="AD10" s="597">
        <v>36422</v>
      </c>
      <c r="AE10" s="597"/>
      <c r="AF10" s="597"/>
      <c r="AG10" s="597"/>
      <c r="AH10" s="597"/>
      <c r="AI10" s="597"/>
      <c r="AJ10" s="597"/>
      <c r="AK10" s="597"/>
      <c r="AL10" s="598">
        <v>1.7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4882</v>
      </c>
      <c r="BH10" s="594"/>
      <c r="BI10" s="594"/>
      <c r="BJ10" s="594"/>
      <c r="BK10" s="594"/>
      <c r="BL10" s="594"/>
      <c r="BM10" s="594"/>
      <c r="BN10" s="595"/>
      <c r="BO10" s="596">
        <v>2.1</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4336</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4286</v>
      </c>
      <c r="BH11" s="594"/>
      <c r="BI11" s="594"/>
      <c r="BJ11" s="594"/>
      <c r="BK11" s="594"/>
      <c r="BL11" s="594"/>
      <c r="BM11" s="594"/>
      <c r="BN11" s="595"/>
      <c r="BO11" s="596">
        <v>1.8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448319</v>
      </c>
      <c r="CS11" s="594"/>
      <c r="CT11" s="594"/>
      <c r="CU11" s="594"/>
      <c r="CV11" s="594"/>
      <c r="CW11" s="594"/>
      <c r="CX11" s="594"/>
      <c r="CY11" s="595"/>
      <c r="CZ11" s="596">
        <v>12.3</v>
      </c>
      <c r="DA11" s="596"/>
      <c r="DB11" s="596"/>
      <c r="DC11" s="596"/>
      <c r="DD11" s="602">
        <v>248322</v>
      </c>
      <c r="DE11" s="594"/>
      <c r="DF11" s="594"/>
      <c r="DG11" s="594"/>
      <c r="DH11" s="594"/>
      <c r="DI11" s="594"/>
      <c r="DJ11" s="594"/>
      <c r="DK11" s="594"/>
      <c r="DL11" s="594"/>
      <c r="DM11" s="594"/>
      <c r="DN11" s="594"/>
      <c r="DO11" s="594"/>
      <c r="DP11" s="595"/>
      <c r="DQ11" s="602">
        <v>239887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125247</v>
      </c>
      <c r="BH12" s="594"/>
      <c r="BI12" s="594"/>
      <c r="BJ12" s="594"/>
      <c r="BK12" s="594"/>
      <c r="BL12" s="594"/>
      <c r="BM12" s="594"/>
      <c r="BN12" s="595"/>
      <c r="BO12" s="596">
        <v>52.9</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434219</v>
      </c>
      <c r="CS12" s="594"/>
      <c r="CT12" s="594"/>
      <c r="CU12" s="594"/>
      <c r="CV12" s="594"/>
      <c r="CW12" s="594"/>
      <c r="CX12" s="594"/>
      <c r="CY12" s="595"/>
      <c r="CZ12" s="596">
        <v>12</v>
      </c>
      <c r="DA12" s="596"/>
      <c r="DB12" s="596"/>
      <c r="DC12" s="596"/>
      <c r="DD12" s="602">
        <v>117485</v>
      </c>
      <c r="DE12" s="594"/>
      <c r="DF12" s="594"/>
      <c r="DG12" s="594"/>
      <c r="DH12" s="594"/>
      <c r="DI12" s="594"/>
      <c r="DJ12" s="594"/>
      <c r="DK12" s="594"/>
      <c r="DL12" s="594"/>
      <c r="DM12" s="594"/>
      <c r="DN12" s="594"/>
      <c r="DO12" s="594"/>
      <c r="DP12" s="595"/>
      <c r="DQ12" s="602">
        <v>282648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4802</v>
      </c>
      <c r="S13" s="594"/>
      <c r="T13" s="594"/>
      <c r="U13" s="594"/>
      <c r="V13" s="594"/>
      <c r="W13" s="594"/>
      <c r="X13" s="594"/>
      <c r="Y13" s="595"/>
      <c r="Z13" s="596">
        <v>0.1</v>
      </c>
      <c r="AA13" s="596"/>
      <c r="AB13" s="596"/>
      <c r="AC13" s="596"/>
      <c r="AD13" s="597">
        <v>4802</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111860</v>
      </c>
      <c r="BH13" s="594"/>
      <c r="BI13" s="594"/>
      <c r="BJ13" s="594"/>
      <c r="BK13" s="594"/>
      <c r="BL13" s="594"/>
      <c r="BM13" s="594"/>
      <c r="BN13" s="595"/>
      <c r="BO13" s="596">
        <v>47.2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307874</v>
      </c>
      <c r="CS13" s="594"/>
      <c r="CT13" s="594"/>
      <c r="CU13" s="594"/>
      <c r="CV13" s="594"/>
      <c r="CW13" s="594"/>
      <c r="CX13" s="594"/>
      <c r="CY13" s="595"/>
      <c r="CZ13" s="596">
        <v>8.5</v>
      </c>
      <c r="DA13" s="596"/>
      <c r="DB13" s="596"/>
      <c r="DC13" s="596"/>
      <c r="DD13" s="602">
        <v>158212</v>
      </c>
      <c r="DE13" s="594"/>
      <c r="DF13" s="594"/>
      <c r="DG13" s="594"/>
      <c r="DH13" s="594"/>
      <c r="DI13" s="594"/>
      <c r="DJ13" s="594"/>
      <c r="DK13" s="594"/>
      <c r="DL13" s="594"/>
      <c r="DM13" s="594"/>
      <c r="DN13" s="594"/>
      <c r="DO13" s="594"/>
      <c r="DP13" s="595"/>
      <c r="DQ13" s="602">
        <v>232587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8945</v>
      </c>
      <c r="BH14" s="594"/>
      <c r="BI14" s="594"/>
      <c r="BJ14" s="594"/>
      <c r="BK14" s="594"/>
      <c r="BL14" s="594"/>
      <c r="BM14" s="594"/>
      <c r="BN14" s="595"/>
      <c r="BO14" s="596">
        <v>3.8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266084</v>
      </c>
      <c r="CS14" s="594"/>
      <c r="CT14" s="594"/>
      <c r="CU14" s="594"/>
      <c r="CV14" s="594"/>
      <c r="CW14" s="594"/>
      <c r="CX14" s="594"/>
      <c r="CY14" s="595"/>
      <c r="CZ14" s="596">
        <v>7.3</v>
      </c>
      <c r="DA14" s="596"/>
      <c r="DB14" s="596"/>
      <c r="DC14" s="596"/>
      <c r="DD14" s="602">
        <v>94993</v>
      </c>
      <c r="DE14" s="594"/>
      <c r="DF14" s="594"/>
      <c r="DG14" s="594"/>
      <c r="DH14" s="594"/>
      <c r="DI14" s="594"/>
      <c r="DJ14" s="594"/>
      <c r="DK14" s="594"/>
      <c r="DL14" s="594"/>
      <c r="DM14" s="594"/>
      <c r="DN14" s="594"/>
      <c r="DO14" s="594"/>
      <c r="DP14" s="595"/>
      <c r="DQ14" s="602">
        <v>138714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471</v>
      </c>
      <c r="S15" s="594"/>
      <c r="T15" s="594"/>
      <c r="U15" s="594"/>
      <c r="V15" s="594"/>
      <c r="W15" s="594"/>
      <c r="X15" s="594"/>
      <c r="Y15" s="595"/>
      <c r="Z15" s="596">
        <v>0</v>
      </c>
      <c r="AA15" s="596"/>
      <c r="AB15" s="596"/>
      <c r="AC15" s="596"/>
      <c r="AD15" s="597">
        <v>471</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10925</v>
      </c>
      <c r="BH15" s="594"/>
      <c r="BI15" s="594"/>
      <c r="BJ15" s="594"/>
      <c r="BK15" s="594"/>
      <c r="BL15" s="594"/>
      <c r="BM15" s="594"/>
      <c r="BN15" s="595"/>
      <c r="BO15" s="596">
        <v>4.5999999999999996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330924</v>
      </c>
      <c r="CS15" s="594"/>
      <c r="CT15" s="594"/>
      <c r="CU15" s="594"/>
      <c r="CV15" s="594"/>
      <c r="CW15" s="594"/>
      <c r="CX15" s="594"/>
      <c r="CY15" s="595"/>
      <c r="CZ15" s="596">
        <v>9.1</v>
      </c>
      <c r="DA15" s="596"/>
      <c r="DB15" s="596"/>
      <c r="DC15" s="596"/>
      <c r="DD15" s="602">
        <v>20965</v>
      </c>
      <c r="DE15" s="594"/>
      <c r="DF15" s="594"/>
      <c r="DG15" s="594"/>
      <c r="DH15" s="594"/>
      <c r="DI15" s="594"/>
      <c r="DJ15" s="594"/>
      <c r="DK15" s="594"/>
      <c r="DL15" s="594"/>
      <c r="DM15" s="594"/>
      <c r="DN15" s="594"/>
      <c r="DO15" s="594"/>
      <c r="DP15" s="595"/>
      <c r="DQ15" s="602">
        <v>291982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1977827</v>
      </c>
      <c r="S16" s="594"/>
      <c r="T16" s="594"/>
      <c r="U16" s="594"/>
      <c r="V16" s="594"/>
      <c r="W16" s="594"/>
      <c r="X16" s="594"/>
      <c r="Y16" s="595"/>
      <c r="Z16" s="596">
        <v>52.6</v>
      </c>
      <c r="AA16" s="596"/>
      <c r="AB16" s="596"/>
      <c r="AC16" s="596"/>
      <c r="AD16" s="597">
        <v>1788021</v>
      </c>
      <c r="AE16" s="597"/>
      <c r="AF16" s="597"/>
      <c r="AG16" s="597"/>
      <c r="AH16" s="597"/>
      <c r="AI16" s="597"/>
      <c r="AJ16" s="597"/>
      <c r="AK16" s="597"/>
      <c r="AL16" s="598">
        <v>84.7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110449</v>
      </c>
      <c r="CS16" s="594"/>
      <c r="CT16" s="594"/>
      <c r="CU16" s="594"/>
      <c r="CV16" s="594"/>
      <c r="CW16" s="594"/>
      <c r="CX16" s="594"/>
      <c r="CY16" s="595"/>
      <c r="CZ16" s="596">
        <v>3</v>
      </c>
      <c r="DA16" s="596"/>
      <c r="DB16" s="596"/>
      <c r="DC16" s="596"/>
      <c r="DD16" s="602" t="s">
        <v>112</v>
      </c>
      <c r="DE16" s="594"/>
      <c r="DF16" s="594"/>
      <c r="DG16" s="594"/>
      <c r="DH16" s="594"/>
      <c r="DI16" s="594"/>
      <c r="DJ16" s="594"/>
      <c r="DK16" s="594"/>
      <c r="DL16" s="594"/>
      <c r="DM16" s="594"/>
      <c r="DN16" s="594"/>
      <c r="DO16" s="594"/>
      <c r="DP16" s="595"/>
      <c r="DQ16" s="602">
        <v>29079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1788021</v>
      </c>
      <c r="S17" s="594"/>
      <c r="T17" s="594"/>
      <c r="U17" s="594"/>
      <c r="V17" s="594"/>
      <c r="W17" s="594"/>
      <c r="X17" s="594"/>
      <c r="Y17" s="595"/>
      <c r="Z17" s="596">
        <v>47.5</v>
      </c>
      <c r="AA17" s="596"/>
      <c r="AB17" s="596"/>
      <c r="AC17" s="596"/>
      <c r="AD17" s="597">
        <v>1788021</v>
      </c>
      <c r="AE17" s="597"/>
      <c r="AF17" s="597"/>
      <c r="AG17" s="597"/>
      <c r="AH17" s="597"/>
      <c r="AI17" s="597"/>
      <c r="AJ17" s="597"/>
      <c r="AK17" s="597"/>
      <c r="AL17" s="598">
        <v>84.7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339357</v>
      </c>
      <c r="CS17" s="594"/>
      <c r="CT17" s="594"/>
      <c r="CU17" s="594"/>
      <c r="CV17" s="594"/>
      <c r="CW17" s="594"/>
      <c r="CX17" s="594"/>
      <c r="CY17" s="595"/>
      <c r="CZ17" s="596">
        <v>9.3000000000000007</v>
      </c>
      <c r="DA17" s="596"/>
      <c r="DB17" s="596"/>
      <c r="DC17" s="596"/>
      <c r="DD17" s="602" t="s">
        <v>112</v>
      </c>
      <c r="DE17" s="594"/>
      <c r="DF17" s="594"/>
      <c r="DG17" s="594"/>
      <c r="DH17" s="594"/>
      <c r="DI17" s="594"/>
      <c r="DJ17" s="594"/>
      <c r="DK17" s="594"/>
      <c r="DL17" s="594"/>
      <c r="DM17" s="594"/>
      <c r="DN17" s="594"/>
      <c r="DO17" s="594"/>
      <c r="DP17" s="595"/>
      <c r="DQ17" s="602">
        <v>332299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189806</v>
      </c>
      <c r="S18" s="594"/>
      <c r="T18" s="594"/>
      <c r="U18" s="594"/>
      <c r="V18" s="594"/>
      <c r="W18" s="594"/>
      <c r="X18" s="594"/>
      <c r="Y18" s="595"/>
      <c r="Z18" s="596">
        <v>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9669</v>
      </c>
      <c r="BH19" s="594"/>
      <c r="BI19" s="594"/>
      <c r="BJ19" s="594"/>
      <c r="BK19" s="594"/>
      <c r="BL19" s="594"/>
      <c r="BM19" s="594"/>
      <c r="BN19" s="595"/>
      <c r="BO19" s="596">
        <v>4.0999999999999996</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2296503</v>
      </c>
      <c r="S20" s="594"/>
      <c r="T20" s="594"/>
      <c r="U20" s="594"/>
      <c r="V20" s="594"/>
      <c r="W20" s="594"/>
      <c r="X20" s="594"/>
      <c r="Y20" s="595"/>
      <c r="Z20" s="596">
        <v>61</v>
      </c>
      <c r="AA20" s="596"/>
      <c r="AB20" s="596"/>
      <c r="AC20" s="596"/>
      <c r="AD20" s="597">
        <v>2106697</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9669</v>
      </c>
      <c r="BH20" s="594"/>
      <c r="BI20" s="594"/>
      <c r="BJ20" s="594"/>
      <c r="BK20" s="594"/>
      <c r="BL20" s="594"/>
      <c r="BM20" s="594"/>
      <c r="BN20" s="595"/>
      <c r="BO20" s="596">
        <v>4.0999999999999996</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3633151</v>
      </c>
      <c r="CS20" s="594"/>
      <c r="CT20" s="594"/>
      <c r="CU20" s="594"/>
      <c r="CV20" s="594"/>
      <c r="CW20" s="594"/>
      <c r="CX20" s="594"/>
      <c r="CY20" s="595"/>
      <c r="CZ20" s="596">
        <v>100</v>
      </c>
      <c r="DA20" s="596"/>
      <c r="DB20" s="596"/>
      <c r="DC20" s="596"/>
      <c r="DD20" s="602">
        <v>685909</v>
      </c>
      <c r="DE20" s="594"/>
      <c r="DF20" s="594"/>
      <c r="DG20" s="594"/>
      <c r="DH20" s="594"/>
      <c r="DI20" s="594"/>
      <c r="DJ20" s="594"/>
      <c r="DK20" s="594"/>
      <c r="DL20" s="594"/>
      <c r="DM20" s="594"/>
      <c r="DN20" s="594"/>
      <c r="DO20" s="594"/>
      <c r="DP20" s="595"/>
      <c r="DQ20" s="602">
        <v>2598898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9669</v>
      </c>
      <c r="BH21" s="594"/>
      <c r="BI21" s="594"/>
      <c r="BJ21" s="594"/>
      <c r="BK21" s="594"/>
      <c r="BL21" s="594"/>
      <c r="BM21" s="594"/>
      <c r="BN21" s="595"/>
      <c r="BO21" s="596">
        <v>4.0999999999999996</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15617</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55212</v>
      </c>
      <c r="S23" s="594"/>
      <c r="T23" s="594"/>
      <c r="U23" s="594"/>
      <c r="V23" s="594"/>
      <c r="W23" s="594"/>
      <c r="X23" s="594"/>
      <c r="Y23" s="595"/>
      <c r="Z23" s="596">
        <v>1.5</v>
      </c>
      <c r="AA23" s="596"/>
      <c r="AB23" s="596"/>
      <c r="AC23" s="596"/>
      <c r="AD23" s="597">
        <v>734</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8425</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1153966</v>
      </c>
      <c r="CS24" s="583"/>
      <c r="CT24" s="583"/>
      <c r="CU24" s="583"/>
      <c r="CV24" s="583"/>
      <c r="CW24" s="583"/>
      <c r="CX24" s="583"/>
      <c r="CY24" s="584"/>
      <c r="CZ24" s="620">
        <v>31.8</v>
      </c>
      <c r="DA24" s="621"/>
      <c r="DB24" s="621"/>
      <c r="DC24" s="622"/>
      <c r="DD24" s="619">
        <v>951067</v>
      </c>
      <c r="DE24" s="583"/>
      <c r="DF24" s="583"/>
      <c r="DG24" s="583"/>
      <c r="DH24" s="583"/>
      <c r="DI24" s="583"/>
      <c r="DJ24" s="583"/>
      <c r="DK24" s="584"/>
      <c r="DL24" s="619">
        <v>940647</v>
      </c>
      <c r="DM24" s="583"/>
      <c r="DN24" s="583"/>
      <c r="DO24" s="583"/>
      <c r="DP24" s="583"/>
      <c r="DQ24" s="583"/>
      <c r="DR24" s="583"/>
      <c r="DS24" s="583"/>
      <c r="DT24" s="583"/>
      <c r="DU24" s="583"/>
      <c r="DV24" s="584"/>
      <c r="DW24" s="587">
        <v>42.4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268164</v>
      </c>
      <c r="S25" s="594"/>
      <c r="T25" s="594"/>
      <c r="U25" s="594"/>
      <c r="V25" s="594"/>
      <c r="W25" s="594"/>
      <c r="X25" s="594"/>
      <c r="Y25" s="595"/>
      <c r="Z25" s="596">
        <v>7.1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574598</v>
      </c>
      <c r="CS25" s="625"/>
      <c r="CT25" s="625"/>
      <c r="CU25" s="625"/>
      <c r="CV25" s="625"/>
      <c r="CW25" s="625"/>
      <c r="CX25" s="625"/>
      <c r="CY25" s="626"/>
      <c r="CZ25" s="627">
        <v>15.8</v>
      </c>
      <c r="DA25" s="628"/>
      <c r="DB25" s="628"/>
      <c r="DC25" s="629"/>
      <c r="DD25" s="602">
        <v>538531</v>
      </c>
      <c r="DE25" s="625"/>
      <c r="DF25" s="625"/>
      <c r="DG25" s="625"/>
      <c r="DH25" s="625"/>
      <c r="DI25" s="625"/>
      <c r="DJ25" s="625"/>
      <c r="DK25" s="626"/>
      <c r="DL25" s="602">
        <v>531074</v>
      </c>
      <c r="DM25" s="625"/>
      <c r="DN25" s="625"/>
      <c r="DO25" s="625"/>
      <c r="DP25" s="625"/>
      <c r="DQ25" s="625"/>
      <c r="DR25" s="625"/>
      <c r="DS25" s="625"/>
      <c r="DT25" s="625"/>
      <c r="DU25" s="625"/>
      <c r="DV25" s="626"/>
      <c r="DW25" s="598">
        <v>23.9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324727</v>
      </c>
      <c r="CS26" s="594"/>
      <c r="CT26" s="594"/>
      <c r="CU26" s="594"/>
      <c r="CV26" s="594"/>
      <c r="CW26" s="594"/>
      <c r="CX26" s="594"/>
      <c r="CY26" s="595"/>
      <c r="CZ26" s="627">
        <v>8.9</v>
      </c>
      <c r="DA26" s="628"/>
      <c r="DB26" s="628"/>
      <c r="DC26" s="629"/>
      <c r="DD26" s="602">
        <v>302803</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267880</v>
      </c>
      <c r="S27" s="594"/>
      <c r="T27" s="594"/>
      <c r="U27" s="594"/>
      <c r="V27" s="594"/>
      <c r="W27" s="594"/>
      <c r="X27" s="594"/>
      <c r="Y27" s="595"/>
      <c r="Z27" s="596">
        <v>7.1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236844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240011</v>
      </c>
      <c r="CS27" s="625"/>
      <c r="CT27" s="625"/>
      <c r="CU27" s="625"/>
      <c r="CV27" s="625"/>
      <c r="CW27" s="625"/>
      <c r="CX27" s="625"/>
      <c r="CY27" s="626"/>
      <c r="CZ27" s="627">
        <v>6.6</v>
      </c>
      <c r="DA27" s="628"/>
      <c r="DB27" s="628"/>
      <c r="DC27" s="629"/>
      <c r="DD27" s="602">
        <v>80237</v>
      </c>
      <c r="DE27" s="625"/>
      <c r="DF27" s="625"/>
      <c r="DG27" s="625"/>
      <c r="DH27" s="625"/>
      <c r="DI27" s="625"/>
      <c r="DJ27" s="625"/>
      <c r="DK27" s="626"/>
      <c r="DL27" s="602">
        <v>77274</v>
      </c>
      <c r="DM27" s="625"/>
      <c r="DN27" s="625"/>
      <c r="DO27" s="625"/>
      <c r="DP27" s="625"/>
      <c r="DQ27" s="625"/>
      <c r="DR27" s="625"/>
      <c r="DS27" s="625"/>
      <c r="DT27" s="625"/>
      <c r="DU27" s="625"/>
      <c r="DV27" s="626"/>
      <c r="DW27" s="598">
        <v>3.5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59239</v>
      </c>
      <c r="S28" s="594"/>
      <c r="T28" s="594"/>
      <c r="U28" s="594"/>
      <c r="V28" s="594"/>
      <c r="W28" s="594"/>
      <c r="X28" s="594"/>
      <c r="Y28" s="595"/>
      <c r="Z28" s="596">
        <v>1.6</v>
      </c>
      <c r="AA28" s="596"/>
      <c r="AB28" s="596"/>
      <c r="AC28" s="596"/>
      <c r="AD28" s="597">
        <v>2964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339357</v>
      </c>
      <c r="CS28" s="594"/>
      <c r="CT28" s="594"/>
      <c r="CU28" s="594"/>
      <c r="CV28" s="594"/>
      <c r="CW28" s="594"/>
      <c r="CX28" s="594"/>
      <c r="CY28" s="595"/>
      <c r="CZ28" s="627">
        <v>9.3000000000000007</v>
      </c>
      <c r="DA28" s="628"/>
      <c r="DB28" s="628"/>
      <c r="DC28" s="629"/>
      <c r="DD28" s="602">
        <v>332299</v>
      </c>
      <c r="DE28" s="594"/>
      <c r="DF28" s="594"/>
      <c r="DG28" s="594"/>
      <c r="DH28" s="594"/>
      <c r="DI28" s="594"/>
      <c r="DJ28" s="594"/>
      <c r="DK28" s="595"/>
      <c r="DL28" s="602">
        <v>332299</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3557</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339356</v>
      </c>
      <c r="CS29" s="625"/>
      <c r="CT29" s="625"/>
      <c r="CU29" s="625"/>
      <c r="CV29" s="625"/>
      <c r="CW29" s="625"/>
      <c r="CX29" s="625"/>
      <c r="CY29" s="626"/>
      <c r="CZ29" s="627">
        <v>9.3000000000000007</v>
      </c>
      <c r="DA29" s="628"/>
      <c r="DB29" s="628"/>
      <c r="DC29" s="629"/>
      <c r="DD29" s="602">
        <v>332298</v>
      </c>
      <c r="DE29" s="625"/>
      <c r="DF29" s="625"/>
      <c r="DG29" s="625"/>
      <c r="DH29" s="625"/>
      <c r="DI29" s="625"/>
      <c r="DJ29" s="625"/>
      <c r="DK29" s="626"/>
      <c r="DL29" s="602">
        <v>332298</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184751</v>
      </c>
      <c r="S30" s="594"/>
      <c r="T30" s="594"/>
      <c r="U30" s="594"/>
      <c r="V30" s="594"/>
      <c r="W30" s="594"/>
      <c r="X30" s="594"/>
      <c r="Y30" s="595"/>
      <c r="Z30" s="596">
        <v>4.9000000000000004</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98.7</v>
      </c>
      <c r="BH30" s="652"/>
      <c r="BI30" s="652"/>
      <c r="BJ30" s="652"/>
      <c r="BK30" s="652"/>
      <c r="BL30" s="652"/>
      <c r="BM30" s="588">
        <v>95.8</v>
      </c>
      <c r="BN30" s="652"/>
      <c r="BO30" s="652"/>
      <c r="BP30" s="652"/>
      <c r="BQ30" s="653"/>
      <c r="BR30" s="651">
        <v>98.7</v>
      </c>
      <c r="BS30" s="652"/>
      <c r="BT30" s="652"/>
      <c r="BU30" s="652"/>
      <c r="BV30" s="652"/>
      <c r="BW30" s="652"/>
      <c r="BX30" s="588">
        <v>94.8</v>
      </c>
      <c r="BY30" s="652"/>
      <c r="BZ30" s="652"/>
      <c r="CA30" s="652"/>
      <c r="CB30" s="653"/>
      <c r="CD30" s="656"/>
      <c r="CE30" s="657"/>
      <c r="CF30" s="607" t="s">
        <v>292</v>
      </c>
      <c r="CG30" s="608"/>
      <c r="CH30" s="608"/>
      <c r="CI30" s="608"/>
      <c r="CJ30" s="608"/>
      <c r="CK30" s="608"/>
      <c r="CL30" s="608"/>
      <c r="CM30" s="608"/>
      <c r="CN30" s="608"/>
      <c r="CO30" s="608"/>
      <c r="CP30" s="608"/>
      <c r="CQ30" s="609"/>
      <c r="CR30" s="593">
        <v>309927</v>
      </c>
      <c r="CS30" s="594"/>
      <c r="CT30" s="594"/>
      <c r="CU30" s="594"/>
      <c r="CV30" s="594"/>
      <c r="CW30" s="594"/>
      <c r="CX30" s="594"/>
      <c r="CY30" s="595"/>
      <c r="CZ30" s="627">
        <v>8.5</v>
      </c>
      <c r="DA30" s="628"/>
      <c r="DB30" s="628"/>
      <c r="DC30" s="629"/>
      <c r="DD30" s="602">
        <v>305132</v>
      </c>
      <c r="DE30" s="594"/>
      <c r="DF30" s="594"/>
      <c r="DG30" s="594"/>
      <c r="DH30" s="594"/>
      <c r="DI30" s="594"/>
      <c r="DJ30" s="594"/>
      <c r="DK30" s="595"/>
      <c r="DL30" s="602">
        <v>305132</v>
      </c>
      <c r="DM30" s="594"/>
      <c r="DN30" s="594"/>
      <c r="DO30" s="594"/>
      <c r="DP30" s="594"/>
      <c r="DQ30" s="594"/>
      <c r="DR30" s="594"/>
      <c r="DS30" s="594"/>
      <c r="DT30" s="594"/>
      <c r="DU30" s="594"/>
      <c r="DV30" s="595"/>
      <c r="DW30" s="598">
        <v>13.8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144661</v>
      </c>
      <c r="S31" s="594"/>
      <c r="T31" s="594"/>
      <c r="U31" s="594"/>
      <c r="V31" s="594"/>
      <c r="W31" s="594"/>
      <c r="X31" s="594"/>
      <c r="Y31" s="595"/>
      <c r="Z31" s="596">
        <v>3.8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99.5</v>
      </c>
      <c r="BH31" s="625"/>
      <c r="BI31" s="625"/>
      <c r="BJ31" s="625"/>
      <c r="BK31" s="625"/>
      <c r="BL31" s="625"/>
      <c r="BM31" s="599">
        <v>96.5</v>
      </c>
      <c r="BN31" s="649"/>
      <c r="BO31" s="649"/>
      <c r="BP31" s="649"/>
      <c r="BQ31" s="650"/>
      <c r="BR31" s="648">
        <v>98.7</v>
      </c>
      <c r="BS31" s="625"/>
      <c r="BT31" s="625"/>
      <c r="BU31" s="625"/>
      <c r="BV31" s="625"/>
      <c r="BW31" s="625"/>
      <c r="BX31" s="599">
        <v>95.1</v>
      </c>
      <c r="BY31" s="649"/>
      <c r="BZ31" s="649"/>
      <c r="CA31" s="649"/>
      <c r="CB31" s="650"/>
      <c r="CD31" s="656"/>
      <c r="CE31" s="657"/>
      <c r="CF31" s="607" t="s">
        <v>296</v>
      </c>
      <c r="CG31" s="608"/>
      <c r="CH31" s="608"/>
      <c r="CI31" s="608"/>
      <c r="CJ31" s="608"/>
      <c r="CK31" s="608"/>
      <c r="CL31" s="608"/>
      <c r="CM31" s="608"/>
      <c r="CN31" s="608"/>
      <c r="CO31" s="608"/>
      <c r="CP31" s="608"/>
      <c r="CQ31" s="609"/>
      <c r="CR31" s="593">
        <v>29429</v>
      </c>
      <c r="CS31" s="625"/>
      <c r="CT31" s="625"/>
      <c r="CU31" s="625"/>
      <c r="CV31" s="625"/>
      <c r="CW31" s="625"/>
      <c r="CX31" s="625"/>
      <c r="CY31" s="626"/>
      <c r="CZ31" s="627">
        <v>0.8</v>
      </c>
      <c r="DA31" s="628"/>
      <c r="DB31" s="628"/>
      <c r="DC31" s="629"/>
      <c r="DD31" s="602">
        <v>27166</v>
      </c>
      <c r="DE31" s="625"/>
      <c r="DF31" s="625"/>
      <c r="DG31" s="625"/>
      <c r="DH31" s="625"/>
      <c r="DI31" s="625"/>
      <c r="DJ31" s="625"/>
      <c r="DK31" s="626"/>
      <c r="DL31" s="602">
        <v>27166</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142235</v>
      </c>
      <c r="S32" s="594"/>
      <c r="T32" s="594"/>
      <c r="U32" s="594"/>
      <c r="V32" s="594"/>
      <c r="W32" s="594"/>
      <c r="X32" s="594"/>
      <c r="Y32" s="595"/>
      <c r="Z32" s="596">
        <v>3.8</v>
      </c>
      <c r="AA32" s="596"/>
      <c r="AB32" s="596"/>
      <c r="AC32" s="596"/>
      <c r="AD32" s="597">
        <v>40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97.7</v>
      </c>
      <c r="BH32" s="661"/>
      <c r="BI32" s="661"/>
      <c r="BJ32" s="661"/>
      <c r="BK32" s="661"/>
      <c r="BL32" s="661"/>
      <c r="BM32" s="662">
        <v>93.8</v>
      </c>
      <c r="BN32" s="661"/>
      <c r="BO32" s="661"/>
      <c r="BP32" s="661"/>
      <c r="BQ32" s="663"/>
      <c r="BR32" s="660">
        <v>98.2</v>
      </c>
      <c r="BS32" s="661"/>
      <c r="BT32" s="661"/>
      <c r="BU32" s="661"/>
      <c r="BV32" s="661"/>
      <c r="BW32" s="661"/>
      <c r="BX32" s="662">
        <v>92.9</v>
      </c>
      <c r="BY32" s="661"/>
      <c r="BZ32" s="661"/>
      <c r="CA32" s="661"/>
      <c r="CB32" s="663"/>
      <c r="CD32" s="658"/>
      <c r="CE32" s="659"/>
      <c r="CF32" s="607" t="s">
        <v>299</v>
      </c>
      <c r="CG32" s="608"/>
      <c r="CH32" s="608"/>
      <c r="CI32" s="608"/>
      <c r="CJ32" s="608"/>
      <c r="CK32" s="608"/>
      <c r="CL32" s="608"/>
      <c r="CM32" s="608"/>
      <c r="CN32" s="608"/>
      <c r="CO32" s="608"/>
      <c r="CP32" s="608"/>
      <c r="CQ32" s="609"/>
      <c r="CR32" s="593">
        <v>1</v>
      </c>
      <c r="CS32" s="594"/>
      <c r="CT32" s="594"/>
      <c r="CU32" s="594"/>
      <c r="CV32" s="594"/>
      <c r="CW32" s="594"/>
      <c r="CX32" s="594"/>
      <c r="CY32" s="595"/>
      <c r="CZ32" s="627">
        <v>0</v>
      </c>
      <c r="DA32" s="628"/>
      <c r="DB32" s="628"/>
      <c r="DC32" s="629"/>
      <c r="DD32" s="602">
        <v>1</v>
      </c>
      <c r="DE32" s="594"/>
      <c r="DF32" s="594"/>
      <c r="DG32" s="594"/>
      <c r="DH32" s="594"/>
      <c r="DI32" s="594"/>
      <c r="DJ32" s="594"/>
      <c r="DK32" s="595"/>
      <c r="DL32" s="602">
        <v>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315859</v>
      </c>
      <c r="S33" s="594"/>
      <c r="T33" s="594"/>
      <c r="U33" s="594"/>
      <c r="V33" s="594"/>
      <c r="W33" s="594"/>
      <c r="X33" s="594"/>
      <c r="Y33" s="595"/>
      <c r="Z33" s="596">
        <v>8.4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1682827</v>
      </c>
      <c r="CS33" s="625"/>
      <c r="CT33" s="625"/>
      <c r="CU33" s="625"/>
      <c r="CV33" s="625"/>
      <c r="CW33" s="625"/>
      <c r="CX33" s="625"/>
      <c r="CY33" s="626"/>
      <c r="CZ33" s="627">
        <v>46.3</v>
      </c>
      <c r="DA33" s="628"/>
      <c r="DB33" s="628"/>
      <c r="DC33" s="629"/>
      <c r="DD33" s="602">
        <v>1352321</v>
      </c>
      <c r="DE33" s="625"/>
      <c r="DF33" s="625"/>
      <c r="DG33" s="625"/>
      <c r="DH33" s="625"/>
      <c r="DI33" s="625"/>
      <c r="DJ33" s="625"/>
      <c r="DK33" s="626"/>
      <c r="DL33" s="602">
        <v>825823</v>
      </c>
      <c r="DM33" s="625"/>
      <c r="DN33" s="625"/>
      <c r="DO33" s="625"/>
      <c r="DP33" s="625"/>
      <c r="DQ33" s="625"/>
      <c r="DR33" s="625"/>
      <c r="DS33" s="625"/>
      <c r="DT33" s="625"/>
      <c r="DU33" s="625"/>
      <c r="DV33" s="626"/>
      <c r="DW33" s="598">
        <v>37.200000000000003</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471694</v>
      </c>
      <c r="CS34" s="594"/>
      <c r="CT34" s="594"/>
      <c r="CU34" s="594"/>
      <c r="CV34" s="594"/>
      <c r="CW34" s="594"/>
      <c r="CX34" s="594"/>
      <c r="CY34" s="595"/>
      <c r="CZ34" s="627">
        <v>13</v>
      </c>
      <c r="DA34" s="628"/>
      <c r="DB34" s="628"/>
      <c r="DC34" s="629"/>
      <c r="DD34" s="602">
        <v>363833</v>
      </c>
      <c r="DE34" s="594"/>
      <c r="DF34" s="594"/>
      <c r="DG34" s="594"/>
      <c r="DH34" s="594"/>
      <c r="DI34" s="594"/>
      <c r="DJ34" s="594"/>
      <c r="DK34" s="595"/>
      <c r="DL34" s="602">
        <v>321727</v>
      </c>
      <c r="DM34" s="594"/>
      <c r="DN34" s="594"/>
      <c r="DO34" s="594"/>
      <c r="DP34" s="594"/>
      <c r="DQ34" s="594"/>
      <c r="DR34" s="594"/>
      <c r="DS34" s="594"/>
      <c r="DT34" s="594"/>
      <c r="DU34" s="594"/>
      <c r="DV34" s="595"/>
      <c r="DW34" s="598">
        <v>14.5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107659</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371642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12396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60246</v>
      </c>
      <c r="CS35" s="625"/>
      <c r="CT35" s="625"/>
      <c r="CU35" s="625"/>
      <c r="CV35" s="625"/>
      <c r="CW35" s="625"/>
      <c r="CX35" s="625"/>
      <c r="CY35" s="626"/>
      <c r="CZ35" s="627">
        <v>1.7</v>
      </c>
      <c r="DA35" s="628"/>
      <c r="DB35" s="628"/>
      <c r="DC35" s="629"/>
      <c r="DD35" s="602">
        <v>42860</v>
      </c>
      <c r="DE35" s="625"/>
      <c r="DF35" s="625"/>
      <c r="DG35" s="625"/>
      <c r="DH35" s="625"/>
      <c r="DI35" s="625"/>
      <c r="DJ35" s="625"/>
      <c r="DK35" s="626"/>
      <c r="DL35" s="602">
        <v>23325</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3762103</v>
      </c>
      <c r="S36" s="666"/>
      <c r="T36" s="666"/>
      <c r="U36" s="666"/>
      <c r="V36" s="666"/>
      <c r="W36" s="666"/>
      <c r="X36" s="666"/>
      <c r="Y36" s="667"/>
      <c r="Z36" s="668">
        <v>100</v>
      </c>
      <c r="AA36" s="668"/>
      <c r="AB36" s="668"/>
      <c r="AC36" s="668"/>
      <c r="AD36" s="669">
        <v>2110435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98114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5416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516156</v>
      </c>
      <c r="CS36" s="594"/>
      <c r="CT36" s="594"/>
      <c r="CU36" s="594"/>
      <c r="CV36" s="594"/>
      <c r="CW36" s="594"/>
      <c r="CX36" s="594"/>
      <c r="CY36" s="595"/>
      <c r="CZ36" s="627">
        <v>14.2</v>
      </c>
      <c r="DA36" s="628"/>
      <c r="DB36" s="628"/>
      <c r="DC36" s="629"/>
      <c r="DD36" s="602">
        <v>412820</v>
      </c>
      <c r="DE36" s="594"/>
      <c r="DF36" s="594"/>
      <c r="DG36" s="594"/>
      <c r="DH36" s="594"/>
      <c r="DI36" s="594"/>
      <c r="DJ36" s="594"/>
      <c r="DK36" s="595"/>
      <c r="DL36" s="602">
        <v>238227</v>
      </c>
      <c r="DM36" s="594"/>
      <c r="DN36" s="594"/>
      <c r="DO36" s="594"/>
      <c r="DP36" s="594"/>
      <c r="DQ36" s="594"/>
      <c r="DR36" s="594"/>
      <c r="DS36" s="594"/>
      <c r="DT36" s="594"/>
      <c r="DU36" s="594"/>
      <c r="DV36" s="595"/>
      <c r="DW36" s="598">
        <v>10.7</v>
      </c>
      <c r="DX36" s="623"/>
      <c r="DY36" s="623"/>
      <c r="DZ36" s="623"/>
      <c r="EA36" s="623"/>
      <c r="EB36" s="623"/>
      <c r="EC36" s="624"/>
    </row>
    <row r="37" spans="2:133" ht="11.25" customHeight="1">
      <c r="AQ37" s="672" t="s">
        <v>314</v>
      </c>
      <c r="AR37" s="673"/>
      <c r="AS37" s="673"/>
      <c r="AT37" s="673"/>
      <c r="AU37" s="673"/>
      <c r="AV37" s="673"/>
      <c r="AW37" s="673"/>
      <c r="AX37" s="673"/>
      <c r="AY37" s="674"/>
      <c r="AZ37" s="593">
        <v>50745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638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223908</v>
      </c>
      <c r="CS37" s="625"/>
      <c r="CT37" s="625"/>
      <c r="CU37" s="625"/>
      <c r="CV37" s="625"/>
      <c r="CW37" s="625"/>
      <c r="CX37" s="625"/>
      <c r="CY37" s="626"/>
      <c r="CZ37" s="627">
        <v>6.2</v>
      </c>
      <c r="DA37" s="628"/>
      <c r="DB37" s="628"/>
      <c r="DC37" s="629"/>
      <c r="DD37" s="602">
        <v>178515</v>
      </c>
      <c r="DE37" s="625"/>
      <c r="DF37" s="625"/>
      <c r="DG37" s="625"/>
      <c r="DH37" s="625"/>
      <c r="DI37" s="625"/>
      <c r="DJ37" s="625"/>
      <c r="DK37" s="626"/>
      <c r="DL37" s="602">
        <v>164593</v>
      </c>
      <c r="DM37" s="625"/>
      <c r="DN37" s="625"/>
      <c r="DO37" s="625"/>
      <c r="DP37" s="625"/>
      <c r="DQ37" s="625"/>
      <c r="DR37" s="625"/>
      <c r="DS37" s="625"/>
      <c r="DT37" s="625"/>
      <c r="DU37" s="625"/>
      <c r="DV37" s="626"/>
      <c r="DW37" s="598">
        <v>7.4</v>
      </c>
      <c r="DX37" s="623"/>
      <c r="DY37" s="623"/>
      <c r="DZ37" s="623"/>
      <c r="EA37" s="623"/>
      <c r="EB37" s="623"/>
      <c r="EC37" s="624"/>
    </row>
    <row r="38" spans="2:133" ht="11.25" customHeight="1">
      <c r="AQ38" s="672" t="s">
        <v>317</v>
      </c>
      <c r="AR38" s="673"/>
      <c r="AS38" s="673"/>
      <c r="AT38" s="673"/>
      <c r="AU38" s="673"/>
      <c r="AV38" s="673"/>
      <c r="AW38" s="673"/>
      <c r="AX38" s="673"/>
      <c r="AY38" s="674"/>
      <c r="AZ38" s="593">
        <v>13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1023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371642</v>
      </c>
      <c r="CS38" s="594"/>
      <c r="CT38" s="594"/>
      <c r="CU38" s="594"/>
      <c r="CV38" s="594"/>
      <c r="CW38" s="594"/>
      <c r="CX38" s="594"/>
      <c r="CY38" s="595"/>
      <c r="CZ38" s="627">
        <v>10.199999999999999</v>
      </c>
      <c r="DA38" s="628"/>
      <c r="DB38" s="628"/>
      <c r="DC38" s="629"/>
      <c r="DD38" s="602">
        <v>344416</v>
      </c>
      <c r="DE38" s="594"/>
      <c r="DF38" s="594"/>
      <c r="DG38" s="594"/>
      <c r="DH38" s="594"/>
      <c r="DI38" s="594"/>
      <c r="DJ38" s="594"/>
      <c r="DK38" s="595"/>
      <c r="DL38" s="602">
        <v>242544</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192277</v>
      </c>
      <c r="CS39" s="625"/>
      <c r="CT39" s="625"/>
      <c r="CU39" s="625"/>
      <c r="CV39" s="625"/>
      <c r="CW39" s="625"/>
      <c r="CX39" s="625"/>
      <c r="CY39" s="626"/>
      <c r="CZ39" s="627">
        <v>5.3</v>
      </c>
      <c r="DA39" s="628"/>
      <c r="DB39" s="628"/>
      <c r="DC39" s="629"/>
      <c r="DD39" s="602">
        <v>188392</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42556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70812</v>
      </c>
      <c r="CS40" s="594"/>
      <c r="CT40" s="594"/>
      <c r="CU40" s="594"/>
      <c r="CV40" s="594"/>
      <c r="CW40" s="594"/>
      <c r="CX40" s="594"/>
      <c r="CY40" s="595"/>
      <c r="CZ40" s="627">
        <v>1.9</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317</v>
      </c>
      <c r="AR41" s="614"/>
      <c r="AS41" s="614"/>
      <c r="AT41" s="614"/>
      <c r="AU41" s="614"/>
      <c r="AV41" s="614"/>
      <c r="AW41" s="614"/>
      <c r="AX41" s="614"/>
      <c r="AY41" s="615"/>
      <c r="AZ41" s="665">
        <v>180214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358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796358</v>
      </c>
      <c r="CS42" s="594"/>
      <c r="CT42" s="594"/>
      <c r="CU42" s="594"/>
      <c r="CV42" s="594"/>
      <c r="CW42" s="594"/>
      <c r="CX42" s="594"/>
      <c r="CY42" s="595"/>
      <c r="CZ42" s="627">
        <v>21.9</v>
      </c>
      <c r="DA42" s="676"/>
      <c r="DB42" s="676"/>
      <c r="DC42" s="677"/>
      <c r="DD42" s="602">
        <v>295510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20991</v>
      </c>
      <c r="CS43" s="625"/>
      <c r="CT43" s="625"/>
      <c r="CU43" s="625"/>
      <c r="CV43" s="625"/>
      <c r="CW43" s="625"/>
      <c r="CX43" s="625"/>
      <c r="CY43" s="626"/>
      <c r="CZ43" s="627">
        <v>0.6</v>
      </c>
      <c r="DA43" s="628"/>
      <c r="DB43" s="628"/>
      <c r="DC43" s="629"/>
      <c r="DD43" s="602">
        <v>20991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685909</v>
      </c>
      <c r="CS44" s="594"/>
      <c r="CT44" s="594"/>
      <c r="CU44" s="594"/>
      <c r="CV44" s="594"/>
      <c r="CW44" s="594"/>
      <c r="CX44" s="594"/>
      <c r="CY44" s="595"/>
      <c r="CZ44" s="627">
        <v>18.899999999999999</v>
      </c>
      <c r="DA44" s="676"/>
      <c r="DB44" s="676"/>
      <c r="DC44" s="677"/>
      <c r="DD44" s="602">
        <v>266431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127410</v>
      </c>
      <c r="CS45" s="625"/>
      <c r="CT45" s="625"/>
      <c r="CU45" s="625"/>
      <c r="CV45" s="625"/>
      <c r="CW45" s="625"/>
      <c r="CX45" s="625"/>
      <c r="CY45" s="626"/>
      <c r="CZ45" s="627">
        <v>3.5</v>
      </c>
      <c r="DA45" s="628"/>
      <c r="DB45" s="628"/>
      <c r="DC45" s="629"/>
      <c r="DD45" s="602">
        <v>23580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549129</v>
      </c>
      <c r="CS46" s="594"/>
      <c r="CT46" s="594"/>
      <c r="CU46" s="594"/>
      <c r="CV46" s="594"/>
      <c r="CW46" s="594"/>
      <c r="CX46" s="594"/>
      <c r="CY46" s="595"/>
      <c r="CZ46" s="627">
        <v>15.1</v>
      </c>
      <c r="DA46" s="676"/>
      <c r="DB46" s="676"/>
      <c r="DC46" s="677"/>
      <c r="DD46" s="602">
        <v>242481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110449</v>
      </c>
      <c r="CS47" s="625"/>
      <c r="CT47" s="625"/>
      <c r="CU47" s="625"/>
      <c r="CV47" s="625"/>
      <c r="CW47" s="625"/>
      <c r="CX47" s="625"/>
      <c r="CY47" s="626"/>
      <c r="CZ47" s="627">
        <v>3</v>
      </c>
      <c r="DA47" s="628"/>
      <c r="DB47" s="628"/>
      <c r="DC47" s="629"/>
      <c r="DD47" s="602">
        <v>29079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3633151</v>
      </c>
      <c r="CS49" s="661"/>
      <c r="CT49" s="661"/>
      <c r="CU49" s="661"/>
      <c r="CV49" s="661"/>
      <c r="CW49" s="661"/>
      <c r="CX49" s="661"/>
      <c r="CY49" s="688"/>
      <c r="CZ49" s="689">
        <v>100</v>
      </c>
      <c r="DA49" s="690"/>
      <c r="DB49" s="690"/>
      <c r="DC49" s="691"/>
      <c r="DD49" s="692">
        <v>2598898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3762</v>
      </c>
      <c r="R7" s="723"/>
      <c r="S7" s="723"/>
      <c r="T7" s="723"/>
      <c r="U7" s="723"/>
      <c r="V7" s="723">
        <v>3633</v>
      </c>
      <c r="W7" s="723"/>
      <c r="X7" s="723"/>
      <c r="Y7" s="723"/>
      <c r="Z7" s="723"/>
      <c r="AA7" s="723">
        <v>129</v>
      </c>
      <c r="AB7" s="723"/>
      <c r="AC7" s="723"/>
      <c r="AD7" s="723"/>
      <c r="AE7" s="724"/>
      <c r="AF7" s="725">
        <v>118</v>
      </c>
      <c r="AG7" s="726"/>
      <c r="AH7" s="726"/>
      <c r="AI7" s="726"/>
      <c r="AJ7" s="727"/>
      <c r="AK7" s="762">
        <v>185</v>
      </c>
      <c r="AL7" s="763"/>
      <c r="AM7" s="763"/>
      <c r="AN7" s="763"/>
      <c r="AO7" s="763"/>
      <c r="AP7" s="763">
        <v>3075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533</v>
      </c>
      <c r="BS7" s="766" t="s">
        <v>534</v>
      </c>
      <c r="BT7" s="767"/>
      <c r="BU7" s="767"/>
      <c r="BV7" s="767"/>
      <c r="BW7" s="767"/>
      <c r="BX7" s="767"/>
      <c r="BY7" s="767"/>
      <c r="BZ7" s="767"/>
      <c r="CA7" s="767"/>
      <c r="CB7" s="767"/>
      <c r="CC7" s="767"/>
      <c r="CD7" s="767"/>
      <c r="CE7" s="767"/>
      <c r="CF7" s="767"/>
      <c r="CG7" s="768"/>
      <c r="CH7" s="759">
        <v>0</v>
      </c>
      <c r="CI7" s="760"/>
      <c r="CJ7" s="760"/>
      <c r="CK7" s="760"/>
      <c r="CL7" s="761"/>
      <c r="CM7" s="759">
        <v>288</v>
      </c>
      <c r="CN7" s="760"/>
      <c r="CO7" s="760"/>
      <c r="CP7" s="760"/>
      <c r="CQ7" s="761"/>
      <c r="CR7" s="759">
        <v>100</v>
      </c>
      <c r="CS7" s="760"/>
      <c r="CT7" s="760"/>
      <c r="CU7" s="760"/>
      <c r="CV7" s="761"/>
      <c r="CW7" s="759">
        <v>127</v>
      </c>
      <c r="CX7" s="760"/>
      <c r="CY7" s="760"/>
      <c r="CZ7" s="760"/>
      <c r="DA7" s="761"/>
      <c r="DB7" s="759" t="s">
        <v>532</v>
      </c>
      <c r="DC7" s="760"/>
      <c r="DD7" s="760"/>
      <c r="DE7" s="760"/>
      <c r="DF7" s="761"/>
      <c r="DG7" s="759" t="s">
        <v>532</v>
      </c>
      <c r="DH7" s="760"/>
      <c r="DI7" s="760"/>
      <c r="DJ7" s="760"/>
      <c r="DK7" s="761"/>
      <c r="DL7" s="759">
        <v>334</v>
      </c>
      <c r="DM7" s="760"/>
      <c r="DN7" s="760"/>
      <c r="DO7" s="760"/>
      <c r="DP7" s="761"/>
      <c r="DQ7" s="759">
        <v>301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-1</v>
      </c>
      <c r="CI8" s="770"/>
      <c r="CJ8" s="770"/>
      <c r="CK8" s="770"/>
      <c r="CL8" s="771"/>
      <c r="CM8" s="769">
        <v>1</v>
      </c>
      <c r="CN8" s="770"/>
      <c r="CO8" s="770"/>
      <c r="CP8" s="770"/>
      <c r="CQ8" s="771"/>
      <c r="CR8" s="769">
        <v>3</v>
      </c>
      <c r="CS8" s="770"/>
      <c r="CT8" s="770"/>
      <c r="CU8" s="770"/>
      <c r="CV8" s="771"/>
      <c r="CW8" s="769">
        <v>0</v>
      </c>
      <c r="CX8" s="770"/>
      <c r="CY8" s="770"/>
      <c r="CZ8" s="770"/>
      <c r="DA8" s="771"/>
      <c r="DB8" s="769" t="s">
        <v>532</v>
      </c>
      <c r="DC8" s="770"/>
      <c r="DD8" s="770"/>
      <c r="DE8" s="770"/>
      <c r="DF8" s="771"/>
      <c r="DG8" s="769" t="s">
        <v>532</v>
      </c>
      <c r="DH8" s="770"/>
      <c r="DI8" s="770"/>
      <c r="DJ8" s="770"/>
      <c r="DK8" s="771"/>
      <c r="DL8" s="769" t="s">
        <v>532</v>
      </c>
      <c r="DM8" s="770"/>
      <c r="DN8" s="770"/>
      <c r="DO8" s="770"/>
      <c r="DP8" s="771"/>
      <c r="DQ8" s="769" t="s">
        <v>532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3762</v>
      </c>
      <c r="R23" s="782"/>
      <c r="S23" s="782"/>
      <c r="T23" s="782"/>
      <c r="U23" s="782"/>
      <c r="V23" s="782">
        <v>3633</v>
      </c>
      <c r="W23" s="782"/>
      <c r="X23" s="782"/>
      <c r="Y23" s="782"/>
      <c r="Z23" s="782"/>
      <c r="AA23" s="782">
        <v>129</v>
      </c>
      <c r="AB23" s="782"/>
      <c r="AC23" s="782"/>
      <c r="AD23" s="782"/>
      <c r="AE23" s="783"/>
      <c r="AF23" s="784">
        <v>118</v>
      </c>
      <c r="AG23" s="782"/>
      <c r="AH23" s="782"/>
      <c r="AI23" s="782"/>
      <c r="AJ23" s="785"/>
      <c r="AK23" s="786"/>
      <c r="AL23" s="787"/>
      <c r="AM23" s="787"/>
      <c r="AN23" s="787"/>
      <c r="AO23" s="787"/>
      <c r="AP23" s="782">
        <v>3075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556</v>
      </c>
      <c r="R28" s="811"/>
      <c r="S28" s="811"/>
      <c r="T28" s="811"/>
      <c r="U28" s="811"/>
      <c r="V28" s="811">
        <v>543</v>
      </c>
      <c r="W28" s="811"/>
      <c r="X28" s="811"/>
      <c r="Y28" s="811"/>
      <c r="Z28" s="811"/>
      <c r="AA28" s="811">
        <v>12</v>
      </c>
      <c r="AB28" s="811"/>
      <c r="AC28" s="811"/>
      <c r="AD28" s="811"/>
      <c r="AE28" s="812"/>
      <c r="AF28" s="813">
        <v>12</v>
      </c>
      <c r="AG28" s="811"/>
      <c r="AH28" s="811"/>
      <c r="AI28" s="811"/>
      <c r="AJ28" s="814"/>
      <c r="AK28" s="815">
        <v>43</v>
      </c>
      <c r="AL28" s="806"/>
      <c r="AM28" s="806"/>
      <c r="AN28" s="806"/>
      <c r="AO28" s="806"/>
      <c r="AP28" s="806" t="s">
        <v>532</v>
      </c>
      <c r="AQ28" s="806"/>
      <c r="AR28" s="806"/>
      <c r="AS28" s="806"/>
      <c r="AT28" s="806"/>
      <c r="AU28" s="806" t="s">
        <v>532</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640</v>
      </c>
      <c r="R29" s="747"/>
      <c r="S29" s="747"/>
      <c r="T29" s="747"/>
      <c r="U29" s="747"/>
      <c r="V29" s="747">
        <v>625</v>
      </c>
      <c r="W29" s="747"/>
      <c r="X29" s="747"/>
      <c r="Y29" s="747"/>
      <c r="Z29" s="747"/>
      <c r="AA29" s="747">
        <v>15</v>
      </c>
      <c r="AB29" s="747"/>
      <c r="AC29" s="747"/>
      <c r="AD29" s="747"/>
      <c r="AE29" s="748"/>
      <c r="AF29" s="749">
        <v>15</v>
      </c>
      <c r="AG29" s="750"/>
      <c r="AH29" s="750"/>
      <c r="AI29" s="750"/>
      <c r="AJ29" s="751"/>
      <c r="AK29" s="818">
        <v>104</v>
      </c>
      <c r="AL29" s="819"/>
      <c r="AM29" s="819"/>
      <c r="AN29" s="819"/>
      <c r="AO29" s="819"/>
      <c r="AP29" s="819" t="s">
        <v>532</v>
      </c>
      <c r="AQ29" s="819"/>
      <c r="AR29" s="819"/>
      <c r="AS29" s="819"/>
      <c r="AT29" s="819"/>
      <c r="AU29" s="819" t="s">
        <v>532</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43</v>
      </c>
      <c r="R30" s="747"/>
      <c r="S30" s="747"/>
      <c r="T30" s="747"/>
      <c r="U30" s="747"/>
      <c r="V30" s="747">
        <v>43</v>
      </c>
      <c r="W30" s="747"/>
      <c r="X30" s="747"/>
      <c r="Y30" s="747"/>
      <c r="Z30" s="747"/>
      <c r="AA30" s="747">
        <v>0</v>
      </c>
      <c r="AB30" s="747"/>
      <c r="AC30" s="747"/>
      <c r="AD30" s="747"/>
      <c r="AE30" s="748"/>
      <c r="AF30" s="749">
        <v>0</v>
      </c>
      <c r="AG30" s="750"/>
      <c r="AH30" s="750"/>
      <c r="AI30" s="750"/>
      <c r="AJ30" s="751"/>
      <c r="AK30" s="818">
        <v>20</v>
      </c>
      <c r="AL30" s="819"/>
      <c r="AM30" s="819"/>
      <c r="AN30" s="819"/>
      <c r="AO30" s="819"/>
      <c r="AP30" s="819" t="s">
        <v>532</v>
      </c>
      <c r="AQ30" s="819"/>
      <c r="AR30" s="819"/>
      <c r="AS30" s="819"/>
      <c r="AT30" s="819"/>
      <c r="AU30" s="819" t="s">
        <v>532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112</v>
      </c>
      <c r="R31" s="747"/>
      <c r="S31" s="747"/>
      <c r="T31" s="747"/>
      <c r="U31" s="747"/>
      <c r="V31" s="747">
        <v>87</v>
      </c>
      <c r="W31" s="747"/>
      <c r="X31" s="747"/>
      <c r="Y31" s="747"/>
      <c r="Z31" s="747"/>
      <c r="AA31" s="747">
        <v>25</v>
      </c>
      <c r="AB31" s="747"/>
      <c r="AC31" s="747"/>
      <c r="AD31" s="747"/>
      <c r="AE31" s="748"/>
      <c r="AF31" s="749">
        <v>25</v>
      </c>
      <c r="AG31" s="750"/>
      <c r="AH31" s="750"/>
      <c r="AI31" s="750"/>
      <c r="AJ31" s="751"/>
      <c r="AK31" s="818" t="s">
        <v>532</v>
      </c>
      <c r="AL31" s="819"/>
      <c r="AM31" s="819"/>
      <c r="AN31" s="819"/>
      <c r="AO31" s="819"/>
      <c r="AP31" s="819" t="s">
        <v>532</v>
      </c>
      <c r="AQ31" s="819"/>
      <c r="AR31" s="819"/>
      <c r="AS31" s="819"/>
      <c r="AT31" s="819"/>
      <c r="AU31" s="819" t="s">
        <v>532</v>
      </c>
      <c r="AV31" s="819"/>
      <c r="AW31" s="819"/>
      <c r="AX31" s="819"/>
      <c r="AY31" s="819"/>
      <c r="AZ31" s="820" t="s">
        <v>532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153</v>
      </c>
      <c r="R32" s="747"/>
      <c r="S32" s="747"/>
      <c r="T32" s="747"/>
      <c r="U32" s="747"/>
      <c r="V32" s="747">
        <v>147</v>
      </c>
      <c r="W32" s="747"/>
      <c r="X32" s="747"/>
      <c r="Y32" s="747"/>
      <c r="Z32" s="747"/>
      <c r="AA32" s="747">
        <v>6</v>
      </c>
      <c r="AB32" s="747"/>
      <c r="AC32" s="747"/>
      <c r="AD32" s="747"/>
      <c r="AE32" s="748"/>
      <c r="AF32" s="749">
        <v>6</v>
      </c>
      <c r="AG32" s="750"/>
      <c r="AH32" s="750"/>
      <c r="AI32" s="750"/>
      <c r="AJ32" s="751"/>
      <c r="AK32" s="818">
        <v>51</v>
      </c>
      <c r="AL32" s="819"/>
      <c r="AM32" s="819"/>
      <c r="AN32" s="819"/>
      <c r="AO32" s="819"/>
      <c r="AP32" s="819">
        <v>679</v>
      </c>
      <c r="AQ32" s="819"/>
      <c r="AR32" s="819"/>
      <c r="AS32" s="819"/>
      <c r="AT32" s="819"/>
      <c r="AU32" s="819">
        <v>528</v>
      </c>
      <c r="AV32" s="819"/>
      <c r="AW32" s="819"/>
      <c r="AX32" s="819"/>
      <c r="AY32" s="819"/>
      <c r="AZ32" s="820" t="s">
        <v>532</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141</v>
      </c>
      <c r="R33" s="747"/>
      <c r="S33" s="747"/>
      <c r="T33" s="747"/>
      <c r="U33" s="747"/>
      <c r="V33" s="747">
        <v>136</v>
      </c>
      <c r="W33" s="747"/>
      <c r="X33" s="747"/>
      <c r="Y33" s="747"/>
      <c r="Z33" s="747"/>
      <c r="AA33" s="747">
        <v>5</v>
      </c>
      <c r="AB33" s="747"/>
      <c r="AC33" s="747"/>
      <c r="AD33" s="747"/>
      <c r="AE33" s="748"/>
      <c r="AF33" s="749">
        <v>5</v>
      </c>
      <c r="AG33" s="750"/>
      <c r="AH33" s="750"/>
      <c r="AI33" s="750"/>
      <c r="AJ33" s="751"/>
      <c r="AK33" s="818">
        <v>71</v>
      </c>
      <c r="AL33" s="819"/>
      <c r="AM33" s="819"/>
      <c r="AN33" s="819"/>
      <c r="AO33" s="819"/>
      <c r="AP33" s="819">
        <v>1509</v>
      </c>
      <c r="AQ33" s="819"/>
      <c r="AR33" s="819"/>
      <c r="AS33" s="819"/>
      <c r="AT33" s="819"/>
      <c r="AU33" s="819">
        <v>1149</v>
      </c>
      <c r="AV33" s="819"/>
      <c r="AW33" s="819"/>
      <c r="AX33" s="819"/>
      <c r="AY33" s="819"/>
      <c r="AZ33" s="820" t="s">
        <v>532</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29</v>
      </c>
      <c r="R34" s="747"/>
      <c r="S34" s="747"/>
      <c r="T34" s="747"/>
      <c r="U34" s="747"/>
      <c r="V34" s="747">
        <v>28</v>
      </c>
      <c r="W34" s="747"/>
      <c r="X34" s="747"/>
      <c r="Y34" s="747"/>
      <c r="Z34" s="747"/>
      <c r="AA34" s="747">
        <v>1</v>
      </c>
      <c r="AB34" s="747"/>
      <c r="AC34" s="747"/>
      <c r="AD34" s="747"/>
      <c r="AE34" s="748"/>
      <c r="AF34" s="749">
        <v>1</v>
      </c>
      <c r="AG34" s="750"/>
      <c r="AH34" s="750"/>
      <c r="AI34" s="750"/>
      <c r="AJ34" s="751"/>
      <c r="AK34" s="818">
        <v>19</v>
      </c>
      <c r="AL34" s="819"/>
      <c r="AM34" s="819"/>
      <c r="AN34" s="819"/>
      <c r="AO34" s="819"/>
      <c r="AP34" s="819">
        <v>280</v>
      </c>
      <c r="AQ34" s="819"/>
      <c r="AR34" s="819"/>
      <c r="AS34" s="819"/>
      <c r="AT34" s="819"/>
      <c r="AU34" s="819">
        <v>252</v>
      </c>
      <c r="AV34" s="819"/>
      <c r="AW34" s="819"/>
      <c r="AX34" s="819"/>
      <c r="AY34" s="819"/>
      <c r="AZ34" s="820" t="s">
        <v>532</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15</v>
      </c>
      <c r="R35" s="747"/>
      <c r="S35" s="747"/>
      <c r="T35" s="747"/>
      <c r="U35" s="747"/>
      <c r="V35" s="747">
        <v>14</v>
      </c>
      <c r="W35" s="747"/>
      <c r="X35" s="747"/>
      <c r="Y35" s="747"/>
      <c r="Z35" s="747"/>
      <c r="AA35" s="747">
        <v>1</v>
      </c>
      <c r="AB35" s="747"/>
      <c r="AC35" s="747"/>
      <c r="AD35" s="747"/>
      <c r="AE35" s="748"/>
      <c r="AF35" s="749">
        <v>1</v>
      </c>
      <c r="AG35" s="750"/>
      <c r="AH35" s="750"/>
      <c r="AI35" s="750"/>
      <c r="AJ35" s="751"/>
      <c r="AK35" s="818">
        <v>8</v>
      </c>
      <c r="AL35" s="819"/>
      <c r="AM35" s="819"/>
      <c r="AN35" s="819"/>
      <c r="AO35" s="819"/>
      <c r="AP35" s="819">
        <v>66</v>
      </c>
      <c r="AQ35" s="819"/>
      <c r="AR35" s="819"/>
      <c r="AS35" s="819"/>
      <c r="AT35" s="819"/>
      <c r="AU35" s="819">
        <v>53</v>
      </c>
      <c r="AV35" s="819"/>
      <c r="AW35" s="819"/>
      <c r="AX35" s="819"/>
      <c r="AY35" s="819"/>
      <c r="AZ35" s="820" t="s">
        <v>532</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v>
      </c>
      <c r="AG63" s="830"/>
      <c r="AH63" s="830"/>
      <c r="AI63" s="830"/>
      <c r="AJ63" s="831"/>
      <c r="AK63" s="832"/>
      <c r="AL63" s="827"/>
      <c r="AM63" s="827"/>
      <c r="AN63" s="827"/>
      <c r="AO63" s="827"/>
      <c r="AP63" s="830">
        <v>2534</v>
      </c>
      <c r="AQ63" s="830"/>
      <c r="AR63" s="830"/>
      <c r="AS63" s="830"/>
      <c r="AT63" s="830"/>
      <c r="AU63" s="830">
        <v>1982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3957</v>
      </c>
      <c r="R68" s="854"/>
      <c r="S68" s="854"/>
      <c r="T68" s="854"/>
      <c r="U68" s="854"/>
      <c r="V68" s="854">
        <v>3850</v>
      </c>
      <c r="W68" s="854"/>
      <c r="X68" s="854"/>
      <c r="Y68" s="854"/>
      <c r="Z68" s="854"/>
      <c r="AA68" s="854">
        <v>107</v>
      </c>
      <c r="AB68" s="854"/>
      <c r="AC68" s="854"/>
      <c r="AD68" s="854"/>
      <c r="AE68" s="854"/>
      <c r="AF68" s="854">
        <v>102</v>
      </c>
      <c r="AG68" s="854"/>
      <c r="AH68" s="854"/>
      <c r="AI68" s="854"/>
      <c r="AJ68" s="854"/>
      <c r="AK68" s="854" t="s">
        <v>475</v>
      </c>
      <c r="AL68" s="854"/>
      <c r="AM68" s="854"/>
      <c r="AN68" s="854"/>
      <c r="AO68" s="854"/>
      <c r="AP68" s="854">
        <v>164</v>
      </c>
      <c r="AQ68" s="854"/>
      <c r="AR68" s="854"/>
      <c r="AS68" s="854"/>
      <c r="AT68" s="854"/>
      <c r="AU68" s="854">
        <v>10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718</v>
      </c>
      <c r="R69" s="819"/>
      <c r="S69" s="819"/>
      <c r="T69" s="819"/>
      <c r="U69" s="819"/>
      <c r="V69" s="819">
        <v>650</v>
      </c>
      <c r="W69" s="819"/>
      <c r="X69" s="819"/>
      <c r="Y69" s="819"/>
      <c r="Z69" s="819"/>
      <c r="AA69" s="819">
        <v>68</v>
      </c>
      <c r="AB69" s="819"/>
      <c r="AC69" s="819"/>
      <c r="AD69" s="819"/>
      <c r="AE69" s="819"/>
      <c r="AF69" s="819">
        <v>68</v>
      </c>
      <c r="AG69" s="819"/>
      <c r="AH69" s="819"/>
      <c r="AI69" s="819"/>
      <c r="AJ69" s="819"/>
      <c r="AK69" s="819" t="s">
        <v>475</v>
      </c>
      <c r="AL69" s="819"/>
      <c r="AM69" s="819"/>
      <c r="AN69" s="819"/>
      <c r="AO69" s="819"/>
      <c r="AP69" s="819">
        <v>3</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1</v>
      </c>
      <c r="R70" s="819"/>
      <c r="S70" s="819"/>
      <c r="T70" s="819"/>
      <c r="U70" s="819"/>
      <c r="V70" s="819">
        <v>0</v>
      </c>
      <c r="W70" s="819"/>
      <c r="X70" s="819"/>
      <c r="Y70" s="819"/>
      <c r="Z70" s="819"/>
      <c r="AA70" s="819">
        <v>1</v>
      </c>
      <c r="AB70" s="819"/>
      <c r="AC70" s="819"/>
      <c r="AD70" s="819"/>
      <c r="AE70" s="819"/>
      <c r="AF70" s="819">
        <v>1</v>
      </c>
      <c r="AG70" s="819"/>
      <c r="AH70" s="819"/>
      <c r="AI70" s="819"/>
      <c r="AJ70" s="819"/>
      <c r="AK70" s="819" t="s">
        <v>475</v>
      </c>
      <c r="AL70" s="819"/>
      <c r="AM70" s="819"/>
      <c r="AN70" s="819"/>
      <c r="AO70" s="819"/>
      <c r="AP70" s="819" t="s">
        <v>532</v>
      </c>
      <c r="AQ70" s="819"/>
      <c r="AR70" s="819"/>
      <c r="AS70" s="819"/>
      <c r="AT70" s="819"/>
      <c r="AU70" s="819" t="s">
        <v>475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206</v>
      </c>
      <c r="R71" s="819"/>
      <c r="S71" s="819"/>
      <c r="T71" s="819"/>
      <c r="U71" s="819"/>
      <c r="V71" s="819">
        <v>197</v>
      </c>
      <c r="W71" s="819"/>
      <c r="X71" s="819"/>
      <c r="Y71" s="819"/>
      <c r="Z71" s="819"/>
      <c r="AA71" s="819">
        <v>9</v>
      </c>
      <c r="AB71" s="819"/>
      <c r="AC71" s="819"/>
      <c r="AD71" s="819"/>
      <c r="AE71" s="819"/>
      <c r="AF71" s="819">
        <v>9</v>
      </c>
      <c r="AG71" s="819"/>
      <c r="AH71" s="819"/>
      <c r="AI71" s="819"/>
      <c r="AJ71" s="819"/>
      <c r="AK71" s="819">
        <v>5</v>
      </c>
      <c r="AL71" s="819"/>
      <c r="AM71" s="819"/>
      <c r="AN71" s="819"/>
      <c r="AO71" s="819"/>
      <c r="AP71" s="819">
        <v>21</v>
      </c>
      <c r="AQ71" s="819"/>
      <c r="AR71" s="819"/>
      <c r="AS71" s="819"/>
      <c r="AT71" s="819"/>
      <c r="AU71" s="819">
        <v>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201</v>
      </c>
      <c r="R72" s="819"/>
      <c r="S72" s="819"/>
      <c r="T72" s="819"/>
      <c r="U72" s="819"/>
      <c r="V72" s="819">
        <v>163</v>
      </c>
      <c r="W72" s="819"/>
      <c r="X72" s="819"/>
      <c r="Y72" s="819"/>
      <c r="Z72" s="819"/>
      <c r="AA72" s="819">
        <v>38</v>
      </c>
      <c r="AB72" s="819"/>
      <c r="AC72" s="819"/>
      <c r="AD72" s="819"/>
      <c r="AE72" s="819"/>
      <c r="AF72" s="819">
        <v>38</v>
      </c>
      <c r="AG72" s="819"/>
      <c r="AH72" s="819"/>
      <c r="AI72" s="819"/>
      <c r="AJ72" s="819"/>
      <c r="AK72" s="819">
        <v>52</v>
      </c>
      <c r="AL72" s="819"/>
      <c r="AM72" s="819"/>
      <c r="AN72" s="819"/>
      <c r="AO72" s="819"/>
      <c r="AP72" s="867" t="s">
        <v>532</v>
      </c>
      <c r="AQ72" s="868"/>
      <c r="AR72" s="868"/>
      <c r="AS72" s="868"/>
      <c r="AT72" s="818"/>
      <c r="AU72" s="867" t="s">
        <v>532</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53</v>
      </c>
      <c r="R73" s="819"/>
      <c r="S73" s="819"/>
      <c r="T73" s="819"/>
      <c r="U73" s="819"/>
      <c r="V73" s="819">
        <v>53</v>
      </c>
      <c r="W73" s="819"/>
      <c r="X73" s="819"/>
      <c r="Y73" s="819"/>
      <c r="Z73" s="819"/>
      <c r="AA73" s="819" t="s">
        <v>475</v>
      </c>
      <c r="AB73" s="819"/>
      <c r="AC73" s="819"/>
      <c r="AD73" s="819"/>
      <c r="AE73" s="819"/>
      <c r="AF73" s="819" t="s">
        <v>475</v>
      </c>
      <c r="AG73" s="819"/>
      <c r="AH73" s="819"/>
      <c r="AI73" s="819"/>
      <c r="AJ73" s="819"/>
      <c r="AK73" s="819" t="s">
        <v>475</v>
      </c>
      <c r="AL73" s="819"/>
      <c r="AM73" s="819"/>
      <c r="AN73" s="819"/>
      <c r="AO73" s="819"/>
      <c r="AP73" s="867" t="s">
        <v>532</v>
      </c>
      <c r="AQ73" s="868"/>
      <c r="AR73" s="868"/>
      <c r="AS73" s="868"/>
      <c r="AT73" s="818"/>
      <c r="AU73" s="867" t="s">
        <v>532</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42</v>
      </c>
      <c r="R74" s="819"/>
      <c r="S74" s="819"/>
      <c r="T74" s="819"/>
      <c r="U74" s="819"/>
      <c r="V74" s="819">
        <v>42</v>
      </c>
      <c r="W74" s="819"/>
      <c r="X74" s="819"/>
      <c r="Y74" s="819"/>
      <c r="Z74" s="819"/>
      <c r="AA74" s="819" t="s">
        <v>475</v>
      </c>
      <c r="AB74" s="819"/>
      <c r="AC74" s="819"/>
      <c r="AD74" s="819"/>
      <c r="AE74" s="819"/>
      <c r="AF74" s="819" t="s">
        <v>475</v>
      </c>
      <c r="AG74" s="819"/>
      <c r="AH74" s="819"/>
      <c r="AI74" s="819"/>
      <c r="AJ74" s="819"/>
      <c r="AK74" s="819">
        <v>42</v>
      </c>
      <c r="AL74" s="819"/>
      <c r="AM74" s="819"/>
      <c r="AN74" s="819"/>
      <c r="AO74" s="819"/>
      <c r="AP74" s="867" t="s">
        <v>532</v>
      </c>
      <c r="AQ74" s="868"/>
      <c r="AR74" s="868"/>
      <c r="AS74" s="868"/>
      <c r="AT74" s="818"/>
      <c r="AU74" s="867" t="s">
        <v>532</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9">
        <v>14823</v>
      </c>
      <c r="R75" s="868"/>
      <c r="S75" s="868"/>
      <c r="T75" s="868"/>
      <c r="U75" s="818"/>
      <c r="V75" s="867">
        <v>14013</v>
      </c>
      <c r="W75" s="868"/>
      <c r="X75" s="868"/>
      <c r="Y75" s="868"/>
      <c r="Z75" s="818"/>
      <c r="AA75" s="867">
        <v>810</v>
      </c>
      <c r="AB75" s="868"/>
      <c r="AC75" s="868"/>
      <c r="AD75" s="868"/>
      <c r="AE75" s="818"/>
      <c r="AF75" s="867">
        <v>810</v>
      </c>
      <c r="AG75" s="868"/>
      <c r="AH75" s="868"/>
      <c r="AI75" s="868"/>
      <c r="AJ75" s="818"/>
      <c r="AK75" s="867">
        <v>11</v>
      </c>
      <c r="AL75" s="868"/>
      <c r="AM75" s="868"/>
      <c r="AN75" s="868"/>
      <c r="AO75" s="818"/>
      <c r="AP75" s="867" t="s">
        <v>532</v>
      </c>
      <c r="AQ75" s="868"/>
      <c r="AR75" s="868"/>
      <c r="AS75" s="868"/>
      <c r="AT75" s="818"/>
      <c r="AU75" s="867" t="s">
        <v>532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548</v>
      </c>
      <c r="C76" s="862"/>
      <c r="D76" s="862"/>
      <c r="E76" s="862"/>
      <c r="F76" s="862"/>
      <c r="G76" s="862"/>
      <c r="H76" s="862"/>
      <c r="I76" s="862"/>
      <c r="J76" s="862"/>
      <c r="K76" s="862"/>
      <c r="L76" s="862"/>
      <c r="M76" s="862"/>
      <c r="N76" s="862"/>
      <c r="O76" s="862"/>
      <c r="P76" s="863"/>
      <c r="Q76" s="869">
        <v>136</v>
      </c>
      <c r="R76" s="868"/>
      <c r="S76" s="868"/>
      <c r="T76" s="868"/>
      <c r="U76" s="818"/>
      <c r="V76" s="867">
        <v>115</v>
      </c>
      <c r="W76" s="868"/>
      <c r="X76" s="868"/>
      <c r="Y76" s="868"/>
      <c r="Z76" s="818"/>
      <c r="AA76" s="867">
        <v>21</v>
      </c>
      <c r="AB76" s="868"/>
      <c r="AC76" s="868"/>
      <c r="AD76" s="868"/>
      <c r="AE76" s="818"/>
      <c r="AF76" s="867">
        <v>21</v>
      </c>
      <c r="AG76" s="868"/>
      <c r="AH76" s="868"/>
      <c r="AI76" s="868"/>
      <c r="AJ76" s="818"/>
      <c r="AK76" s="867">
        <v>5</v>
      </c>
      <c r="AL76" s="868"/>
      <c r="AM76" s="868"/>
      <c r="AN76" s="868"/>
      <c r="AO76" s="818"/>
      <c r="AP76" s="867" t="s">
        <v>532</v>
      </c>
      <c r="AQ76" s="868"/>
      <c r="AR76" s="868"/>
      <c r="AS76" s="868"/>
      <c r="AT76" s="818"/>
      <c r="AU76" s="867" t="s">
        <v>532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9">
        <v>131</v>
      </c>
      <c r="R77" s="868"/>
      <c r="S77" s="868"/>
      <c r="T77" s="868"/>
      <c r="U77" s="818"/>
      <c r="V77" s="867">
        <v>115</v>
      </c>
      <c r="W77" s="868"/>
      <c r="X77" s="868"/>
      <c r="Y77" s="868"/>
      <c r="Z77" s="818"/>
      <c r="AA77" s="867">
        <v>16</v>
      </c>
      <c r="AB77" s="868"/>
      <c r="AC77" s="868"/>
      <c r="AD77" s="868"/>
      <c r="AE77" s="818"/>
      <c r="AF77" s="867">
        <v>16</v>
      </c>
      <c r="AG77" s="868"/>
      <c r="AH77" s="868"/>
      <c r="AI77" s="868"/>
      <c r="AJ77" s="818"/>
      <c r="AK77" s="867" t="s">
        <v>532</v>
      </c>
      <c r="AL77" s="868"/>
      <c r="AM77" s="868"/>
      <c r="AN77" s="868"/>
      <c r="AO77" s="818"/>
      <c r="AP77" s="867" t="s">
        <v>532</v>
      </c>
      <c r="AQ77" s="868"/>
      <c r="AR77" s="868"/>
      <c r="AS77" s="868"/>
      <c r="AT77" s="818"/>
      <c r="AU77" s="867" t="s">
        <v>532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414</v>
      </c>
      <c r="R78" s="819"/>
      <c r="S78" s="819"/>
      <c r="T78" s="819"/>
      <c r="U78" s="819"/>
      <c r="V78" s="819">
        <v>382</v>
      </c>
      <c r="W78" s="819"/>
      <c r="X78" s="819"/>
      <c r="Y78" s="819"/>
      <c r="Z78" s="819"/>
      <c r="AA78" s="819">
        <v>32</v>
      </c>
      <c r="AB78" s="819"/>
      <c r="AC78" s="819"/>
      <c r="AD78" s="819"/>
      <c r="AE78" s="819"/>
      <c r="AF78" s="819">
        <v>32</v>
      </c>
      <c r="AG78" s="819"/>
      <c r="AH78" s="819"/>
      <c r="AI78" s="819"/>
      <c r="AJ78" s="819"/>
      <c r="AK78" s="819" t="s">
        <v>532</v>
      </c>
      <c r="AL78" s="819"/>
      <c r="AM78" s="819"/>
      <c r="AN78" s="819"/>
      <c r="AO78" s="819"/>
      <c r="AP78" s="819" t="s">
        <v>532</v>
      </c>
      <c r="AQ78" s="819"/>
      <c r="AR78" s="819"/>
      <c r="AS78" s="819"/>
      <c r="AT78" s="819"/>
      <c r="AU78" s="819" t="s">
        <v>532</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545</v>
      </c>
      <c r="C79" s="862"/>
      <c r="D79" s="862"/>
      <c r="E79" s="862"/>
      <c r="F79" s="862"/>
      <c r="G79" s="862"/>
      <c r="H79" s="862"/>
      <c r="I79" s="862"/>
      <c r="J79" s="862"/>
      <c r="K79" s="862"/>
      <c r="L79" s="862"/>
      <c r="M79" s="862"/>
      <c r="N79" s="862"/>
      <c r="O79" s="862"/>
      <c r="P79" s="863"/>
      <c r="Q79" s="864">
        <v>153181</v>
      </c>
      <c r="R79" s="819"/>
      <c r="S79" s="819"/>
      <c r="T79" s="819"/>
      <c r="U79" s="819"/>
      <c r="V79" s="819">
        <v>144520</v>
      </c>
      <c r="W79" s="819"/>
      <c r="X79" s="819"/>
      <c r="Y79" s="819"/>
      <c r="Z79" s="819"/>
      <c r="AA79" s="819">
        <v>8661</v>
      </c>
      <c r="AB79" s="819"/>
      <c r="AC79" s="819"/>
      <c r="AD79" s="819"/>
      <c r="AE79" s="819"/>
      <c r="AF79" s="819">
        <v>8661</v>
      </c>
      <c r="AG79" s="819"/>
      <c r="AH79" s="819"/>
      <c r="AI79" s="819"/>
      <c r="AJ79" s="819"/>
      <c r="AK79" s="819">
        <v>221</v>
      </c>
      <c r="AL79" s="819"/>
      <c r="AM79" s="819"/>
      <c r="AN79" s="819"/>
      <c r="AO79" s="819"/>
      <c r="AP79" s="819" t="s">
        <v>532</v>
      </c>
      <c r="AQ79" s="819"/>
      <c r="AR79" s="819"/>
      <c r="AS79" s="819"/>
      <c r="AT79" s="819"/>
      <c r="AU79" s="819" t="s">
        <v>532</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546</v>
      </c>
      <c r="C80" s="862"/>
      <c r="D80" s="862"/>
      <c r="E80" s="862"/>
      <c r="F80" s="862"/>
      <c r="G80" s="862"/>
      <c r="H80" s="862"/>
      <c r="I80" s="862"/>
      <c r="J80" s="862"/>
      <c r="K80" s="862"/>
      <c r="L80" s="862"/>
      <c r="M80" s="862"/>
      <c r="N80" s="862"/>
      <c r="O80" s="862"/>
      <c r="P80" s="863"/>
      <c r="Q80" s="864">
        <v>615</v>
      </c>
      <c r="R80" s="819"/>
      <c r="S80" s="819"/>
      <c r="T80" s="819"/>
      <c r="U80" s="819"/>
      <c r="V80" s="819">
        <v>603</v>
      </c>
      <c r="W80" s="819"/>
      <c r="X80" s="819"/>
      <c r="Y80" s="819"/>
      <c r="Z80" s="819"/>
      <c r="AA80" s="819">
        <v>12</v>
      </c>
      <c r="AB80" s="819"/>
      <c r="AC80" s="819"/>
      <c r="AD80" s="819"/>
      <c r="AE80" s="819"/>
      <c r="AF80" s="819">
        <v>12</v>
      </c>
      <c r="AG80" s="819"/>
      <c r="AH80" s="819"/>
      <c r="AI80" s="819"/>
      <c r="AJ80" s="819"/>
      <c r="AK80" s="819" t="s">
        <v>532</v>
      </c>
      <c r="AL80" s="819"/>
      <c r="AM80" s="819"/>
      <c r="AN80" s="819"/>
      <c r="AO80" s="819"/>
      <c r="AP80" s="819" t="s">
        <v>532</v>
      </c>
      <c r="AQ80" s="819"/>
      <c r="AR80" s="819"/>
      <c r="AS80" s="819"/>
      <c r="AT80" s="819"/>
      <c r="AU80" s="819" t="s">
        <v>532</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9770</v>
      </c>
      <c r="AG88" s="830"/>
      <c r="AH88" s="830"/>
      <c r="AI88" s="830"/>
      <c r="AJ88" s="830"/>
      <c r="AK88" s="827"/>
      <c r="AL88" s="827"/>
      <c r="AM88" s="827"/>
      <c r="AN88" s="827"/>
      <c r="AO88" s="827"/>
      <c r="AP88" s="830">
        <v>188</v>
      </c>
      <c r="AQ88" s="830"/>
      <c r="AR88" s="830"/>
      <c r="AS88" s="830"/>
      <c r="AT88" s="830"/>
      <c r="AU88" s="830">
        <v>11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103</v>
      </c>
      <c r="CS102" s="838"/>
      <c r="CT102" s="838"/>
      <c r="CU102" s="838"/>
      <c r="CV102" s="881"/>
      <c r="CW102" s="880">
        <v>127</v>
      </c>
      <c r="CX102" s="838"/>
      <c r="CY102" s="838"/>
      <c r="CZ102" s="838"/>
      <c r="DA102" s="881"/>
      <c r="DB102" s="880"/>
      <c r="DC102" s="838"/>
      <c r="DD102" s="838"/>
      <c r="DE102" s="838"/>
      <c r="DF102" s="881"/>
      <c r="DG102" s="880"/>
      <c r="DH102" s="838"/>
      <c r="DI102" s="838"/>
      <c r="DJ102" s="838"/>
      <c r="DK102" s="881"/>
      <c r="DL102" s="880">
        <v>334</v>
      </c>
      <c r="DM102" s="838"/>
      <c r="DN102" s="838"/>
      <c r="DO102" s="838"/>
      <c r="DP102" s="881"/>
      <c r="DQ102" s="880">
        <v>301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437432</v>
      </c>
      <c r="AB110" s="890"/>
      <c r="AC110" s="890"/>
      <c r="AD110" s="890"/>
      <c r="AE110" s="891"/>
      <c r="AF110" s="892">
        <v>361887</v>
      </c>
      <c r="AG110" s="890"/>
      <c r="AH110" s="890"/>
      <c r="AI110" s="890"/>
      <c r="AJ110" s="891"/>
      <c r="AK110" s="892">
        <v>339356</v>
      </c>
      <c r="AL110" s="890"/>
      <c r="AM110" s="890"/>
      <c r="AN110" s="890"/>
      <c r="AO110" s="891"/>
      <c r="AP110" s="893">
        <v>17.7</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3110802</v>
      </c>
      <c r="BR110" s="927"/>
      <c r="BS110" s="927"/>
      <c r="BT110" s="927"/>
      <c r="BU110" s="927"/>
      <c r="BV110" s="927">
        <v>3069348</v>
      </c>
      <c r="BW110" s="927"/>
      <c r="BX110" s="927"/>
      <c r="BY110" s="927"/>
      <c r="BZ110" s="927"/>
      <c r="CA110" s="927">
        <v>3075280</v>
      </c>
      <c r="CB110" s="927"/>
      <c r="CC110" s="927"/>
      <c r="CD110" s="927"/>
      <c r="CE110" s="927"/>
      <c r="CF110" s="941">
        <v>160.6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262000</v>
      </c>
      <c r="BR111" s="920"/>
      <c r="BS111" s="920"/>
      <c r="BT111" s="920"/>
      <c r="BU111" s="920"/>
      <c r="BV111" s="920">
        <v>218000</v>
      </c>
      <c r="BW111" s="920"/>
      <c r="BX111" s="920"/>
      <c r="BY111" s="920"/>
      <c r="BZ111" s="920"/>
      <c r="CA111" s="920">
        <v>174000</v>
      </c>
      <c r="CB111" s="920"/>
      <c r="CC111" s="920"/>
      <c r="CD111" s="920"/>
      <c r="CE111" s="920"/>
      <c r="CF111" s="914">
        <v>9.1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2034204</v>
      </c>
      <c r="BR112" s="920"/>
      <c r="BS112" s="920"/>
      <c r="BT112" s="920"/>
      <c r="BU112" s="920"/>
      <c r="BV112" s="920">
        <v>1947922</v>
      </c>
      <c r="BW112" s="920"/>
      <c r="BX112" s="920"/>
      <c r="BY112" s="920"/>
      <c r="BZ112" s="920"/>
      <c r="CA112" s="920">
        <v>1981918</v>
      </c>
      <c r="CB112" s="920"/>
      <c r="CC112" s="920"/>
      <c r="CD112" s="920"/>
      <c r="CE112" s="920"/>
      <c r="CF112" s="914">
        <v>103.5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89781</v>
      </c>
      <c r="AB113" s="934"/>
      <c r="AC113" s="934"/>
      <c r="AD113" s="934"/>
      <c r="AE113" s="935"/>
      <c r="AF113" s="936">
        <v>95955</v>
      </c>
      <c r="AG113" s="934"/>
      <c r="AH113" s="934"/>
      <c r="AI113" s="934"/>
      <c r="AJ113" s="935"/>
      <c r="AK113" s="936">
        <v>97290</v>
      </c>
      <c r="AL113" s="934"/>
      <c r="AM113" s="934"/>
      <c r="AN113" s="934"/>
      <c r="AO113" s="935"/>
      <c r="AP113" s="937">
        <v>5.0999999999999996</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16449</v>
      </c>
      <c r="BR113" s="920"/>
      <c r="BS113" s="920"/>
      <c r="BT113" s="920"/>
      <c r="BU113" s="920"/>
      <c r="BV113" s="920">
        <v>13954</v>
      </c>
      <c r="BW113" s="920"/>
      <c r="BX113" s="920"/>
      <c r="BY113" s="920"/>
      <c r="BZ113" s="920"/>
      <c r="CA113" s="920">
        <v>11286</v>
      </c>
      <c r="CB113" s="920"/>
      <c r="CC113" s="920"/>
      <c r="CD113" s="920"/>
      <c r="CE113" s="920"/>
      <c r="CF113" s="914">
        <v>0.6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3274</v>
      </c>
      <c r="AB114" s="959"/>
      <c r="AC114" s="959"/>
      <c r="AD114" s="959"/>
      <c r="AE114" s="960"/>
      <c r="AF114" s="961">
        <v>2909</v>
      </c>
      <c r="AG114" s="959"/>
      <c r="AH114" s="959"/>
      <c r="AI114" s="959"/>
      <c r="AJ114" s="960"/>
      <c r="AK114" s="961">
        <v>3090</v>
      </c>
      <c r="AL114" s="959"/>
      <c r="AM114" s="959"/>
      <c r="AN114" s="959"/>
      <c r="AO114" s="960"/>
      <c r="AP114" s="962">
        <v>0.2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606829</v>
      </c>
      <c r="BR114" s="920"/>
      <c r="BS114" s="920"/>
      <c r="BT114" s="920"/>
      <c r="BU114" s="920"/>
      <c r="BV114" s="920">
        <v>595147</v>
      </c>
      <c r="BW114" s="920"/>
      <c r="BX114" s="920"/>
      <c r="BY114" s="920"/>
      <c r="BZ114" s="920"/>
      <c r="CA114" s="920">
        <v>532936</v>
      </c>
      <c r="CB114" s="920"/>
      <c r="CC114" s="920"/>
      <c r="CD114" s="920"/>
      <c r="CE114" s="920"/>
      <c r="CF114" s="914">
        <v>27.8</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51976</v>
      </c>
      <c r="AB115" s="934"/>
      <c r="AC115" s="934"/>
      <c r="AD115" s="934"/>
      <c r="AE115" s="935"/>
      <c r="AF115" s="936">
        <v>50757</v>
      </c>
      <c r="AG115" s="934"/>
      <c r="AH115" s="934"/>
      <c r="AI115" s="934"/>
      <c r="AJ115" s="935"/>
      <c r="AK115" s="936">
        <v>49575</v>
      </c>
      <c r="AL115" s="934"/>
      <c r="AM115" s="934"/>
      <c r="AN115" s="934"/>
      <c r="AO115" s="935"/>
      <c r="AP115" s="937">
        <v>2.6</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400653</v>
      </c>
      <c r="BR115" s="920"/>
      <c r="BS115" s="920"/>
      <c r="BT115" s="920"/>
      <c r="BU115" s="920"/>
      <c r="BV115" s="920">
        <v>347400</v>
      </c>
      <c r="BW115" s="920"/>
      <c r="BX115" s="920"/>
      <c r="BY115" s="920"/>
      <c r="BZ115" s="920"/>
      <c r="CA115" s="920">
        <v>300600</v>
      </c>
      <c r="CB115" s="920"/>
      <c r="CC115" s="920"/>
      <c r="CD115" s="920"/>
      <c r="CE115" s="920"/>
      <c r="CF115" s="914">
        <v>15.7</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582463</v>
      </c>
      <c r="AB117" s="966"/>
      <c r="AC117" s="966"/>
      <c r="AD117" s="966"/>
      <c r="AE117" s="967"/>
      <c r="AF117" s="965">
        <v>511508</v>
      </c>
      <c r="AG117" s="966"/>
      <c r="AH117" s="966"/>
      <c r="AI117" s="966"/>
      <c r="AJ117" s="967"/>
      <c r="AK117" s="965">
        <v>489311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v>3697</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6430937</v>
      </c>
      <c r="BR118" s="986"/>
      <c r="BS118" s="986"/>
      <c r="BT118" s="986"/>
      <c r="BU118" s="986"/>
      <c r="BV118" s="986">
        <v>6195468</v>
      </c>
      <c r="BW118" s="986"/>
      <c r="BX118" s="986"/>
      <c r="BY118" s="986"/>
      <c r="BZ118" s="986"/>
      <c r="CA118" s="986">
        <v>6076020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1188267</v>
      </c>
      <c r="BR119" s="927"/>
      <c r="BS119" s="927"/>
      <c r="BT119" s="927"/>
      <c r="BU119" s="927"/>
      <c r="BV119" s="927">
        <v>1289667</v>
      </c>
      <c r="BW119" s="927"/>
      <c r="BX119" s="927"/>
      <c r="BY119" s="927"/>
      <c r="BZ119" s="927"/>
      <c r="CA119" s="927">
        <v>1295624</v>
      </c>
      <c r="CB119" s="927"/>
      <c r="CC119" s="927"/>
      <c r="CD119" s="927"/>
      <c r="CE119" s="927"/>
      <c r="CF119" s="941">
        <v>67.7</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262000</v>
      </c>
      <c r="DH119" s="998"/>
      <c r="DI119" s="998"/>
      <c r="DJ119" s="998"/>
      <c r="DK119" s="999"/>
      <c r="DL119" s="1000">
        <v>218000</v>
      </c>
      <c r="DM119" s="998"/>
      <c r="DN119" s="998"/>
      <c r="DO119" s="998"/>
      <c r="DP119" s="999"/>
      <c r="DQ119" s="1000">
        <v>174000</v>
      </c>
      <c r="DR119" s="998"/>
      <c r="DS119" s="998"/>
      <c r="DT119" s="998"/>
      <c r="DU119" s="999"/>
      <c r="DV119" s="1001">
        <v>9.1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20219</v>
      </c>
      <c r="BR120" s="920"/>
      <c r="BS120" s="920"/>
      <c r="BT120" s="920"/>
      <c r="BU120" s="920"/>
      <c r="BV120" s="920">
        <v>18351</v>
      </c>
      <c r="BW120" s="920"/>
      <c r="BX120" s="920"/>
      <c r="BY120" s="920"/>
      <c r="BZ120" s="920"/>
      <c r="CA120" s="920">
        <v>13308</v>
      </c>
      <c r="CB120" s="920"/>
      <c r="CC120" s="920"/>
      <c r="CD120" s="920"/>
      <c r="CE120" s="920"/>
      <c r="CF120" s="914">
        <v>0.7</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1256176</v>
      </c>
      <c r="DH120" s="927"/>
      <c r="DI120" s="927"/>
      <c r="DJ120" s="927"/>
      <c r="DK120" s="927"/>
      <c r="DL120" s="927">
        <v>1140266</v>
      </c>
      <c r="DM120" s="927"/>
      <c r="DN120" s="927"/>
      <c r="DO120" s="927"/>
      <c r="DP120" s="927"/>
      <c r="DQ120" s="927">
        <v>1148717</v>
      </c>
      <c r="DR120" s="927"/>
      <c r="DS120" s="927"/>
      <c r="DT120" s="927"/>
      <c r="DU120" s="927"/>
      <c r="DV120" s="928">
        <v>60</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3422512</v>
      </c>
      <c r="BR121" s="986"/>
      <c r="BS121" s="986"/>
      <c r="BT121" s="986"/>
      <c r="BU121" s="986"/>
      <c r="BV121" s="986">
        <v>3525397</v>
      </c>
      <c r="BW121" s="986"/>
      <c r="BX121" s="986"/>
      <c r="BY121" s="986"/>
      <c r="BZ121" s="986"/>
      <c r="CA121" s="986">
        <v>3566406</v>
      </c>
      <c r="CB121" s="986"/>
      <c r="CC121" s="986"/>
      <c r="CD121" s="986"/>
      <c r="CE121" s="986"/>
      <c r="CF121" s="1024">
        <v>186.3</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435990</v>
      </c>
      <c r="DH121" s="920"/>
      <c r="DI121" s="920"/>
      <c r="DJ121" s="920"/>
      <c r="DK121" s="920"/>
      <c r="DL121" s="920">
        <v>497330</v>
      </c>
      <c r="DM121" s="920"/>
      <c r="DN121" s="920"/>
      <c r="DO121" s="920"/>
      <c r="DP121" s="920"/>
      <c r="DQ121" s="920">
        <v>528365</v>
      </c>
      <c r="DR121" s="920"/>
      <c r="DS121" s="920"/>
      <c r="DT121" s="920"/>
      <c r="DU121" s="920"/>
      <c r="DV121" s="921">
        <v>27.6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4630998</v>
      </c>
      <c r="BR122" s="1035"/>
      <c r="BS122" s="1035"/>
      <c r="BT122" s="1035"/>
      <c r="BU122" s="1035"/>
      <c r="BV122" s="1035">
        <v>4833415</v>
      </c>
      <c r="BW122" s="1035"/>
      <c r="BX122" s="1035"/>
      <c r="BY122" s="1035"/>
      <c r="BZ122" s="1035"/>
      <c r="CA122" s="1035">
        <v>4875338</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281909</v>
      </c>
      <c r="DH122" s="920"/>
      <c r="DI122" s="920"/>
      <c r="DJ122" s="920"/>
      <c r="DK122" s="920"/>
      <c r="DL122" s="920">
        <v>256216</v>
      </c>
      <c r="DM122" s="920"/>
      <c r="DN122" s="920"/>
      <c r="DO122" s="920"/>
      <c r="DP122" s="920"/>
      <c r="DQ122" s="920">
        <v>251942</v>
      </c>
      <c r="DR122" s="920"/>
      <c r="DS122" s="920"/>
      <c r="DT122" s="920"/>
      <c r="DU122" s="920"/>
      <c r="DV122" s="921">
        <v>13.2</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90</v>
      </c>
      <c r="BR123" s="1027"/>
      <c r="BS123" s="1027"/>
      <c r="BT123" s="1027"/>
      <c r="BU123" s="1027"/>
      <c r="BV123" s="1027">
        <v>68.2</v>
      </c>
      <c r="BW123" s="1027"/>
      <c r="BX123" s="1027"/>
      <c r="BY123" s="1027"/>
      <c r="BZ123" s="1027"/>
      <c r="CA123" s="1027">
        <v>62.7</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58927</v>
      </c>
      <c r="DH123" s="959"/>
      <c r="DI123" s="959"/>
      <c r="DJ123" s="959"/>
      <c r="DK123" s="960"/>
      <c r="DL123" s="961">
        <v>53524</v>
      </c>
      <c r="DM123" s="959"/>
      <c r="DN123" s="959"/>
      <c r="DO123" s="959"/>
      <c r="DP123" s="960"/>
      <c r="DQ123" s="961">
        <v>52894</v>
      </c>
      <c r="DR123" s="959"/>
      <c r="DS123" s="959"/>
      <c r="DT123" s="959"/>
      <c r="DU123" s="960"/>
      <c r="DV123" s="962">
        <v>2.8</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51422</v>
      </c>
      <c r="AB126" s="959"/>
      <c r="AC126" s="959"/>
      <c r="AD126" s="959"/>
      <c r="AE126" s="960"/>
      <c r="AF126" s="961">
        <v>50315</v>
      </c>
      <c r="AG126" s="959"/>
      <c r="AH126" s="959"/>
      <c r="AI126" s="959"/>
      <c r="AJ126" s="960"/>
      <c r="AK126" s="961">
        <v>49208</v>
      </c>
      <c r="AL126" s="959"/>
      <c r="AM126" s="959"/>
      <c r="AN126" s="959"/>
      <c r="AO126" s="960"/>
      <c r="AP126" s="962">
        <v>2.6</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554</v>
      </c>
      <c r="AB127" s="959"/>
      <c r="AC127" s="959"/>
      <c r="AD127" s="959"/>
      <c r="AE127" s="960"/>
      <c r="AF127" s="961">
        <v>442</v>
      </c>
      <c r="AG127" s="959"/>
      <c r="AH127" s="959"/>
      <c r="AI127" s="959"/>
      <c r="AJ127" s="960"/>
      <c r="AK127" s="961">
        <v>367</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400653</v>
      </c>
      <c r="DH127" s="1048"/>
      <c r="DI127" s="1048"/>
      <c r="DJ127" s="1048"/>
      <c r="DK127" s="1048"/>
      <c r="DL127" s="1048">
        <v>347400</v>
      </c>
      <c r="DM127" s="1048"/>
      <c r="DN127" s="1048"/>
      <c r="DO127" s="1048"/>
      <c r="DP127" s="1048"/>
      <c r="DQ127" s="1048">
        <v>300600</v>
      </c>
      <c r="DR127" s="1048"/>
      <c r="DS127" s="1048"/>
      <c r="DT127" s="1048"/>
      <c r="DU127" s="1048"/>
      <c r="DV127" s="1049">
        <v>15.7</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8439</v>
      </c>
      <c r="AB128" s="1090"/>
      <c r="AC128" s="1090"/>
      <c r="AD128" s="1090"/>
      <c r="AE128" s="1091"/>
      <c r="AF128" s="1092">
        <v>8698</v>
      </c>
      <c r="AG128" s="1090"/>
      <c r="AH128" s="1090"/>
      <c r="AI128" s="1090"/>
      <c r="AJ128" s="1091"/>
      <c r="AK128" s="1092">
        <v>7058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2335328</v>
      </c>
      <c r="AB129" s="959"/>
      <c r="AC129" s="959"/>
      <c r="AD129" s="959"/>
      <c r="AE129" s="960"/>
      <c r="AF129" s="961">
        <v>2299168</v>
      </c>
      <c r="AG129" s="959"/>
      <c r="AH129" s="959"/>
      <c r="AI129" s="959"/>
      <c r="AJ129" s="960"/>
      <c r="AK129" s="961">
        <v>2211111</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10.5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336839</v>
      </c>
      <c r="AB130" s="959"/>
      <c r="AC130" s="959"/>
      <c r="AD130" s="959"/>
      <c r="AE130" s="960"/>
      <c r="AF130" s="961">
        <v>302396</v>
      </c>
      <c r="AG130" s="959"/>
      <c r="AH130" s="959"/>
      <c r="AI130" s="959"/>
      <c r="AJ130" s="960"/>
      <c r="AK130" s="961">
        <v>296805</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62.7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1998489</v>
      </c>
      <c r="AB131" s="998"/>
      <c r="AC131" s="998"/>
      <c r="AD131" s="998"/>
      <c r="AE131" s="999"/>
      <c r="AF131" s="1000">
        <v>1996772</v>
      </c>
      <c r="AG131" s="998"/>
      <c r="AH131" s="998"/>
      <c r="AI131" s="998"/>
      <c r="AJ131" s="999"/>
      <c r="AK131" s="1000">
        <v>1914306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11.868216439999999</v>
      </c>
      <c r="AB132" s="1104"/>
      <c r="AC132" s="1104"/>
      <c r="AD132" s="1104"/>
      <c r="AE132" s="1105"/>
      <c r="AF132" s="1106">
        <v>10.03689956</v>
      </c>
      <c r="AG132" s="1104"/>
      <c r="AH132" s="1104"/>
      <c r="AI132" s="1104"/>
      <c r="AJ132" s="1105"/>
      <c r="AK132" s="1106">
        <v>9.6874794309999999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12.3</v>
      </c>
      <c r="AB133" s="1111"/>
      <c r="AC133" s="1111"/>
      <c r="AD133" s="1111"/>
      <c r="AE133" s="1112"/>
      <c r="AF133" s="1110">
        <v>11.2</v>
      </c>
      <c r="AG133" s="1111"/>
      <c r="AH133" s="1111"/>
      <c r="AI133" s="1111"/>
      <c r="AJ133" s="1112"/>
      <c r="AK133" s="1110">
        <v>10.5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Normal="85" zoomScaleSheetLayoutView="100" workbookViewId="0">
      <selection activeCell="B1" sqref="B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574598</v>
      </c>
      <c r="L9" s="264">
        <v>158117</v>
      </c>
      <c r="M9" s="265">
        <v>198661</v>
      </c>
      <c r="N9" s="266">
        <v>-20.399999999999999</v>
      </c>
    </row>
    <row r="10" spans="1:16">
      <c r="A10" s="248"/>
      <c r="B10" s="244"/>
      <c r="C10" s="244"/>
      <c r="D10" s="244"/>
      <c r="E10" s="244"/>
      <c r="F10" s="244"/>
      <c r="G10" s="1119" t="s">
        <v>472</v>
      </c>
      <c r="H10" s="1120"/>
      <c r="I10" s="1120"/>
      <c r="J10" s="1121"/>
      <c r="K10" s="267">
        <v>73207</v>
      </c>
      <c r="L10" s="268">
        <v>20145</v>
      </c>
      <c r="M10" s="269">
        <v>22571</v>
      </c>
      <c r="N10" s="270">
        <v>-10.7</v>
      </c>
    </row>
    <row r="11" spans="1:16" ht="13.5" customHeight="1">
      <c r="A11" s="248"/>
      <c r="B11" s="244"/>
      <c r="C11" s="244"/>
      <c r="D11" s="244"/>
      <c r="E11" s="244"/>
      <c r="F11" s="244"/>
      <c r="G11" s="1119" t="s">
        <v>473</v>
      </c>
      <c r="H11" s="1120"/>
      <c r="I11" s="1120"/>
      <c r="J11" s="1121"/>
      <c r="K11" s="267">
        <v>115128</v>
      </c>
      <c r="L11" s="268">
        <v>31681</v>
      </c>
      <c r="M11" s="269">
        <v>24639</v>
      </c>
      <c r="N11" s="270">
        <v>28.6</v>
      </c>
    </row>
    <row r="12" spans="1:16" ht="13.5" customHeight="1">
      <c r="A12" s="248"/>
      <c r="B12" s="244"/>
      <c r="C12" s="244"/>
      <c r="D12" s="244"/>
      <c r="E12" s="244"/>
      <c r="F12" s="244"/>
      <c r="G12" s="1119" t="s">
        <v>474</v>
      </c>
      <c r="H12" s="1120"/>
      <c r="I12" s="1120"/>
      <c r="J12" s="1121"/>
      <c r="K12" s="267" t="s">
        <v>475</v>
      </c>
      <c r="L12" s="268" t="s">
        <v>475</v>
      </c>
      <c r="M12" s="269">
        <v>3341</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23995</v>
      </c>
      <c r="L14" s="268">
        <v>6603</v>
      </c>
      <c r="M14" s="269">
        <v>9231</v>
      </c>
      <c r="N14" s="270">
        <v>-28.5</v>
      </c>
    </row>
    <row r="15" spans="1:16" ht="13.5" customHeight="1">
      <c r="A15" s="248"/>
      <c r="B15" s="244"/>
      <c r="C15" s="244"/>
      <c r="D15" s="244"/>
      <c r="E15" s="244"/>
      <c r="F15" s="244"/>
      <c r="G15" s="1119" t="s">
        <v>478</v>
      </c>
      <c r="H15" s="1120"/>
      <c r="I15" s="1120"/>
      <c r="J15" s="1121"/>
      <c r="K15" s="267">
        <v>20991</v>
      </c>
      <c r="L15" s="268">
        <v>5776</v>
      </c>
      <c r="M15" s="269">
        <v>4542</v>
      </c>
      <c r="N15" s="270">
        <v>27.2</v>
      </c>
    </row>
    <row r="16" spans="1:16">
      <c r="A16" s="248"/>
      <c r="B16" s="244"/>
      <c r="C16" s="244"/>
      <c r="D16" s="244"/>
      <c r="E16" s="244"/>
      <c r="F16" s="244"/>
      <c r="G16" s="1122" t="s">
        <v>479</v>
      </c>
      <c r="H16" s="1123"/>
      <c r="I16" s="1123"/>
      <c r="J16" s="1124"/>
      <c r="K16" s="268">
        <v>-68905</v>
      </c>
      <c r="L16" s="268">
        <v>-18961</v>
      </c>
      <c r="M16" s="269">
        <v>-20623</v>
      </c>
      <c r="N16" s="270">
        <v>-8.1</v>
      </c>
    </row>
    <row r="17" spans="1:16">
      <c r="A17" s="248"/>
      <c r="B17" s="244"/>
      <c r="C17" s="244"/>
      <c r="D17" s="244"/>
      <c r="E17" s="244"/>
      <c r="F17" s="244"/>
      <c r="G17" s="1122" t="s">
        <v>171</v>
      </c>
      <c r="H17" s="1123"/>
      <c r="I17" s="1123"/>
      <c r="J17" s="1124"/>
      <c r="K17" s="268">
        <v>739014</v>
      </c>
      <c r="L17" s="268">
        <v>203361</v>
      </c>
      <c r="M17" s="269">
        <v>242361</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17.34</v>
      </c>
      <c r="L21" s="281">
        <v>22.07</v>
      </c>
      <c r="M21" s="282">
        <v>-4.7300000000000004</v>
      </c>
      <c r="N21" s="249"/>
      <c r="O21" s="283"/>
      <c r="P21" s="279"/>
    </row>
    <row r="22" spans="1:16" s="284" customFormat="1">
      <c r="A22" s="279"/>
      <c r="B22" s="249"/>
      <c r="C22" s="249"/>
      <c r="D22" s="249"/>
      <c r="E22" s="249"/>
      <c r="F22" s="249"/>
      <c r="G22" s="1114" t="s">
        <v>485</v>
      </c>
      <c r="H22" s="1115"/>
      <c r="I22" s="1115"/>
      <c r="J22" s="1116"/>
      <c r="K22" s="285">
        <v>94.1</v>
      </c>
      <c r="L22" s="286">
        <v>93.5</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339356</v>
      </c>
      <c r="L32" s="294">
        <v>93384</v>
      </c>
      <c r="M32" s="295">
        <v>131612</v>
      </c>
      <c r="N32" s="296">
        <v>-29</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41</v>
      </c>
      <c r="N34" s="296" t="s">
        <v>475</v>
      </c>
    </row>
    <row r="35" spans="1:16" ht="27" customHeight="1">
      <c r="A35" s="248"/>
      <c r="B35" s="244"/>
      <c r="C35" s="244"/>
      <c r="D35" s="244"/>
      <c r="E35" s="244"/>
      <c r="F35" s="244"/>
      <c r="G35" s="1130" t="s">
        <v>491</v>
      </c>
      <c r="H35" s="1131"/>
      <c r="I35" s="1131"/>
      <c r="J35" s="1132"/>
      <c r="K35" s="294">
        <v>97290</v>
      </c>
      <c r="L35" s="294">
        <v>26772</v>
      </c>
      <c r="M35" s="295">
        <v>31555</v>
      </c>
      <c r="N35" s="296">
        <v>-15.2</v>
      </c>
    </row>
    <row r="36" spans="1:16" ht="27" customHeight="1">
      <c r="A36" s="248"/>
      <c r="B36" s="244"/>
      <c r="C36" s="244"/>
      <c r="D36" s="244"/>
      <c r="E36" s="244"/>
      <c r="F36" s="244"/>
      <c r="G36" s="1130" t="s">
        <v>492</v>
      </c>
      <c r="H36" s="1131"/>
      <c r="I36" s="1131"/>
      <c r="J36" s="1132"/>
      <c r="K36" s="294">
        <v>3090</v>
      </c>
      <c r="L36" s="294">
        <v>850</v>
      </c>
      <c r="M36" s="295">
        <v>5720</v>
      </c>
      <c r="N36" s="296">
        <v>-85.1</v>
      </c>
    </row>
    <row r="37" spans="1:16" ht="13.5" customHeight="1">
      <c r="A37" s="248"/>
      <c r="B37" s="244"/>
      <c r="C37" s="244"/>
      <c r="D37" s="244"/>
      <c r="E37" s="244"/>
      <c r="F37" s="244"/>
      <c r="G37" s="1130" t="s">
        <v>493</v>
      </c>
      <c r="H37" s="1131"/>
      <c r="I37" s="1131"/>
      <c r="J37" s="1132"/>
      <c r="K37" s="294">
        <v>49575</v>
      </c>
      <c r="L37" s="294">
        <v>13642</v>
      </c>
      <c r="M37" s="295">
        <v>1648</v>
      </c>
      <c r="N37" s="296">
        <v>727.8</v>
      </c>
    </row>
    <row r="38" spans="1:16" ht="27" customHeight="1">
      <c r="A38" s="248"/>
      <c r="B38" s="244"/>
      <c r="C38" s="244"/>
      <c r="D38" s="244"/>
      <c r="E38" s="244"/>
      <c r="F38" s="244"/>
      <c r="G38" s="1133" t="s">
        <v>494</v>
      </c>
      <c r="H38" s="1134"/>
      <c r="I38" s="1134"/>
      <c r="J38" s="1135"/>
      <c r="K38" s="297" t="s">
        <v>475</v>
      </c>
      <c r="L38" s="297" t="s">
        <v>475</v>
      </c>
      <c r="M38" s="298">
        <v>64</v>
      </c>
      <c r="N38" s="299" t="s">
        <v>475</v>
      </c>
      <c r="O38" s="293"/>
    </row>
    <row r="39" spans="1:16">
      <c r="A39" s="248"/>
      <c r="B39" s="244"/>
      <c r="C39" s="244"/>
      <c r="D39" s="244"/>
      <c r="E39" s="244"/>
      <c r="F39" s="244"/>
      <c r="G39" s="1133" t="s">
        <v>495</v>
      </c>
      <c r="H39" s="1134"/>
      <c r="I39" s="1134"/>
      <c r="J39" s="1135"/>
      <c r="K39" s="300">
        <v>-7058</v>
      </c>
      <c r="L39" s="300">
        <v>-1942</v>
      </c>
      <c r="M39" s="301">
        <v>-9298</v>
      </c>
      <c r="N39" s="302">
        <v>-79.099999999999994</v>
      </c>
      <c r="O39" s="293"/>
    </row>
    <row r="40" spans="1:16" ht="27" customHeight="1">
      <c r="A40" s="248"/>
      <c r="B40" s="244"/>
      <c r="C40" s="244"/>
      <c r="D40" s="244"/>
      <c r="E40" s="244"/>
      <c r="F40" s="244"/>
      <c r="G40" s="1130" t="s">
        <v>496</v>
      </c>
      <c r="H40" s="1131"/>
      <c r="I40" s="1131"/>
      <c r="J40" s="1132"/>
      <c r="K40" s="300">
        <v>-296805</v>
      </c>
      <c r="L40" s="300">
        <v>-81674</v>
      </c>
      <c r="M40" s="301">
        <v>-121787</v>
      </c>
      <c r="N40" s="302">
        <v>-32.9</v>
      </c>
      <c r="O40" s="293"/>
    </row>
    <row r="41" spans="1:16">
      <c r="A41" s="248"/>
      <c r="B41" s="244"/>
      <c r="C41" s="244"/>
      <c r="D41" s="244"/>
      <c r="E41" s="244"/>
      <c r="F41" s="244"/>
      <c r="G41" s="1136" t="s">
        <v>281</v>
      </c>
      <c r="H41" s="1137"/>
      <c r="I41" s="1137"/>
      <c r="J41" s="1138"/>
      <c r="K41" s="294">
        <v>185448</v>
      </c>
      <c r="L41" s="300">
        <v>51031</v>
      </c>
      <c r="M41" s="301">
        <v>39554</v>
      </c>
      <c r="N41" s="302">
        <v>29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734859</v>
      </c>
      <c r="J51" s="320">
        <v>187225</v>
      </c>
      <c r="K51" s="321">
        <v>28.5</v>
      </c>
      <c r="L51" s="322">
        <v>220780</v>
      </c>
      <c r="M51" s="323">
        <v>5.6</v>
      </c>
      <c r="N51" s="324">
        <v>22.9</v>
      </c>
    </row>
    <row r="52" spans="1:14">
      <c r="A52" s="248"/>
      <c r="B52" s="244"/>
      <c r="C52" s="244"/>
      <c r="D52" s="244"/>
      <c r="E52" s="244"/>
      <c r="F52" s="244"/>
      <c r="G52" s="325"/>
      <c r="H52" s="326" t="s">
        <v>507</v>
      </c>
      <c r="I52" s="327">
        <v>467893</v>
      </c>
      <c r="J52" s="328">
        <v>119208</v>
      </c>
      <c r="K52" s="329">
        <v>15.9</v>
      </c>
      <c r="L52" s="330">
        <v>105334</v>
      </c>
      <c r="M52" s="331">
        <v>-10</v>
      </c>
      <c r="N52" s="332">
        <v>25.9</v>
      </c>
    </row>
    <row r="53" spans="1:14">
      <c r="A53" s="248"/>
      <c r="B53" s="244"/>
      <c r="C53" s="244"/>
      <c r="D53" s="244"/>
      <c r="E53" s="244"/>
      <c r="F53" s="244"/>
      <c r="G53" s="310" t="s">
        <v>508</v>
      </c>
      <c r="H53" s="311"/>
      <c r="I53" s="319">
        <v>734497</v>
      </c>
      <c r="J53" s="320">
        <v>189694</v>
      </c>
      <c r="K53" s="321">
        <v>1.3</v>
      </c>
      <c r="L53" s="322">
        <v>203567</v>
      </c>
      <c r="M53" s="323">
        <v>-7.8</v>
      </c>
      <c r="N53" s="324">
        <v>9.1</v>
      </c>
    </row>
    <row r="54" spans="1:14">
      <c r="A54" s="248"/>
      <c r="B54" s="244"/>
      <c r="C54" s="244"/>
      <c r="D54" s="244"/>
      <c r="E54" s="244"/>
      <c r="F54" s="244"/>
      <c r="G54" s="325"/>
      <c r="H54" s="326" t="s">
        <v>507</v>
      </c>
      <c r="I54" s="327">
        <v>472427</v>
      </c>
      <c r="J54" s="328">
        <v>122011</v>
      </c>
      <c r="K54" s="329">
        <v>2.4</v>
      </c>
      <c r="L54" s="330">
        <v>121137</v>
      </c>
      <c r="M54" s="331">
        <v>15</v>
      </c>
      <c r="N54" s="332">
        <v>-12.6</v>
      </c>
    </row>
    <row r="55" spans="1:14">
      <c r="A55" s="248"/>
      <c r="B55" s="244"/>
      <c r="C55" s="244"/>
      <c r="D55" s="244"/>
      <c r="E55" s="244"/>
      <c r="F55" s="244"/>
      <c r="G55" s="310" t="s">
        <v>509</v>
      </c>
      <c r="H55" s="311"/>
      <c r="I55" s="319">
        <v>734963</v>
      </c>
      <c r="J55" s="320">
        <v>193056</v>
      </c>
      <c r="K55" s="321">
        <v>1.8</v>
      </c>
      <c r="L55" s="322">
        <v>185018</v>
      </c>
      <c r="M55" s="323">
        <v>-9.1</v>
      </c>
      <c r="N55" s="324">
        <v>10.9</v>
      </c>
    </row>
    <row r="56" spans="1:14">
      <c r="A56" s="248"/>
      <c r="B56" s="244"/>
      <c r="C56" s="244"/>
      <c r="D56" s="244"/>
      <c r="E56" s="244"/>
      <c r="F56" s="244"/>
      <c r="G56" s="325"/>
      <c r="H56" s="326" t="s">
        <v>507</v>
      </c>
      <c r="I56" s="327">
        <v>336287</v>
      </c>
      <c r="J56" s="328">
        <v>88334</v>
      </c>
      <c r="K56" s="329">
        <v>-27.6</v>
      </c>
      <c r="L56" s="330">
        <v>95064</v>
      </c>
      <c r="M56" s="331">
        <v>-21.5</v>
      </c>
      <c r="N56" s="332">
        <v>-6.1</v>
      </c>
    </row>
    <row r="57" spans="1:14">
      <c r="A57" s="248"/>
      <c r="B57" s="244"/>
      <c r="C57" s="244"/>
      <c r="D57" s="244"/>
      <c r="E57" s="244"/>
      <c r="F57" s="244"/>
      <c r="G57" s="310" t="s">
        <v>510</v>
      </c>
      <c r="H57" s="311"/>
      <c r="I57" s="319">
        <v>694816</v>
      </c>
      <c r="J57" s="320">
        <v>185235</v>
      </c>
      <c r="K57" s="321">
        <v>-4.0999999999999996</v>
      </c>
      <c r="L57" s="322">
        <v>238802</v>
      </c>
      <c r="M57" s="323">
        <v>29.1</v>
      </c>
      <c r="N57" s="324">
        <v>-33.200000000000003</v>
      </c>
    </row>
    <row r="58" spans="1:14">
      <c r="A58" s="248"/>
      <c r="B58" s="244"/>
      <c r="C58" s="244"/>
      <c r="D58" s="244"/>
      <c r="E58" s="244"/>
      <c r="F58" s="244"/>
      <c r="G58" s="325"/>
      <c r="H58" s="326" t="s">
        <v>507</v>
      </c>
      <c r="I58" s="327">
        <v>579318</v>
      </c>
      <c r="J58" s="328">
        <v>154444</v>
      </c>
      <c r="K58" s="329">
        <v>74.8</v>
      </c>
      <c r="L58" s="330">
        <v>128562</v>
      </c>
      <c r="M58" s="331">
        <v>35.200000000000003</v>
      </c>
      <c r="N58" s="332">
        <v>39.6</v>
      </c>
    </row>
    <row r="59" spans="1:14">
      <c r="A59" s="248"/>
      <c r="B59" s="244"/>
      <c r="C59" s="244"/>
      <c r="D59" s="244"/>
      <c r="E59" s="244"/>
      <c r="F59" s="244"/>
      <c r="G59" s="310" t="s">
        <v>511</v>
      </c>
      <c r="H59" s="311"/>
      <c r="I59" s="319">
        <v>685909</v>
      </c>
      <c r="J59" s="320">
        <v>188748</v>
      </c>
      <c r="K59" s="321">
        <v>1.9</v>
      </c>
      <c r="L59" s="322">
        <v>288550</v>
      </c>
      <c r="M59" s="323">
        <v>20.8</v>
      </c>
      <c r="N59" s="324">
        <v>-18.899999999999999</v>
      </c>
    </row>
    <row r="60" spans="1:14">
      <c r="A60" s="248"/>
      <c r="B60" s="244"/>
      <c r="C60" s="244"/>
      <c r="D60" s="244"/>
      <c r="E60" s="244"/>
      <c r="F60" s="244"/>
      <c r="G60" s="325"/>
      <c r="H60" s="326" t="s">
        <v>507</v>
      </c>
      <c r="I60" s="333">
        <v>549129</v>
      </c>
      <c r="J60" s="328">
        <v>151109</v>
      </c>
      <c r="K60" s="329">
        <v>-2.2000000000000002</v>
      </c>
      <c r="L60" s="330">
        <v>141525</v>
      </c>
      <c r="M60" s="331">
        <v>10.1</v>
      </c>
      <c r="N60" s="332">
        <v>-12.3</v>
      </c>
    </row>
    <row r="61" spans="1:14">
      <c r="A61" s="248"/>
      <c r="B61" s="244"/>
      <c r="C61" s="244"/>
      <c r="D61" s="244"/>
      <c r="E61" s="244"/>
      <c r="F61" s="244"/>
      <c r="G61" s="310" t="s">
        <v>512</v>
      </c>
      <c r="H61" s="334"/>
      <c r="I61" s="335">
        <v>717009</v>
      </c>
      <c r="J61" s="336">
        <v>188792</v>
      </c>
      <c r="K61" s="337">
        <v>5.9</v>
      </c>
      <c r="L61" s="338">
        <v>227343</v>
      </c>
      <c r="M61" s="339">
        <v>7.7</v>
      </c>
      <c r="N61" s="324">
        <v>-1.8</v>
      </c>
    </row>
    <row r="62" spans="1:14">
      <c r="A62" s="248"/>
      <c r="B62" s="244"/>
      <c r="C62" s="244"/>
      <c r="D62" s="244"/>
      <c r="E62" s="244"/>
      <c r="F62" s="244"/>
      <c r="G62" s="325"/>
      <c r="H62" s="326" t="s">
        <v>507</v>
      </c>
      <c r="I62" s="327">
        <v>481011</v>
      </c>
      <c r="J62" s="328">
        <v>127021</v>
      </c>
      <c r="K62" s="329">
        <v>12.7</v>
      </c>
      <c r="L62" s="330">
        <v>118324</v>
      </c>
      <c r="M62" s="331">
        <v>5.8</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23.17</v>
      </c>
      <c r="G47" s="12">
        <v>25.16</v>
      </c>
      <c r="H47" s="12">
        <v>23.17</v>
      </c>
      <c r="I47" s="12">
        <v>23.6</v>
      </c>
      <c r="J47" s="13">
        <v>23.62</v>
      </c>
    </row>
    <row r="48" spans="2:10" ht="57.75" customHeight="1">
      <c r="B48" s="14"/>
      <c r="C48" s="1141" t="s">
        <v>4</v>
      </c>
      <c r="D48" s="1141"/>
      <c r="E48" s="1142"/>
      <c r="F48" s="15">
        <v>4.87</v>
      </c>
      <c r="G48" s="16">
        <v>4.92</v>
      </c>
      <c r="H48" s="16">
        <v>6.61</v>
      </c>
      <c r="I48" s="16">
        <v>5.1100000000000003</v>
      </c>
      <c r="J48" s="17">
        <v>5.33</v>
      </c>
    </row>
    <row r="49" spans="2:10" ht="57.75" customHeight="1" thickBot="1">
      <c r="B49" s="18"/>
      <c r="C49" s="1143" t="s">
        <v>5</v>
      </c>
      <c r="D49" s="1143"/>
      <c r="E49" s="1144"/>
      <c r="F49" s="19">
        <v>3.91</v>
      </c>
      <c r="G49" s="20">
        <v>1.21</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4.8600000000000003</v>
      </c>
      <c r="G34" s="33">
        <v>4.92</v>
      </c>
      <c r="H34" s="33">
        <v>6.6</v>
      </c>
      <c r="I34" s="33">
        <v>5.1100000000000003</v>
      </c>
      <c r="J34" s="34">
        <v>5.32</v>
      </c>
      <c r="K34" s="22"/>
      <c r="L34" s="22"/>
      <c r="M34" s="22"/>
      <c r="N34" s="22"/>
      <c r="O34" s="22"/>
      <c r="P34" s="22"/>
    </row>
    <row r="35" spans="1:16" ht="39" customHeight="1">
      <c r="A35" s="22"/>
      <c r="B35" s="35"/>
      <c r="C35" s="1145" t="s">
        <v>523</v>
      </c>
      <c r="D35" s="1146"/>
      <c r="E35" s="1147"/>
      <c r="F35" s="36">
        <v>1.38</v>
      </c>
      <c r="G35" s="37">
        <v>1.46</v>
      </c>
      <c r="H35" s="37">
        <v>1.33</v>
      </c>
      <c r="I35" s="37">
        <v>1.04</v>
      </c>
      <c r="J35" s="38">
        <v>1.1499999999999999</v>
      </c>
      <c r="K35" s="22"/>
      <c r="L35" s="22"/>
      <c r="M35" s="22"/>
      <c r="N35" s="22"/>
      <c r="O35" s="22"/>
      <c r="P35" s="22"/>
    </row>
    <row r="36" spans="1:16" ht="39" customHeight="1">
      <c r="A36" s="22"/>
      <c r="B36" s="35"/>
      <c r="C36" s="1145" t="s">
        <v>524</v>
      </c>
      <c r="D36" s="1146"/>
      <c r="E36" s="1147"/>
      <c r="F36" s="36">
        <v>0.03</v>
      </c>
      <c r="G36" s="37">
        <v>0.12</v>
      </c>
      <c r="H36" s="37">
        <v>0.1</v>
      </c>
      <c r="I36" s="37">
        <v>0.15</v>
      </c>
      <c r="J36" s="38">
        <v>0.67</v>
      </c>
      <c r="K36" s="22"/>
      <c r="L36" s="22"/>
      <c r="M36" s="22"/>
      <c r="N36" s="22"/>
      <c r="O36" s="22"/>
      <c r="P36" s="22"/>
    </row>
    <row r="37" spans="1:16" ht="39" customHeight="1">
      <c r="A37" s="22"/>
      <c r="B37" s="35"/>
      <c r="C37" s="1145" t="s">
        <v>525</v>
      </c>
      <c r="D37" s="1146"/>
      <c r="E37" s="1147"/>
      <c r="F37" s="36">
        <v>0.41</v>
      </c>
      <c r="G37" s="37">
        <v>1.1100000000000001</v>
      </c>
      <c r="H37" s="37">
        <v>2.0699999999999998</v>
      </c>
      <c r="I37" s="37">
        <v>0.75</v>
      </c>
      <c r="J37" s="38">
        <v>0.56000000000000005</v>
      </c>
      <c r="K37" s="22"/>
      <c r="L37" s="22"/>
      <c r="M37" s="22"/>
      <c r="N37" s="22"/>
      <c r="O37" s="22"/>
      <c r="P37" s="22"/>
    </row>
    <row r="38" spans="1:16" ht="39" customHeight="1">
      <c r="A38" s="22"/>
      <c r="B38" s="35"/>
      <c r="C38" s="1145" t="s">
        <v>526</v>
      </c>
      <c r="D38" s="1146"/>
      <c r="E38" s="1147"/>
      <c r="F38" s="36">
        <v>0</v>
      </c>
      <c r="G38" s="37">
        <v>0</v>
      </c>
      <c r="H38" s="37">
        <v>0</v>
      </c>
      <c r="I38" s="37">
        <v>0.57999999999999996</v>
      </c>
      <c r="J38" s="38">
        <v>0.28000000000000003</v>
      </c>
      <c r="K38" s="22"/>
      <c r="L38" s="22"/>
      <c r="M38" s="22"/>
      <c r="N38" s="22"/>
      <c r="O38" s="22"/>
      <c r="P38" s="22"/>
    </row>
    <row r="39" spans="1:16" ht="39" customHeight="1">
      <c r="A39" s="22"/>
      <c r="B39" s="35"/>
      <c r="C39" s="1145" t="s">
        <v>527</v>
      </c>
      <c r="D39" s="1146"/>
      <c r="E39" s="1147"/>
      <c r="F39" s="36">
        <v>0</v>
      </c>
      <c r="G39" s="37">
        <v>0</v>
      </c>
      <c r="H39" s="37">
        <v>0</v>
      </c>
      <c r="I39" s="37">
        <v>0.13</v>
      </c>
      <c r="J39" s="38">
        <v>0.22</v>
      </c>
      <c r="K39" s="22"/>
      <c r="L39" s="22"/>
      <c r="M39" s="22"/>
      <c r="N39" s="22"/>
      <c r="O39" s="22"/>
      <c r="P39" s="22"/>
    </row>
    <row r="40" spans="1:16" ht="39" customHeight="1">
      <c r="A40" s="22"/>
      <c r="B40" s="35"/>
      <c r="C40" s="1145" t="s">
        <v>528</v>
      </c>
      <c r="D40" s="1146"/>
      <c r="E40" s="1147"/>
      <c r="F40" s="36">
        <v>0</v>
      </c>
      <c r="G40" s="37">
        <v>0</v>
      </c>
      <c r="H40" s="37">
        <v>0</v>
      </c>
      <c r="I40" s="37">
        <v>0.02</v>
      </c>
      <c r="J40" s="38">
        <v>0.06</v>
      </c>
      <c r="K40" s="22"/>
      <c r="L40" s="22"/>
      <c r="M40" s="22"/>
      <c r="N40" s="22"/>
      <c r="O40" s="22"/>
      <c r="P40" s="22"/>
    </row>
    <row r="41" spans="1:16" ht="39" customHeight="1">
      <c r="A41" s="22"/>
      <c r="B41" s="35"/>
      <c r="C41" s="1145" t="s">
        <v>529</v>
      </c>
      <c r="D41" s="1146"/>
      <c r="E41" s="1147"/>
      <c r="F41" s="36">
        <v>0</v>
      </c>
      <c r="G41" s="37">
        <v>0</v>
      </c>
      <c r="H41" s="37">
        <v>0</v>
      </c>
      <c r="I41" s="37">
        <v>0.03</v>
      </c>
      <c r="J41" s="38">
        <v>0.05</v>
      </c>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v>0.01</v>
      </c>
      <c r="H43" s="42">
        <v>0.01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484</v>
      </c>
      <c r="L45" s="60">
        <v>471</v>
      </c>
      <c r="M45" s="60">
        <v>437</v>
      </c>
      <c r="N45" s="60">
        <v>362</v>
      </c>
      <c r="O45" s="61">
        <v>339</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88</v>
      </c>
      <c r="L48" s="64">
        <v>81</v>
      </c>
      <c r="M48" s="64">
        <v>97</v>
      </c>
      <c r="N48" s="64">
        <v>96</v>
      </c>
      <c r="O48" s="65">
        <v>97</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3</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v>57</v>
      </c>
      <c r="L50" s="64">
        <v>53</v>
      </c>
      <c r="M50" s="64">
        <v>52</v>
      </c>
      <c r="N50" s="64">
        <v>51</v>
      </c>
      <c r="O50" s="65">
        <v>50</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384</v>
      </c>
      <c r="L52" s="64">
        <v>374</v>
      </c>
      <c r="M52" s="64">
        <v>345</v>
      </c>
      <c r="N52" s="64">
        <v>311</v>
      </c>
      <c r="O52" s="65">
        <v>304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252</v>
      </c>
      <c r="L53" s="69">
        <v>238</v>
      </c>
      <c r="M53" s="69">
        <v>244</v>
      </c>
      <c r="N53" s="69">
        <v>201</v>
      </c>
      <c r="O53" s="70">
        <v>185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2016-04-25T07:59:14Z</cp:lastPrinted>
  <dcterms:created xsi:type="dcterms:W3CDTF">2016-02-15T00:40:40Z</dcterms:created>
  <dcterms:modified xsi:type="dcterms:W3CDTF">2016-04-27T08:55:47Z</dcterms:modified>
  <cp:category/>
</cp:coreProperties>
</file>