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E38" i="9"/>
  <c r="AM38" i="9"/>
  <c r="U38" i="9"/>
  <c r="CO37" i="9"/>
  <c r="BW37" i="9"/>
  <c r="BW38" i="9" s="1"/>
  <c r="BE37" i="9"/>
  <c r="AM37" i="9"/>
  <c r="CO36" i="9"/>
  <c r="BW36" i="9"/>
  <c r="BE36" i="9"/>
  <c r="AM36" i="9"/>
  <c r="CO35" i="9"/>
  <c r="BW35" i="9"/>
  <c r="AM35" i="9"/>
  <c r="CO34" i="9"/>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AM34" i="9"/>
</calcChain>
</file>

<file path=xl/sharedStrings.xml><?xml version="1.0" encoding="utf-8"?>
<sst xmlns="http://schemas.openxmlformats.org/spreadsheetml/2006/main" count="1038" uniqueCount="544">
  <si>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</si>
  <si>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</si>
  <si>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</si>
  <si>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</si>
  <si>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</si>
  <si>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</si>
  <si>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</si>
  <si>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</si>
  <si>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</si>
  <si>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</si>
  <si>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</si>
  <si>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</si>
  <si>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</si>
  <si>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</si>
  <si>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</si>
  <si>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</si>
  <si>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</si>
  <si>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</si>
  <si>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</si>
  <si>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</si>
  <si>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</si>
  <si>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</si>
  <si>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</si>
  <si>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</si>
  <si>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</si>
  <si>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</si>
  <si>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</si>
  <si>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</si>
  <si>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</si>
  <si>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</si>
  <si>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</si>
  <si>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</si>
  <si>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</si>
  <si>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</si>
  <si>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</si>
  <si>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</si>
  <si>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</si>
  <si>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</si>
  <si>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</si>
  <si>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</si>
  <si>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</si>
  <si>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</si>
  <si>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</si>
  <si>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</si>
  <si>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</si>
  <si>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</si>
  <si>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</si>
  <si>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</si>
  <si>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</si>
  <si>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</si>
  <si>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</si>
  <si>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</si>
  <si>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</si>
  <si>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</si>
  <si>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</si>
  <si>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</si>
  <si>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</si>
  <si>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</si>
  <si>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</si>
  <si>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</si>
  <si>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</si>
  <si>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</si>
  <si>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</si>
  <si>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</si>
  <si>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</si>
  <si>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</si>
  <si>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</si>
  <si>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</si>
  <si>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</si>
  <si>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</si>
  <si>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</si>
  <si>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</si>
  <si>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</si>
  <si>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</si>
  <si>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</si>
  <si>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</si>
  <si>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</si>
  <si>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</si>
  <si>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</si>
  <si>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</si>
  <si>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</si>
  <si>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</si>
  <si>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</si>
  <si>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</si>
  <si>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</si>
  <si>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</si>
  <si>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</si>
  <si>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</si>
  <si>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</si>
  <si>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</si>
  <si>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</si>
  <si>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</si>
  <si>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</si>
  <si>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</si>
  <si>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</si>
  <si>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</si>
  <si>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</si>
  <si>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</si>
  <si>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</si>
  <si>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</si>
  <si>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</si>
  <si>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</si>
  <si>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</si>
  <si>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</si>
  <si>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</si>
  <si>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</si>
  <si>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</si>
  <si>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</si>
  <si>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</si>
  <si>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</si>
  <si>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</si>
  <si>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</si>
  <si>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</si>
  <si>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</si>
  <si>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</si>
  <si>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</si>
  <si>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</si>
  <si>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</si>
  <si>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</si>
  <si>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</si>
  <si>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</si>
  <si>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</si>
  <si>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</si>
  <si>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</si>
  <si>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</si>
  <si>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</si>
  <si>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</si>
  <si>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</si>
  <si>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</si>
  <si>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</si>
  <si>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</si>
  <si>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</si>
  <si>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</si>
  <si>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</si>
  <si>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</si>
  <si>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</si>
  <si>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</si>
  <si>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</si>
  <si>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</si>
  <si>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</si>
  <si>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</si>
  <si>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</si>
  <si>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</si>
  <si>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</si>
  <si>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</si>
  <si>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</si>
  <si>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</si>
  <si>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</si>
  <si>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</si>
  <si>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</si>
  <si>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</si>
  <si>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</si>
  <si>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</si>
  <si>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</si>
  <si>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</si>
  <si>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</si>
  <si>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</si>
  <si>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</si>
  <si>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</si>
  <si>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</si>
  <si>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</si>
  <si>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</si>
  <si>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</si>
  <si>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</si>
  <si>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</si>
  <si>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</si>
  <si>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</si>
  <si>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</si>
  <si>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</si>
  <si>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</si>
  <si>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</si>
  <si>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</si>
  <si>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</si>
  <si>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</si>
  <si>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</si>
  <si>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</si>
  <si>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</si>
  <si>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</si>
  <si>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</si>
  <si>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</si>
  <si>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</si>
  <si>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</si>
  <si>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</si>
  <si>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</si>
  <si>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</si>
  <si>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</si>
  <si>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</si>
  <si>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</si>
  <si>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</si>
  <si>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</si>
  <si>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</si>
  <si>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</si>
  <si>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</si>
  <si>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</si>
  <si>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</si>
  <si>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秋田県小坂町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</si>
  <si>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</si>
  <si>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</si>
  <si>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</si>
  <si>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</si>
  <si>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</si>
  <si>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</si>
  <si>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</si>
  <si>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</si>
  <si>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</si>
  <si>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</si>
  <si>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</si>
  <si>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</si>
  <si>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</si>
  <si>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</si>
  <si>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</si>
  <si>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</si>
  <si>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</si>
  <si>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</si>
  <si>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</si>
  <si>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</si>
  <si>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</si>
  <si>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</si>
  <si>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</si>
  <si>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</si>
  <si>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</si>
  <si>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</si>
  <si>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</si>
  <si>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</si>
  <si>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</si>
  <si>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</si>
  <si>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</si>
  <si>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</si>
  <si>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</si>
  <si>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</si>
  <si>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</si>
  <si>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</si>
  <si>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</si>
  <si>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</si>
  <si>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</si>
  <si>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</si>
  <si>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</si>
  <si>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</si>
  <si>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</si>
  <si>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</si>
  <si>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</si>
  <si>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</si>
  <si>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</si>
  <si>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</si>
  <si>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</si>
  <si>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</si>
  <si>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</si>
  <si>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</si>
  <si>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</si>
  <si>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</si>
  <si>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</si>
  <si>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</si>
  <si>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</si>
  <si>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</si>
  <si>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</si>
  <si>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</si>
  <si>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</si>
  <si>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</si>
  <si>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</si>
  <si>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</si>
  <si>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</si>
  <si>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</si>
  <si>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</si>
  <si>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</si>
  <si>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</si>
  <si>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</si>
  <si>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</si>
  <si>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</si>
  <si>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</si>
  <si>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</si>
  <si>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</si>
  <si>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</si>
  <si>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</si>
  <si>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</si>
  <si>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</si>
  <si>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</si>
  <si>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</si>
  <si>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</si>
  <si>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</si>
  <si>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</si>
  <si>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</si>
  <si>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</si>
  <si>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</si>
  <si>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</si>
  <si>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</si>
  <si>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</si>
  <si>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</si>
  <si>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</si>
  <si>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</si>
  <si>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</si>
  <si>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</si>
  <si>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</si>
  <si>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</si>
  <si>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</si>
  <si>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</si>
  <si>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</si>
  <si>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</si>
  <si>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</si>
  <si>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</si>
  <si>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</si>
  <si>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</si>
  <si>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</si>
  <si>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</si>
  <si>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</si>
  <si>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</si>
  <si>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</si>
  <si>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</si>
  <si>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</si>
  <si>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</si>
  <si>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</si>
  <si>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</si>
  <si>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</si>
  <si>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</si>
  <si>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</si>
  <si>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</si>
  <si>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</si>
  <si>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</si>
  <si>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</si>
  <si>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</si>
  <si>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</si>
  <si>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</si>
  <si>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</si>
  <si>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</si>
  <si>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</si>
  <si>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</si>
  <si>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</si>
  <si>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</si>
  <si>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</si>
  <si>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</si>
  <si>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</si>
  <si>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</si>
  <si>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</si>
  <si>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</si>
  <si>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</si>
  <si>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</si>
  <si>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</si>
  <si>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</si>
  <si>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</si>
  <si>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</si>
  <si>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</si>
  <si>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</si>
  <si>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</si>
  <si>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</si>
  <si>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</si>
  <si>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秋田県小坂町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</si>
  <si>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</si>
  <si>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</si>
  <si>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</si>
  <si>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</si>
  <si>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</si>
  <si>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</si>
  <si>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</si>
  <si>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</si>
  <si>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</si>
  <si>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</si>
  <si>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</si>
  <si>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</si>
  <si>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</si>
  <si>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</si>
  <si>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</si>
  <si>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</si>
  <si>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</si>
  <si>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</si>
  <si>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</si>
  <si>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</si>
  <si>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</si>
  <si>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小坂町中小企業従業員退職金等共済事業特別会計</t>
    <phoneticPr fontId="5"/>
  </si>
  <si>
    <t>小坂町菅原ヤヱ奨学資金特別会計</t>
    <phoneticPr fontId="5"/>
  </si>
  <si>
    <t>小坂町文化基金特別会計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</si>
  <si>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</si>
  <si>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</si>
  <si>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</si>
  <si>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</si>
  <si>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</si>
  <si>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</si>
  <si>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</si>
  <si>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</si>
  <si>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</si>
  <si>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</si>
  <si>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</si>
  <si>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</si>
  <si>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</si>
  <si>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</si>
  <si>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</si>
  <si>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</si>
  <si>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</si>
  <si>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小坂町水道事業会計</t>
    <phoneticPr fontId="5"/>
  </si>
  <si>
    <t>法適用企業</t>
    <phoneticPr fontId="5"/>
  </si>
  <si>
    <t>小坂町簡易水道事業特別会計</t>
    <phoneticPr fontId="5"/>
  </si>
  <si>
    <t>法非適用企業</t>
    <phoneticPr fontId="5"/>
  </si>
  <si>
    <t>小坂町下水道事業特別会計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</si>
  <si>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</si>
  <si>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</si>
  <si>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</si>
  <si>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</si>
  <si>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</si>
  <si>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</si>
  <si>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</si>
  <si>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</si>
  <si>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</si>
  <si>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</si>
  <si>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</si>
  <si>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</si>
  <si>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</si>
  <si>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</si>
  <si>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</si>
  <si>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</si>
  <si>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</si>
  <si>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</si>
  <si>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</si>
  <si>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</si>
  <si>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</si>
  <si>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</si>
  <si>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</si>
  <si>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</si>
  <si>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</si>
  <si>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</si>
  <si>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</si>
  <si>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</si>
  <si>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</si>
  <si>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</si>
  <si>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</si>
  <si>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</si>
  <si>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</si>
  <si>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</si>
  <si>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</si>
  <si>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</si>
  <si>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</si>
  <si>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</si>
  <si>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</si>
  <si>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</si>
  <si>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</si>
  <si>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</si>
  <si>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</si>
  <si>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</si>
  <si>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</si>
  <si>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</si>
  <si>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</si>
  <si>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</si>
  <si>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</si>
  <si>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</si>
  <si>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</si>
  <si>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</si>
  <si>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</si>
  <si>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</si>
  <si>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</si>
  <si>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</si>
  <si>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</si>
  <si>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</si>
  <si>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</si>
  <si>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</si>
  <si>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</si>
  <si>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</si>
  <si>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</si>
  <si>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</si>
  <si>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</si>
  <si>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</si>
  <si>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</si>
  <si>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</si>
  <si>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</si>
  <si>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</si>
  <si>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</si>
  <si>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</si>
  <si>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</si>
  <si>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</si>
  <si>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</si>
  <si>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</si>
  <si>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</si>
  <si>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</si>
  <si>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</si>
  <si>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</si>
  <si>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</si>
  <si>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</si>
  <si>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</si>
  <si>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</si>
  <si>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</si>
  <si>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</si>
  <si>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</si>
  <si>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</si>
  <si>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</si>
  <si>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</si>
  <si>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</si>
  <si>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</si>
  <si>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</si>
  <si>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</si>
  <si>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</si>
  <si>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</si>
  <si>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</si>
  <si>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</si>
  <si>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</si>
  <si>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</si>
  <si>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</si>
  <si>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</si>
  <si>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</si>
  <si>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</si>
  <si>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</si>
  <si>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</si>
  <si>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</si>
  <si>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</si>
  <si>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</si>
  <si>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</si>
  <si>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</si>
  <si>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</si>
  <si>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</si>
  <si>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</si>
  <si>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</si>
  <si>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</si>
  <si>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</si>
  <si>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</si>
  <si>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</si>
  <si>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</si>
  <si>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</si>
  <si>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</si>
  <si>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</si>
  <si>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</si>
  <si>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</si>
  <si>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</si>
  <si>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</si>
  <si>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</si>
  <si>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</si>
  <si>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</si>
  <si>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</si>
  <si>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</si>
  <si>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13.33</t>
  </si>
  <si>
    <t>小坂町水道事業会計</t>
  </si>
  <si>
    <t>一般会計</t>
  </si>
  <si>
    <t>小坂町国民健康保険特別会計</t>
  </si>
  <si>
    <t>小坂町介護保険特別会計（保険事業勘定）</t>
  </si>
  <si>
    <t>小坂町後期高齢者医療特別会計</t>
  </si>
  <si>
    <t>小坂町歯科診療所特別会計</t>
  </si>
  <si>
    <t>小坂町中小企業従業員退職金等共済事業特別会計</t>
  </si>
  <si>
    <t>小坂町菅原ヤヱ奨学資金特別会計</t>
  </si>
  <si>
    <t>その他会計（赤字）</t>
  </si>
  <si>
    <t>その他会計（黒字）</t>
  </si>
  <si>
    <t>-</t>
    <phoneticPr fontId="2"/>
  </si>
  <si>
    <t>秋田県市町村総合事務組合(一般会計)</t>
    <phoneticPr fontId="5"/>
  </si>
  <si>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</si>
  <si>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</si>
  <si>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</si>
  <si>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</si>
  <si>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5"/>
  </si>
  <si>
    <t>鹿角広域行政組合(一般会計)</t>
  </si>
  <si>
    <t>鹿角広域行政組合(鹿角地域ふるさと市町村圏基金特別会計)</t>
  </si>
  <si>
    <t>小坂まちづくり株式会社</t>
    <rPh sb="0" eb="2">
      <t>コサカ</t>
    </rPh>
    <rPh sb="7" eb="11">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</si>
</sst>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119208</c:v>
                </c:pt>
                <c:pt idx="1">
                  <c:v>127481</c:v>
                </c:pt>
                <c:pt idx="2">
                  <c:v>246159</c:v>
                </c:pt>
                <c:pt idx="3">
                  <c:v>188080</c:v>
                </c:pt>
                <c:pt idx="4">
                  <c:v>178262</c:v>
                </c:pt>
              </c:numCache>
            </c:numRef>
          </c:val>
          <c:smooth val="0"/>
        </c:ser>
        <c:dLbls>
          <c:showLegendKey val="0"/>
          <c:showVal val="0"/>
          <c:showCatName val="0"/>
          <c:showSerName val="0"/>
          <c:showPercent val="0"/>
          <c:showBubbleSize val="0"/>
        </c:dLbls>
        <c:marker val="1"/>
        <c:smooth val="0"/>
        <c:axId val="112804608"/>
        <c:axId val="112806528"/>
      </c:lineChart>
      <c:catAx>
        <c:axId val="11280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06528"/>
        <c:crosses val="autoZero"/>
        <c:auto val="1"/>
        <c:lblAlgn val="ctr"/>
        <c:lblOffset val="100"/>
        <c:tickLblSkip val="1"/>
        <c:tickMarkSkip val="1"/>
        <c:noMultiLvlLbl val="0"/>
      </c:catAx>
      <c:valAx>
        <c:axId val="1128065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0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2.78</c:v>
                </c:pt>
                <c:pt idx="1">
                  <c:v>2.84</c:v>
                </c:pt>
                <c:pt idx="2">
                  <c:v>5.19</c:v>
                </c:pt>
                <c:pt idx="3">
                  <c:v>6.26</c:v>
                </c:pt>
                <c:pt idx="4">
                  <c:v>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33.53</c:v>
                </c:pt>
                <c:pt idx="1">
                  <c:v>40.770000000000003</c:v>
                </c:pt>
                <c:pt idx="2">
                  <c:v>40.14</c:v>
                </c:pt>
                <c:pt idx="3">
                  <c:v>45.15</c:v>
                </c:pt>
                <c:pt idx="4">
                  <c:v>33.869999999999997</c:v>
                </c:pt>
              </c:numCache>
            </c:numRef>
          </c:val>
        </c:ser>
        <c:dLbls>
          <c:showLegendKey val="0"/>
          <c:showVal val="0"/>
          <c:showCatName val="0"/>
          <c:showSerName val="0"/>
          <c:showPercent val="0"/>
          <c:showBubbleSize val="0"/>
        </c:dLbls>
        <c:gapWidth val="250"/>
        <c:overlap val="100"/>
        <c:axId val="113158016"/>
        <c:axId val="11316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15.97</c:v>
                </c:pt>
                <c:pt idx="1">
                  <c:v>5.67</c:v>
                </c:pt>
                <c:pt idx="2">
                  <c:v>2.16</c:v>
                </c:pt>
                <c:pt idx="3">
                  <c:v>6.79</c:v>
                </c:pt>
                <c:pt idx="4">
                  <c:v>-13.33</c:v>
                </c:pt>
              </c:numCache>
            </c:numRef>
          </c:val>
          <c:smooth val="0"/>
        </c:ser>
        <c:dLbls>
          <c:showLegendKey val="0"/>
          <c:showVal val="0"/>
          <c:showCatName val="0"/>
          <c:showSerName val="0"/>
          <c:showPercent val="0"/>
          <c:showBubbleSize val="0"/>
        </c:dLbls>
        <c:marker val="1"/>
        <c:smooth val="0"/>
        <c:axId val="113158016"/>
        <c:axId val="113168384"/>
      </c:lineChart>
      <c:catAx>
        <c:axId val="1131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68384"/>
        <c:crosses val="autoZero"/>
        <c:auto val="1"/>
        <c:lblAlgn val="ctr"/>
        <c:lblOffset val="100"/>
        <c:tickLblSkip val="1"/>
        <c:tickMarkSkip val="1"/>
        <c:noMultiLvlLbl val="0"/>
      </c:catAx>
      <c:valAx>
        <c:axId val="11316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5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0.47</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小坂町菅原ヤヱ奨学資金特別会計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小坂町中小企業従業員退職金等共済事業特別会計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小坂町歯科診療所特別会計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小坂町介護保険特別会計（保険事業勘定）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0.46</c:v>
                </c:pt>
                <c:pt idx="2">
                  <c:v>#N/A</c:v>
                </c:pt>
                <c:pt idx="3">
                  <c:v>0.27</c:v>
                </c:pt>
                <c:pt idx="4">
                  <c:v>#N/A</c:v>
                </c:pt>
                <c:pt idx="5">
                  <c:v>0.19</c:v>
                </c:pt>
                <c:pt idx="6">
                  <c:v>#N/A</c:v>
                </c:pt>
                <c:pt idx="7">
                  <c:v>0.16</c:v>
                </c:pt>
                <c:pt idx="8">
                  <c:v>#N/A</c:v>
                </c:pt>
                <c:pt idx="9">
                  <c:v>0.02</c:v>
                </c:pt>
              </c:numCache>
            </c:numRef>
          </c:val>
        </c:ser>
        <c:ser>
          <c:idx val="7"/>
          <c:order val="7"/>
          <c:tx>
            <c:strRef>
              <c:f>データシート!$A$34</c:f>
              <c:strCache>
                <c:ptCount val="1"/>
                <c:pt idx="0">
                  <c:v>小坂町国民健康保険特別会計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0.66</c:v>
                </c:pt>
                <c:pt idx="2">
                  <c:v>#N/A</c:v>
                </c:pt>
                <c:pt idx="3">
                  <c:v>0.23</c:v>
                </c:pt>
                <c:pt idx="4">
                  <c:v>#N/A</c:v>
                </c:pt>
                <c:pt idx="5">
                  <c:v>0.31</c:v>
                </c:pt>
                <c:pt idx="6">
                  <c:v>#N/A</c:v>
                </c:pt>
                <c:pt idx="7">
                  <c:v>0.45</c:v>
                </c:pt>
                <c:pt idx="8">
                  <c:v>#N/A</c:v>
                </c:pt>
                <c:pt idx="9">
                  <c:v>0.08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2.78</c:v>
                </c:pt>
                <c:pt idx="2">
                  <c:v>#N/A</c:v>
                </c:pt>
                <c:pt idx="3">
                  <c:v>2.84</c:v>
                </c:pt>
                <c:pt idx="4">
                  <c:v>#N/A</c:v>
                </c:pt>
                <c:pt idx="5">
                  <c:v>5.19</c:v>
                </c:pt>
                <c:pt idx="6">
                  <c:v>#N/A</c:v>
                </c:pt>
                <c:pt idx="7">
                  <c:v>6.25</c:v>
                </c:pt>
                <c:pt idx="8">
                  <c:v>#N/A</c:v>
                </c:pt>
                <c:pt idx="9">
                  <c:v>5.79</c:v>
                </c:pt>
              </c:numCache>
            </c:numRef>
          </c:val>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3.55</c:v>
                </c:pt>
                <c:pt idx="2">
                  <c:v>#N/A</c:v>
                </c:pt>
                <c:pt idx="3">
                  <c:v>4.9400000000000004</c:v>
                </c:pt>
                <c:pt idx="4">
                  <c:v>#N/A</c:v>
                </c:pt>
                <c:pt idx="5">
                  <c:v>5.66</c:v>
                </c:pt>
                <c:pt idx="6">
                  <c:v>#N/A</c:v>
                </c:pt>
                <c:pt idx="7">
                  <c:v>7.23</c:v>
                </c:pt>
                <c:pt idx="8">
                  <c:v>#N/A</c:v>
                </c:pt>
                <c:pt idx="9">
                  <c:v>8.6999999999999993</c:v>
                </c:pt>
              </c:numCache>
            </c:numRef>
          </c:val>
        </c:ser>
        <c:dLbls>
          <c:showLegendKey val="0"/>
          <c:showVal val="0"/>
          <c:showCatName val="0"/>
          <c:showSerName val="0"/>
          <c:showPercent val="0"/>
          <c:showBubbleSize val="0"/>
        </c:dLbls>
        <c:gapWidth val="150"/>
        <c:overlap val="100"/>
        <c:axId val="113197056"/>
        <c:axId val="113198592"/>
      </c:barChart>
      <c:catAx>
        <c:axId val="1131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98592"/>
        <c:crosses val="autoZero"/>
        <c:auto val="1"/>
        <c:lblAlgn val="ctr"/>
        <c:lblOffset val="100"/>
        <c:tickLblSkip val="1"/>
        <c:tickMarkSkip val="1"/>
        <c:noMultiLvlLbl val="0"/>
      </c:catAx>
      <c:valAx>
        <c:axId val="11319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9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503</c:v>
                </c:pt>
                <c:pt idx="5">
                  <c:v>457</c:v>
                </c:pt>
                <c:pt idx="8">
                  <c:v>404</c:v>
                </c:pt>
                <c:pt idx="11">
                  <c:v>367</c:v>
                </c:pt>
                <c:pt idx="14">
                  <c:v>364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60</c:v>
                </c:pt>
                <c:pt idx="3">
                  <c:v>22</c:v>
                </c:pt>
                <c:pt idx="6">
                  <c:v>17</c:v>
                </c:pt>
                <c:pt idx="9">
                  <c:v>17</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c:v>
                </c:pt>
                <c:pt idx="3">
                  <c:v>28</c:v>
                </c:pt>
                <c:pt idx="6">
                  <c:v>17</c:v>
                </c:pt>
                <c:pt idx="9">
                  <c:v>12</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c:v>
                </c:pt>
                <c:pt idx="3">
                  <c:v>156</c:v>
                </c:pt>
                <c:pt idx="6">
                  <c:v>165</c:v>
                </c:pt>
                <c:pt idx="9">
                  <c:v>214</c:v>
                </c:pt>
                <c:pt idx="12">
                  <c:v>210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584</c:v>
                </c:pt>
                <c:pt idx="3">
                  <c:v>562</c:v>
                </c:pt>
                <c:pt idx="6">
                  <c:v>500</c:v>
                </c:pt>
                <c:pt idx="9">
                  <c:v>433</c:v>
                </c:pt>
                <c:pt idx="12">
                  <c:v>425</c:v>
                </c:pt>
              </c:numCache>
            </c:numRef>
          </c:val>
        </c:ser>
        <c:dLbls>
          <c:showLegendKey val="0"/>
          <c:showVal val="0"/>
          <c:showCatName val="0"/>
          <c:showSerName val="0"/>
          <c:showPercent val="0"/>
          <c:showBubbleSize val="0"/>
        </c:dLbls>
        <c:gapWidth val="100"/>
        <c:overlap val="100"/>
        <c:axId val="105765888"/>
        <c:axId val="113284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288</c:v>
                </c:pt>
                <c:pt idx="2">
                  <c:v>#N/A</c:v>
                </c:pt>
                <c:pt idx="3">
                  <c:v>#N/A</c:v>
                </c:pt>
                <c:pt idx="4">
                  <c:v>311</c:v>
                </c:pt>
                <c:pt idx="5">
                  <c:v>#N/A</c:v>
                </c:pt>
                <c:pt idx="6">
                  <c:v>#N/A</c:v>
                </c:pt>
                <c:pt idx="7">
                  <c:v>295</c:v>
                </c:pt>
                <c:pt idx="8">
                  <c:v>#N/A</c:v>
                </c:pt>
                <c:pt idx="9">
                  <c:v>#N/A</c:v>
                </c:pt>
                <c:pt idx="10">
                  <c:v>309</c:v>
                </c:pt>
                <c:pt idx="11">
                  <c:v>#N/A</c:v>
                </c:pt>
                <c:pt idx="12">
                  <c:v>#N/A</c:v>
                </c:pt>
                <c:pt idx="13">
                  <c:v>298</c:v>
                </c:pt>
                <c:pt idx="14">
                  <c:v>#N/A</c:v>
                </c:pt>
              </c:numCache>
            </c:numRef>
          </c:val>
          <c:smooth val="0"/>
        </c:ser>
        <c:dLbls>
          <c:showLegendKey val="0"/>
          <c:showVal val="0"/>
          <c:showCatName val="0"/>
          <c:showSerName val="0"/>
          <c:showPercent val="0"/>
          <c:showBubbleSize val="0"/>
        </c:dLbls>
        <c:marker val="1"/>
        <c:smooth val="0"/>
        <c:axId val="105765888"/>
        <c:axId val="113284224"/>
      </c:lineChart>
      <c:catAx>
        <c:axId val="10576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84224"/>
        <c:crosses val="autoZero"/>
        <c:auto val="1"/>
        <c:lblAlgn val="ctr"/>
        <c:lblOffset val="100"/>
        <c:tickLblSkip val="1"/>
        <c:tickMarkSkip val="1"/>
        <c:noMultiLvlLbl val="0"/>
      </c:catAx>
      <c:valAx>
        <c:axId val="11328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6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3906</c:v>
                </c:pt>
                <c:pt idx="5">
                  <c:v>3797</c:v>
                </c:pt>
                <c:pt idx="8">
                  <c:v>3871</c:v>
                </c:pt>
                <c:pt idx="11">
                  <c:v>4479</c:v>
                </c:pt>
                <c:pt idx="14">
                  <c:v>4464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142</c:v>
                </c:pt>
                <c:pt idx="5">
                  <c:v>119</c:v>
                </c:pt>
                <c:pt idx="8">
                  <c:v>83</c:v>
                </c:pt>
                <c:pt idx="11">
                  <c:v>60</c:v>
                </c:pt>
                <c:pt idx="14">
                  <c:v>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1533</c:v>
                </c:pt>
                <c:pt idx="5">
                  <c:v>1780</c:v>
                </c:pt>
                <c:pt idx="8">
                  <c:v>1781</c:v>
                </c:pt>
                <c:pt idx="11">
                  <c:v>1936</c:v>
                </c:pt>
                <c:pt idx="14">
                  <c:v>1563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779</c:v>
                </c:pt>
                <c:pt idx="3">
                  <c:v>752</c:v>
                </c:pt>
                <c:pt idx="6">
                  <c:v>739</c:v>
                </c:pt>
                <c:pt idx="9">
                  <c:v>698</c:v>
                </c:pt>
                <c:pt idx="12">
                  <c:v>654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124</c:v>
                </c:pt>
                <c:pt idx="3">
                  <c:v>96</c:v>
                </c:pt>
                <c:pt idx="6">
                  <c:v>76</c:v>
                </c:pt>
                <c:pt idx="9">
                  <c:v>197</c:v>
                </c:pt>
                <c:pt idx="12">
                  <c:v>313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2032</c:v>
                </c:pt>
                <c:pt idx="3">
                  <c:v>2182</c:v>
                </c:pt>
                <c:pt idx="6">
                  <c:v>2540</c:v>
                </c:pt>
                <c:pt idx="9">
                  <c:v>3032</c:v>
                </c:pt>
                <c:pt idx="12">
                  <c:v>3280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239</c:v>
                </c:pt>
                <c:pt idx="3">
                  <c:v>186</c:v>
                </c:pt>
                <c:pt idx="6">
                  <c:v>138</c:v>
                </c:pt>
                <c:pt idx="9">
                  <c:v>124</c:v>
                </c:pt>
                <c:pt idx="12">
                  <c:v>110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4187</c:v>
                </c:pt>
                <c:pt idx="3">
                  <c:v>4245</c:v>
                </c:pt>
                <c:pt idx="6">
                  <c:v>4927</c:v>
                </c:pt>
                <c:pt idx="9">
                  <c:v>5066</c:v>
                </c:pt>
                <c:pt idx="12">
                  <c:v>5131</c:v>
                </c:pt>
              </c:numCache>
            </c:numRef>
          </c:val>
        </c:ser>
        <c:dLbls>
          <c:showLegendKey val="0"/>
          <c:showVal val="0"/>
          <c:showCatName val="0"/>
          <c:showSerName val="0"/>
          <c:showPercent val="0"/>
          <c:showBubbleSize val="0"/>
        </c:dLbls>
        <c:gapWidth val="100"/>
        <c:overlap val="100"/>
        <c:axId val="113053056"/>
        <c:axId val="113067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1780</c:v>
                </c:pt>
                <c:pt idx="2">
                  <c:v>#N/A</c:v>
                </c:pt>
                <c:pt idx="3">
                  <c:v>#N/A</c:v>
                </c:pt>
                <c:pt idx="4">
                  <c:v>1765</c:v>
                </c:pt>
                <c:pt idx="5">
                  <c:v>#N/A</c:v>
                </c:pt>
                <c:pt idx="6">
                  <c:v>#N/A</c:v>
                </c:pt>
                <c:pt idx="7">
                  <c:v>2685</c:v>
                </c:pt>
                <c:pt idx="8">
                  <c:v>#N/A</c:v>
                </c:pt>
                <c:pt idx="9">
                  <c:v>#N/A</c:v>
                </c:pt>
                <c:pt idx="10">
                  <c:v>2642</c:v>
                </c:pt>
                <c:pt idx="11">
                  <c:v>#N/A</c:v>
                </c:pt>
                <c:pt idx="12">
                  <c:v>#N/A</c:v>
                </c:pt>
                <c:pt idx="13">
                  <c:v>3413</c:v>
                </c:pt>
                <c:pt idx="14">
                  <c:v>#N/A</c:v>
                </c:pt>
              </c:numCache>
            </c:numRef>
          </c:val>
          <c:smooth val="0"/>
        </c:ser>
        <c:dLbls>
          <c:showLegendKey val="0"/>
          <c:showVal val="0"/>
          <c:showCatName val="0"/>
          <c:showSerName val="0"/>
          <c:showPercent val="0"/>
          <c:showBubbleSize val="0"/>
        </c:dLbls>
        <c:marker val="1"/>
        <c:smooth val="0"/>
        <c:axId val="113053056"/>
        <c:axId val="113067520"/>
      </c:lineChart>
      <c:catAx>
        <c:axId val="11305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067520"/>
        <c:crosses val="autoZero"/>
        <c:auto val="1"/>
        <c:lblAlgn val="ctr"/>
        <c:lblOffset val="100"/>
        <c:tickLblSkip val="1"/>
        <c:tickMarkSkip val="1"/>
        <c:noMultiLvlLbl val="0"/>
      </c:catAx>
      <c:valAx>
        <c:axId val="11306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5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5,662
5,652
201.70
4,747,484
4,579,016
151,402
2,611,179
5,130,755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150.6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平成２１年度からの景気悪化による法人町民税の急激な落ち込みにより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悪化して</a:t>
          </a:r>
          <a:r>
            <a:rPr lang="ja-JP" altLang="en-US" sz="1100">
              <a:solidFill>
                <a:schemeClr val="dk1"/>
              </a:solidFill>
              <a:effectLst/>
              <a:latin typeface="+mn-lt"/>
              <a:ea typeface="+mn-ea"/>
              <a:cs typeface="+mn-cs"/>
            </a:rPr>
            <a:t>きて</a:t>
          </a:r>
          <a:r>
            <a:rPr lang="ja-JP" altLang="ja-JP" sz="1100">
              <a:solidFill>
                <a:schemeClr val="dk1"/>
              </a:solidFill>
              <a:effectLst/>
              <a:latin typeface="+mn-lt"/>
              <a:ea typeface="+mn-ea"/>
              <a:cs typeface="+mn-cs"/>
            </a:rPr>
            <a:t>いる。平成２５年度</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は、平成２１年度に過大算定された法人町民税について平成２２年度</a:t>
          </a:r>
          <a:r>
            <a:rPr lang="ja-JP" altLang="en-US" sz="1100">
              <a:solidFill>
                <a:schemeClr val="dk1"/>
              </a:solidFill>
              <a:effectLst/>
              <a:latin typeface="+mn-lt"/>
              <a:ea typeface="+mn-ea"/>
              <a:cs typeface="+mn-cs"/>
            </a:rPr>
            <a:t>算定</a:t>
          </a:r>
          <a:r>
            <a:rPr lang="ja-JP" altLang="ja-JP" sz="1100">
              <a:solidFill>
                <a:schemeClr val="dk1"/>
              </a:solidFill>
              <a:effectLst/>
              <a:latin typeface="+mn-lt"/>
              <a:ea typeface="+mn-ea"/>
              <a:cs typeface="+mn-cs"/>
            </a:rPr>
            <a:t>から２４年度算定</a:t>
          </a:r>
          <a:r>
            <a:rPr lang="ja-JP" altLang="en-US" sz="1100">
              <a:solidFill>
                <a:schemeClr val="dk1"/>
              </a:solidFill>
              <a:effectLst/>
              <a:latin typeface="+mn-lt"/>
              <a:ea typeface="+mn-ea"/>
              <a:cs typeface="+mn-cs"/>
            </a:rPr>
            <a:t>ま</a:t>
          </a:r>
          <a:r>
            <a:rPr lang="ja-JP" altLang="ja-JP" sz="1100">
              <a:solidFill>
                <a:schemeClr val="dk1"/>
              </a:solidFill>
              <a:effectLst/>
              <a:latin typeface="+mn-lt"/>
              <a:ea typeface="+mn-ea"/>
              <a:cs typeface="+mn-cs"/>
            </a:rPr>
            <a:t>での３年間の精算期間が終了したこと</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基準財政収入額が増加</a:t>
          </a:r>
          <a:r>
            <a:rPr lang="ja-JP" altLang="en-US" sz="1100" b="0" i="0" baseline="0">
              <a:solidFill>
                <a:schemeClr val="dk1"/>
              </a:solidFill>
              <a:effectLst/>
              <a:latin typeface="+mn-lt"/>
              <a:ea typeface="+mn-ea"/>
              <a:cs typeface="+mn-cs"/>
            </a:rPr>
            <a:t>に転じているが、法人町民税が回復傾向にないことから、類似団体平均より大幅に下回り、平成２６年度は</a:t>
          </a:r>
          <a:r>
            <a:rPr lang="ja-JP" altLang="ja-JP" sz="1100">
              <a:solidFill>
                <a:schemeClr val="dk1"/>
              </a:solidFill>
              <a:effectLst/>
              <a:latin typeface="+mn-lt"/>
              <a:ea typeface="+mn-ea"/>
              <a:cs typeface="+mn-cs"/>
            </a:rPr>
            <a:t>３カ年平均</a:t>
          </a:r>
          <a:r>
            <a:rPr lang="ja-JP" altLang="en-US" sz="110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０．２７と前年度と同じであった</a:t>
          </a:r>
          <a:r>
            <a:rPr lang="ja-JP" altLang="ja-JP" sz="1100">
              <a:solidFill>
                <a:schemeClr val="dk1"/>
              </a:solidFill>
              <a:effectLst/>
              <a:latin typeface="+mn-lt"/>
              <a:ea typeface="+mn-ea"/>
              <a:cs typeface="+mn-cs"/>
            </a:rPr>
            <a:t>。デフレ脱却の兆しが見え隠れする中、税収の回復は依然として不透明であるため、緊急に必要な事業を峻別し、事業の見直しを実施して歳出の抑制に努</a:t>
          </a:r>
          <a:r>
            <a:rPr lang="ja-JP" altLang="en-US" sz="1100">
              <a:solidFill>
                <a:schemeClr val="dk1"/>
              </a:solidFill>
              <a:effectLst/>
              <a:latin typeface="+mn-lt"/>
              <a:ea typeface="+mn-ea"/>
              <a:cs typeface="+mn-cs"/>
            </a:rPr>
            <a:t>める。</a:t>
          </a: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28363</xdr:rowOff>
    </xdr:from>
    <xdr:to>
      <xdr:col>7</xdr:col>
      <xdr:colOff>152400</xdr:colOff>
      <xdr:row>44</xdr:row>
      <xdr:rowOff>28363</xdr:rowOff>
    </xdr:to>
    <xdr:cxnSp macro="">
      <xdr:nvCxnSpPr>
        <xdr:cNvPr id="66" name="直線コネクタ 65"/>
        <xdr:cNvCxnSpPr/>
      </xdr:nvCxnSpPr>
      <xdr:spPr>
        <a:xfrm>
          <a:off x="4114800" y="7572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28363</xdr:rowOff>
    </xdr:from>
    <xdr:to>
      <xdr:col>6</xdr:col>
      <xdr:colOff>0</xdr:colOff>
      <xdr:row>44</xdr:row>
      <xdr:rowOff>36406</xdr:rowOff>
    </xdr:to>
    <xdr:cxnSp macro="">
      <xdr:nvCxnSpPr>
        <xdr:cNvPr id="69" name="直線コネクタ 68"/>
        <xdr:cNvCxnSpPr/>
      </xdr:nvCxnSpPr>
      <xdr:spPr>
        <a:xfrm flipV="1">
          <a:off x="3225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159596</xdr:rowOff>
    </xdr:from>
    <xdr:to>
      <xdr:col>4</xdr:col>
      <xdr:colOff>482600</xdr:colOff>
      <xdr:row>44</xdr:row>
      <xdr:rowOff>36406</xdr:rowOff>
    </xdr:to>
    <xdr:cxnSp macro="">
      <xdr:nvCxnSpPr>
        <xdr:cNvPr id="72" name="直線コネクタ 71"/>
        <xdr:cNvCxnSpPr/>
      </xdr:nvCxnSpPr>
      <xdr:spPr>
        <a:xfrm>
          <a:off x="2336800" y="75319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159596</xdr:rowOff>
    </xdr:to>
    <xdr:cxnSp macro="">
      <xdr:nvCxnSpPr>
        <xdr:cNvPr id="75" name="直線コネクタ 74"/>
        <xdr:cNvCxnSpPr/>
      </xdr:nvCxnSpPr>
      <xdr:spPr>
        <a:xfrm>
          <a:off x="1447800" y="749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149013</xdr:rowOff>
    </xdr:from>
    <xdr:to>
      <xdr:col>7</xdr:col>
      <xdr:colOff>203200</xdr:colOff>
      <xdr:row>44</xdr:row>
      <xdr:rowOff>79163</xdr:rowOff>
    </xdr:to>
    <xdr:sp macro="" textlink="">
      <xdr:nvSpPr>
        <xdr:cNvPr id="85" name="円/楕円 84"/>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44890</xdr:rowOff>
    </xdr:from>
    <xdr:ext cx="762000" cy="259045"/>
    <xdr:sp macro="" textlink="">
      <xdr:nvSpPr>
        <xdr:cNvPr id="86" name="財政力該当値テキスト"/>
        <xdr:cNvSpPr txBox="1"/>
      </xdr:nvSpPr>
      <xdr:spPr>
        <a:xfrm>
          <a:off x="5041900" y="741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149013</xdr:rowOff>
    </xdr:from>
    <xdr:to>
      <xdr:col>6</xdr:col>
      <xdr:colOff>50800</xdr:colOff>
      <xdr:row>44</xdr:row>
      <xdr:rowOff>79163</xdr:rowOff>
    </xdr:to>
    <xdr:sp macro="" textlink="">
      <xdr:nvSpPr>
        <xdr:cNvPr id="87" name="円/楕円 86"/>
        <xdr:cNvSpPr/>
      </xdr:nvSpPr>
      <xdr:spPr>
        <a:xfrm>
          <a:off x="4064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63940</xdr:rowOff>
    </xdr:from>
    <xdr:ext cx="736600" cy="259045"/>
    <xdr:sp macro="" textlink="">
      <xdr:nvSpPr>
        <xdr:cNvPr id="88" name="テキスト ボックス 87"/>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89" name="円/楕円 88"/>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90" name="テキスト ボックス 89"/>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108796</xdr:rowOff>
    </xdr:from>
    <xdr:to>
      <xdr:col>3</xdr:col>
      <xdr:colOff>330200</xdr:colOff>
      <xdr:row>44</xdr:row>
      <xdr:rowOff>38946</xdr:rowOff>
    </xdr:to>
    <xdr:sp macro="" textlink="">
      <xdr:nvSpPr>
        <xdr:cNvPr id="91" name="円/楕円 90"/>
        <xdr:cNvSpPr/>
      </xdr:nvSpPr>
      <xdr:spPr>
        <a:xfrm>
          <a:off x="2286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23723</xdr:rowOff>
    </xdr:from>
    <xdr:ext cx="762000" cy="259045"/>
    <xdr:sp macro="" textlink="">
      <xdr:nvSpPr>
        <xdr:cNvPr id="92" name="テキスト ボックス 91"/>
        <xdr:cNvSpPr txBox="1"/>
      </xdr:nvSpPr>
      <xdr:spPr>
        <a:xfrm>
          <a:off x="1955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68580</xdr:rowOff>
    </xdr:from>
    <xdr:to>
      <xdr:col>2</xdr:col>
      <xdr:colOff>127000</xdr:colOff>
      <xdr:row>43</xdr:row>
      <xdr:rowOff>170180</xdr:rowOff>
    </xdr:to>
    <xdr:sp macro="" textlink="">
      <xdr:nvSpPr>
        <xdr:cNvPr id="93" name="円/楕円 92"/>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154957</xdr:rowOff>
    </xdr:from>
    <xdr:ext cx="762000" cy="259045"/>
    <xdr:sp macro="" textlink="">
      <xdr:nvSpPr>
        <xdr:cNvPr id="94" name="テキスト ボックス 93"/>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普通交付税の増減により比率が上下して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、平成２５年度</a:t>
          </a:r>
          <a:r>
            <a:rPr lang="ja-JP" altLang="en-US" sz="1100" b="0" i="0" baseline="0">
              <a:solidFill>
                <a:schemeClr val="dk1"/>
              </a:solidFill>
              <a:effectLst/>
              <a:latin typeface="+mn-lt"/>
              <a:ea typeface="+mn-ea"/>
              <a:cs typeface="+mn-cs"/>
            </a:rPr>
            <a:t>からは地方税や</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臨時財政対策債発行額が減ったことにより</a:t>
          </a:r>
          <a:r>
            <a:rPr lang="ja-JP" altLang="en-US" sz="1100" b="0" i="0" baseline="0">
              <a:solidFill>
                <a:schemeClr val="dk1"/>
              </a:solidFill>
              <a:effectLst/>
              <a:latin typeface="+mn-lt"/>
              <a:ea typeface="+mn-ea"/>
              <a:cs typeface="+mn-cs"/>
            </a:rPr>
            <a:t>比率が</a:t>
          </a:r>
          <a:r>
            <a:rPr lang="ja-JP" altLang="ja-JP" sz="1100" b="0" i="0" baseline="0">
              <a:solidFill>
                <a:schemeClr val="dk1"/>
              </a:solidFill>
              <a:effectLst/>
              <a:latin typeface="+mn-lt"/>
              <a:ea typeface="+mn-ea"/>
              <a:cs typeface="+mn-cs"/>
            </a:rPr>
            <a:t>上昇し、類似団体平均を上回っ</a:t>
          </a:r>
          <a:r>
            <a:rPr lang="ja-JP" altLang="en-US" sz="1100" b="0" i="0" baseline="0">
              <a:solidFill>
                <a:schemeClr val="dk1"/>
              </a:solidFill>
              <a:effectLst/>
              <a:latin typeface="+mn-lt"/>
              <a:ea typeface="+mn-ea"/>
              <a:cs typeface="+mn-cs"/>
            </a:rPr>
            <a:t>ていて、平成２６年度は９０．１％となった</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進行する高齢化に対応する経費や、少子化に対応する町独自の政策実施のための経費、公営企業への繰出金などの増大が懸念されるため、町観光施設で一部施設に導入済みの指定管理者制度を観光施設以外にも活用するなどして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155998</xdr:rowOff>
    </xdr:from>
    <xdr:to>
      <xdr:col>7</xdr:col>
      <xdr:colOff>152400</xdr:colOff>
      <xdr:row>65</xdr:row>
      <xdr:rowOff>56938</xdr:rowOff>
    </xdr:to>
    <xdr:cxnSp macro="">
      <xdr:nvCxnSpPr>
        <xdr:cNvPr id="129" name="直線コネクタ 128"/>
        <xdr:cNvCxnSpPr/>
      </xdr:nvCxnSpPr>
      <xdr:spPr>
        <a:xfrm>
          <a:off x="4114800" y="1112879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155998</xdr:rowOff>
    </xdr:to>
    <xdr:cxnSp macro="">
      <xdr:nvCxnSpPr>
        <xdr:cNvPr id="132" name="直線コネクタ 131"/>
        <xdr:cNvCxnSpPr/>
      </xdr:nvCxnSpPr>
      <xdr:spPr>
        <a:xfrm>
          <a:off x="3225800" y="1101217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143933</xdr:rowOff>
    </xdr:to>
    <xdr:cxnSp macro="">
      <xdr:nvCxnSpPr>
        <xdr:cNvPr id="135" name="直線コネクタ 134"/>
        <xdr:cNvCxnSpPr/>
      </xdr:nvCxnSpPr>
      <xdr:spPr>
        <a:xfrm flipV="1">
          <a:off x="2336800" y="1101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29845</xdr:rowOff>
    </xdr:from>
    <xdr:to>
      <xdr:col>3</xdr:col>
      <xdr:colOff>279400</xdr:colOff>
      <xdr:row>64</xdr:row>
      <xdr:rowOff>143933</xdr:rowOff>
    </xdr:to>
    <xdr:cxnSp macro="">
      <xdr:nvCxnSpPr>
        <xdr:cNvPr id="138" name="直線コネクタ 137"/>
        <xdr:cNvCxnSpPr/>
      </xdr:nvCxnSpPr>
      <xdr:spPr>
        <a:xfrm>
          <a:off x="1447800" y="10831195"/>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6138</xdr:rowOff>
    </xdr:from>
    <xdr:to>
      <xdr:col>7</xdr:col>
      <xdr:colOff>203200</xdr:colOff>
      <xdr:row>65</xdr:row>
      <xdr:rowOff>107738</xdr:rowOff>
    </xdr:to>
    <xdr:sp macro="" textlink="">
      <xdr:nvSpPr>
        <xdr:cNvPr id="148" name="円/楕円 147"/>
        <xdr:cNvSpPr/>
      </xdr:nvSpPr>
      <xdr:spPr>
        <a:xfrm>
          <a:off x="4902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149665</xdr:rowOff>
    </xdr:from>
    <xdr:ext cx="762000" cy="259045"/>
    <xdr:sp macro="" textlink="">
      <xdr:nvSpPr>
        <xdr:cNvPr id="149" name="財政構造の弾力性該当値テキスト"/>
        <xdr:cNvSpPr txBox="1"/>
      </xdr:nvSpPr>
      <xdr:spPr>
        <a:xfrm>
          <a:off x="5041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105198</xdr:rowOff>
    </xdr:from>
    <xdr:to>
      <xdr:col>6</xdr:col>
      <xdr:colOff>50800</xdr:colOff>
      <xdr:row>65</xdr:row>
      <xdr:rowOff>35348</xdr:rowOff>
    </xdr:to>
    <xdr:sp macro="" textlink="">
      <xdr:nvSpPr>
        <xdr:cNvPr id="150" name="円/楕円 149"/>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51" name="テキスト ボックス 150"/>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2" name="円/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3" name="テキスト ボックス 152"/>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4" name="円/楕円 153"/>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5" name="テキスト ボックス 154"/>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56" name="円/楕円 155"/>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90822</xdr:rowOff>
    </xdr:from>
    <xdr:ext cx="762000" cy="259045"/>
    <xdr:sp macro="" textlink="">
      <xdr:nvSpPr>
        <xdr:cNvPr id="157" name="テキスト ボックス 156"/>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[256,212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が経常収支比率では類似団体平均を下回っているにもかかわらず、人口１人当たり決算額が類似団体平均に比べ高くなる要因は、類似団体と比較し人口が少ないことと人口の減少率が大きいことにあると考えられる。</a:t>
          </a:r>
          <a:r>
            <a:rPr lang="ja-JP" altLang="en-US" sz="1100">
              <a:solidFill>
                <a:schemeClr val="dk1"/>
              </a:solidFill>
              <a:effectLst/>
              <a:latin typeface="+mn-lt"/>
              <a:ea typeface="+mn-ea"/>
              <a:cs typeface="+mn-cs"/>
            </a:rPr>
            <a:t>また、平成２６年度は新庁舎移転整備事業に伴う経費が発生したことにより決算額が例年より大きくなっている。</a:t>
          </a:r>
          <a:r>
            <a:rPr lang="ja-JP" altLang="ja-JP" sz="1100">
              <a:solidFill>
                <a:schemeClr val="dk1"/>
              </a:solidFill>
              <a:effectLst/>
              <a:latin typeface="+mn-lt"/>
              <a:ea typeface="+mn-ea"/>
              <a:cs typeface="+mn-cs"/>
            </a:rPr>
            <a:t>現在、観光施設の一部施設において指定管理者制度を導入したが他施設においても導入を検討するなど、改めて職員意識の統一をはかり、徹底した創意工夫により、経費削減に努める方針である。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54942</xdr:rowOff>
    </xdr:from>
    <xdr:to>
      <xdr:col>7</xdr:col>
      <xdr:colOff>152400</xdr:colOff>
      <xdr:row>82</xdr:row>
      <xdr:rowOff>125913</xdr:rowOff>
    </xdr:to>
    <xdr:cxnSp macro="">
      <xdr:nvCxnSpPr>
        <xdr:cNvPr id="193" name="直線コネクタ 192"/>
        <xdr:cNvCxnSpPr/>
      </xdr:nvCxnSpPr>
      <xdr:spPr>
        <a:xfrm>
          <a:off x="4114800" y="14113842"/>
          <a:ext cx="838200" cy="7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54942</xdr:rowOff>
    </xdr:from>
    <xdr:to>
      <xdr:col>6</xdr:col>
      <xdr:colOff>0</xdr:colOff>
      <xdr:row>82</xdr:row>
      <xdr:rowOff>62533</xdr:rowOff>
    </xdr:to>
    <xdr:cxnSp macro="">
      <xdr:nvCxnSpPr>
        <xdr:cNvPr id="196" name="直線コネクタ 195"/>
        <xdr:cNvCxnSpPr/>
      </xdr:nvCxnSpPr>
      <xdr:spPr>
        <a:xfrm flipV="1">
          <a:off x="3225800" y="14113842"/>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55697</xdr:rowOff>
    </xdr:from>
    <xdr:to>
      <xdr:col>4</xdr:col>
      <xdr:colOff>482600</xdr:colOff>
      <xdr:row>82</xdr:row>
      <xdr:rowOff>62533</xdr:rowOff>
    </xdr:to>
    <xdr:cxnSp macro="">
      <xdr:nvCxnSpPr>
        <xdr:cNvPr id="199" name="直線コネクタ 198"/>
        <xdr:cNvCxnSpPr/>
      </xdr:nvCxnSpPr>
      <xdr:spPr>
        <a:xfrm>
          <a:off x="2336800" y="14114597"/>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45290</xdr:rowOff>
    </xdr:from>
    <xdr:to>
      <xdr:col>3</xdr:col>
      <xdr:colOff>279400</xdr:colOff>
      <xdr:row>82</xdr:row>
      <xdr:rowOff>55697</xdr:rowOff>
    </xdr:to>
    <xdr:cxnSp macro="">
      <xdr:nvCxnSpPr>
        <xdr:cNvPr id="202" name="直線コネクタ 201"/>
        <xdr:cNvCxnSpPr/>
      </xdr:nvCxnSpPr>
      <xdr:spPr>
        <a:xfrm>
          <a:off x="1447800" y="14104190"/>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75113</xdr:rowOff>
    </xdr:from>
    <xdr:to>
      <xdr:col>7</xdr:col>
      <xdr:colOff>203200</xdr:colOff>
      <xdr:row>83</xdr:row>
      <xdr:rowOff>5263</xdr:rowOff>
    </xdr:to>
    <xdr:sp macro="" textlink="">
      <xdr:nvSpPr>
        <xdr:cNvPr id="212" name="円/楕円 211"/>
        <xdr:cNvSpPr/>
      </xdr:nvSpPr>
      <xdr:spPr>
        <a:xfrm>
          <a:off x="4902200" y="141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47190</xdr:rowOff>
    </xdr:from>
    <xdr:ext cx="762000" cy="259045"/>
    <xdr:sp macro="" textlink="">
      <xdr:nvSpPr>
        <xdr:cNvPr id="213" name="人件費・物件費等の状況該当値テキスト"/>
        <xdr:cNvSpPr txBox="1"/>
      </xdr:nvSpPr>
      <xdr:spPr>
        <a:xfrm>
          <a:off x="5041900" y="1410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256,212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4142</xdr:rowOff>
    </xdr:from>
    <xdr:to>
      <xdr:col>6</xdr:col>
      <xdr:colOff>50800</xdr:colOff>
      <xdr:row>82</xdr:row>
      <xdr:rowOff>105742</xdr:rowOff>
    </xdr:to>
    <xdr:sp macro="" textlink="">
      <xdr:nvSpPr>
        <xdr:cNvPr id="214" name="円/楕円 213"/>
        <xdr:cNvSpPr/>
      </xdr:nvSpPr>
      <xdr:spPr>
        <a:xfrm>
          <a:off x="4064000" y="140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90519</xdr:rowOff>
    </xdr:from>
    <xdr:ext cx="736600" cy="259045"/>
    <xdr:sp macro="" textlink="">
      <xdr:nvSpPr>
        <xdr:cNvPr id="215" name="テキスト ボックス 214"/>
        <xdr:cNvSpPr txBox="1"/>
      </xdr:nvSpPr>
      <xdr:spPr>
        <a:xfrm>
          <a:off x="3733800" y="14149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11733</xdr:rowOff>
    </xdr:from>
    <xdr:to>
      <xdr:col>4</xdr:col>
      <xdr:colOff>533400</xdr:colOff>
      <xdr:row>82</xdr:row>
      <xdr:rowOff>113333</xdr:rowOff>
    </xdr:to>
    <xdr:sp macro="" textlink="">
      <xdr:nvSpPr>
        <xdr:cNvPr id="216" name="円/楕円 215"/>
        <xdr:cNvSpPr/>
      </xdr:nvSpPr>
      <xdr:spPr>
        <a:xfrm>
          <a:off x="3175000" y="140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98110</xdr:rowOff>
    </xdr:from>
    <xdr:ext cx="762000" cy="259045"/>
    <xdr:sp macro="" textlink="">
      <xdr:nvSpPr>
        <xdr:cNvPr id="217" name="テキスト ボックス 216"/>
        <xdr:cNvSpPr txBox="1"/>
      </xdr:nvSpPr>
      <xdr:spPr>
        <a:xfrm>
          <a:off x="2844800" y="1415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4897</xdr:rowOff>
    </xdr:from>
    <xdr:to>
      <xdr:col>3</xdr:col>
      <xdr:colOff>330200</xdr:colOff>
      <xdr:row>82</xdr:row>
      <xdr:rowOff>106497</xdr:rowOff>
    </xdr:to>
    <xdr:sp macro="" textlink="">
      <xdr:nvSpPr>
        <xdr:cNvPr id="218" name="円/楕円 217"/>
        <xdr:cNvSpPr/>
      </xdr:nvSpPr>
      <xdr:spPr>
        <a:xfrm>
          <a:off x="2286000" y="140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91274</xdr:rowOff>
    </xdr:from>
    <xdr:ext cx="762000" cy="259045"/>
    <xdr:sp macro="" textlink="">
      <xdr:nvSpPr>
        <xdr:cNvPr id="219" name="テキスト ボックス 218"/>
        <xdr:cNvSpPr txBox="1"/>
      </xdr:nvSpPr>
      <xdr:spPr>
        <a:xfrm>
          <a:off x="1955800" y="1415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165940</xdr:rowOff>
    </xdr:from>
    <xdr:to>
      <xdr:col>2</xdr:col>
      <xdr:colOff>127000</xdr:colOff>
      <xdr:row>82</xdr:row>
      <xdr:rowOff>96090</xdr:rowOff>
    </xdr:to>
    <xdr:sp macro="" textlink="">
      <xdr:nvSpPr>
        <xdr:cNvPr id="220" name="円/楕円 219"/>
        <xdr:cNvSpPr/>
      </xdr:nvSpPr>
      <xdr:spPr>
        <a:xfrm>
          <a:off x="1397000" y="140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80867</xdr:rowOff>
    </xdr:from>
    <xdr:ext cx="762000" cy="259045"/>
    <xdr:sp macro="" textlink="">
      <xdr:nvSpPr>
        <xdr:cNvPr id="221" name="テキスト ボックス 220"/>
        <xdr:cNvSpPr txBox="1"/>
      </xdr:nvSpPr>
      <xdr:spPr>
        <a:xfrm>
          <a:off x="1066800" y="141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主任・主査への昇格年齢が他町村と比較して遅いことから、職員の平均年齢が４０代中盤と高いにもかかわらず、類似団体平均よりやや下回る指数で推移している</a:t>
          </a:r>
          <a:r>
            <a:rPr lang="ja-JP" altLang="en-US" sz="1100">
              <a:solidFill>
                <a:schemeClr val="dk1"/>
              </a:solidFill>
              <a:effectLst/>
              <a:latin typeface="+mn-lt"/>
              <a:ea typeface="+mn-ea"/>
              <a:cs typeface="+mn-cs"/>
            </a:rPr>
            <a:t>が、平成２７年は査定による昇給者の増により類似団体平均より上回っている</a:t>
          </a:r>
          <a:r>
            <a:rPr lang="ja-JP" altLang="ja-JP" sz="1100">
              <a:solidFill>
                <a:schemeClr val="dk1"/>
              </a:solidFill>
              <a:effectLst/>
              <a:latin typeface="+mn-lt"/>
              <a:ea typeface="+mn-ea"/>
              <a:cs typeface="+mn-cs"/>
            </a:rPr>
            <a:t>。国家公務員の時限的な給与改定特例法による措置が無いとした場合の</a:t>
          </a:r>
          <a:r>
            <a:rPr lang="ja-JP" altLang="en-US" sz="1100">
              <a:solidFill>
                <a:schemeClr val="dk1"/>
              </a:solidFill>
              <a:effectLst/>
              <a:latin typeface="+mn-lt"/>
              <a:ea typeface="+mn-ea"/>
              <a:cs typeface="+mn-cs"/>
            </a:rPr>
            <a:t>指数は、</a:t>
          </a:r>
          <a:r>
            <a:rPr lang="ja-JP" altLang="ja-JP" sz="1100">
              <a:solidFill>
                <a:schemeClr val="dk1"/>
              </a:solidFill>
              <a:effectLst/>
              <a:latin typeface="+mn-lt"/>
              <a:ea typeface="+mn-ea"/>
              <a:cs typeface="+mn-cs"/>
            </a:rPr>
            <a:t>平成２４年</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９３．２、平成２５年は９３．９</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平成２６年</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９４．７</a:t>
          </a:r>
          <a:r>
            <a:rPr lang="ja-JP" altLang="en-US" sz="1100">
              <a:solidFill>
                <a:schemeClr val="dk1"/>
              </a:solidFill>
              <a:effectLst/>
              <a:latin typeface="+mn-lt"/>
              <a:ea typeface="+mn-ea"/>
              <a:cs typeface="+mn-cs"/>
            </a:rPr>
            <a:t>であり、平成２７年も９５．８</a:t>
          </a:r>
          <a:r>
            <a:rPr lang="ja-JP" altLang="ja-JP" sz="1100">
              <a:solidFill>
                <a:schemeClr val="dk1"/>
              </a:solidFill>
              <a:effectLst/>
              <a:latin typeface="+mn-lt"/>
              <a:ea typeface="+mn-ea"/>
              <a:cs typeface="+mn-cs"/>
            </a:rPr>
            <a:t>と上昇傾向であり、今後も職員採用計画に基づき、退職者の不補充と新規採用のバランスを取りながら、適正な給与水準を維持する。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96096</xdr:rowOff>
    </xdr:to>
    <xdr:cxnSp macro="">
      <xdr:nvCxnSpPr>
        <xdr:cNvPr id="255" name="直線コネクタ 254"/>
        <xdr:cNvCxnSpPr/>
      </xdr:nvCxnSpPr>
      <xdr:spPr>
        <a:xfrm>
          <a:off x="16179800" y="1458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88</xdr:row>
      <xdr:rowOff>64346</xdr:rowOff>
    </xdr:to>
    <xdr:cxnSp macro="">
      <xdr:nvCxnSpPr>
        <xdr:cNvPr id="258" name="直線コネクタ 257"/>
        <xdr:cNvCxnSpPr/>
      </xdr:nvCxnSpPr>
      <xdr:spPr>
        <a:xfrm flipV="1">
          <a:off x="15290800" y="1458087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64346</xdr:rowOff>
    </xdr:to>
    <xdr:cxnSp macro="">
      <xdr:nvCxnSpPr>
        <xdr:cNvPr id="261" name="直線コネクタ 260"/>
        <xdr:cNvCxnSpPr/>
      </xdr:nvCxnSpPr>
      <xdr:spPr>
        <a:xfrm>
          <a:off x="14401800" y="150876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0</xdr:rowOff>
    </xdr:to>
    <xdr:cxnSp macro="">
      <xdr:nvCxnSpPr>
        <xdr:cNvPr id="264" name="直線コネクタ 263"/>
        <xdr:cNvCxnSpPr/>
      </xdr:nvCxnSpPr>
      <xdr:spPr>
        <a:xfrm>
          <a:off x="13512800" y="1444413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4" name="円/楕円 273"/>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17373</xdr:rowOff>
    </xdr:from>
    <xdr:ext cx="762000" cy="259045"/>
    <xdr:sp macro="" textlink="">
      <xdr:nvSpPr>
        <xdr:cNvPr id="275" name="給与水準   （国との比較）該当値テキスト"/>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6" name="円/楕円 275"/>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7" name="テキスト ボックス 276"/>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78" name="円/楕円 277"/>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79" name="テキスト ボックス 278"/>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0" name="円/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1" name="テキスト ボックス 280"/>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2" name="円/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3" name="テキスト ボックス 28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行政内部の改革を進めるとの考えから、平成１５年度から７年間、退職職員不補充により人件費の削減を実施し、平成１１年度策定の定員適正化計画に基づく職員採用抑制と合わせ、この間の削減数は３６人であった。今後は定期的な職員採用を実施する予定であるものの、職員採用計画に基づき職員数を管理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133169</xdr:rowOff>
    </xdr:from>
    <xdr:to>
      <xdr:col>24</xdr:col>
      <xdr:colOff>558800</xdr:colOff>
      <xdr:row>62</xdr:row>
      <xdr:rowOff>34109</xdr:rowOff>
    </xdr:to>
    <xdr:cxnSp macro="">
      <xdr:nvCxnSpPr>
        <xdr:cNvPr id="320" name="直線コネクタ 319"/>
        <xdr:cNvCxnSpPr/>
      </xdr:nvCxnSpPr>
      <xdr:spPr>
        <a:xfrm>
          <a:off x="16179800" y="1059161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97548</xdr:rowOff>
    </xdr:from>
    <xdr:to>
      <xdr:col>23</xdr:col>
      <xdr:colOff>406400</xdr:colOff>
      <xdr:row>61</xdr:row>
      <xdr:rowOff>133169</xdr:rowOff>
    </xdr:to>
    <xdr:cxnSp macro="">
      <xdr:nvCxnSpPr>
        <xdr:cNvPr id="323" name="直線コネクタ 322"/>
        <xdr:cNvCxnSpPr/>
      </xdr:nvCxnSpPr>
      <xdr:spPr>
        <a:xfrm>
          <a:off x="15290800" y="10555998"/>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97548</xdr:rowOff>
    </xdr:from>
    <xdr:to>
      <xdr:col>22</xdr:col>
      <xdr:colOff>203200</xdr:colOff>
      <xdr:row>61</xdr:row>
      <xdr:rowOff>111337</xdr:rowOff>
    </xdr:to>
    <xdr:cxnSp macro="">
      <xdr:nvCxnSpPr>
        <xdr:cNvPr id="326" name="直線コネクタ 325"/>
        <xdr:cNvCxnSpPr/>
      </xdr:nvCxnSpPr>
      <xdr:spPr>
        <a:xfrm flipV="1">
          <a:off x="14401800" y="1055599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89505</xdr:rowOff>
    </xdr:from>
    <xdr:to>
      <xdr:col>21</xdr:col>
      <xdr:colOff>0</xdr:colOff>
      <xdr:row>61</xdr:row>
      <xdr:rowOff>111337</xdr:rowOff>
    </xdr:to>
    <xdr:cxnSp macro="">
      <xdr:nvCxnSpPr>
        <xdr:cNvPr id="329" name="直線コネクタ 328"/>
        <xdr:cNvCxnSpPr/>
      </xdr:nvCxnSpPr>
      <xdr:spPr>
        <a:xfrm>
          <a:off x="13512800" y="1054795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39" name="円/楕円 338"/>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171286</xdr:rowOff>
    </xdr:from>
    <xdr:ext cx="762000" cy="259045"/>
    <xdr:sp macro="" textlink="">
      <xdr:nvSpPr>
        <xdr:cNvPr id="340" name="定員管理の状況該当値テキスト"/>
        <xdr:cNvSpPr txBox="1"/>
      </xdr:nvSpPr>
      <xdr:spPr>
        <a:xfrm>
          <a:off x="17106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82369</xdr:rowOff>
    </xdr:from>
    <xdr:to>
      <xdr:col>23</xdr:col>
      <xdr:colOff>457200</xdr:colOff>
      <xdr:row>62</xdr:row>
      <xdr:rowOff>12519</xdr:rowOff>
    </xdr:to>
    <xdr:sp macro="" textlink="">
      <xdr:nvSpPr>
        <xdr:cNvPr id="341" name="円/楕円 340"/>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22696</xdr:rowOff>
    </xdr:from>
    <xdr:ext cx="736600" cy="259045"/>
    <xdr:sp macro="" textlink="">
      <xdr:nvSpPr>
        <xdr:cNvPr id="342" name="テキスト ボックス 341"/>
        <xdr:cNvSpPr txBox="1"/>
      </xdr:nvSpPr>
      <xdr:spPr>
        <a:xfrm>
          <a:off x="15798800" y="1030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46748</xdr:rowOff>
    </xdr:from>
    <xdr:to>
      <xdr:col>22</xdr:col>
      <xdr:colOff>254000</xdr:colOff>
      <xdr:row>61</xdr:row>
      <xdr:rowOff>148348</xdr:rowOff>
    </xdr:to>
    <xdr:sp macro="" textlink="">
      <xdr:nvSpPr>
        <xdr:cNvPr id="343" name="円/楕円 342"/>
        <xdr:cNvSpPr/>
      </xdr:nvSpPr>
      <xdr:spPr>
        <a:xfrm>
          <a:off x="15240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158525</xdr:rowOff>
    </xdr:from>
    <xdr:ext cx="762000" cy="259045"/>
    <xdr:sp macro="" textlink="">
      <xdr:nvSpPr>
        <xdr:cNvPr id="344" name="テキスト ボックス 343"/>
        <xdr:cNvSpPr txBox="1"/>
      </xdr:nvSpPr>
      <xdr:spPr>
        <a:xfrm>
          <a:off x="14909800" y="102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60537</xdr:rowOff>
    </xdr:from>
    <xdr:to>
      <xdr:col>21</xdr:col>
      <xdr:colOff>50800</xdr:colOff>
      <xdr:row>61</xdr:row>
      <xdr:rowOff>162137</xdr:rowOff>
    </xdr:to>
    <xdr:sp macro="" textlink="">
      <xdr:nvSpPr>
        <xdr:cNvPr id="345" name="円/楕円 344"/>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864</xdr:rowOff>
    </xdr:from>
    <xdr:ext cx="762000" cy="259045"/>
    <xdr:sp macro="" textlink="">
      <xdr:nvSpPr>
        <xdr:cNvPr id="346" name="テキスト ボックス 345"/>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38705</xdr:rowOff>
    </xdr:from>
    <xdr:to>
      <xdr:col>19</xdr:col>
      <xdr:colOff>533400</xdr:colOff>
      <xdr:row>61</xdr:row>
      <xdr:rowOff>140305</xdr:rowOff>
    </xdr:to>
    <xdr:sp macro="" textlink="">
      <xdr:nvSpPr>
        <xdr:cNvPr id="347" name="円/楕円 346"/>
        <xdr:cNvSpPr/>
      </xdr:nvSpPr>
      <xdr:spPr>
        <a:xfrm>
          <a:off x="13462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150482</xdr:rowOff>
    </xdr:from>
    <xdr:ext cx="762000" cy="259045"/>
    <xdr:sp macro="" textlink="">
      <xdr:nvSpPr>
        <xdr:cNvPr id="348" name="テキスト ボックス 347"/>
        <xdr:cNvSpPr txBox="1"/>
      </xdr:nvSpPr>
      <xdr:spPr>
        <a:xfrm>
          <a:off x="13131800" y="1026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公債費は平成１６年度のピークを境に、起債の抑制と公的資金補償金免除繰上償還の実施により、継続して減少しており、比率は改善してきている。普通会計における公債費は平成２６年度まで減少が続く</a:t>
          </a:r>
          <a:r>
            <a:rPr lang="ja-JP" altLang="en-US" sz="1100">
              <a:solidFill>
                <a:schemeClr val="dk1"/>
              </a:solidFill>
              <a:effectLst/>
              <a:latin typeface="+mn-lt"/>
              <a:ea typeface="+mn-ea"/>
              <a:cs typeface="+mn-cs"/>
            </a:rPr>
            <a:t>ことから、</a:t>
          </a:r>
          <a:r>
            <a:rPr lang="ja-JP" altLang="ja-JP" sz="1100">
              <a:solidFill>
                <a:schemeClr val="dk1"/>
              </a:solidFill>
              <a:effectLst/>
              <a:latin typeface="+mn-lt"/>
              <a:ea typeface="+mn-ea"/>
              <a:cs typeface="+mn-cs"/>
            </a:rPr>
            <a:t>比率も改善を続けるが、平成２３年度の新総合教育エリア整備事業をはじめに、平成２８年度までに、町道新遠部線改良事業（日沿道小坂ＩＣ接続道）、明治百年通りにぎわい創りプロジェクト事業</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 の大規模な投資的事業の実施</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、公営企業債の元利償還金に対する繰出金の増大</a:t>
          </a:r>
          <a:r>
            <a:rPr lang="ja-JP" altLang="en-US" sz="1100">
              <a:solidFill>
                <a:schemeClr val="dk1"/>
              </a:solidFill>
              <a:effectLst/>
              <a:latin typeface="+mn-lt"/>
              <a:ea typeface="+mn-ea"/>
              <a:cs typeface="+mn-cs"/>
            </a:rPr>
            <a:t>に伴い</a:t>
          </a:r>
          <a:r>
            <a:rPr lang="ja-JP" altLang="ja-JP" sz="1100">
              <a:solidFill>
                <a:schemeClr val="dk1"/>
              </a:solidFill>
              <a:effectLst/>
              <a:latin typeface="+mn-lt"/>
              <a:ea typeface="+mn-ea"/>
              <a:cs typeface="+mn-cs"/>
            </a:rPr>
            <a:t>、比率の上昇を招くことが懸念される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今後の財政運営においては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起債額に十分留意し、できる限り起債額の抑制に努めたい。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33444</xdr:rowOff>
    </xdr:from>
    <xdr:to>
      <xdr:col>24</xdr:col>
      <xdr:colOff>558800</xdr:colOff>
      <xdr:row>42</xdr:row>
      <xdr:rowOff>57573</xdr:rowOff>
    </xdr:to>
    <xdr:cxnSp macro="">
      <xdr:nvCxnSpPr>
        <xdr:cNvPr id="382" name="直線コネクタ 381"/>
        <xdr:cNvCxnSpPr/>
      </xdr:nvCxnSpPr>
      <xdr:spPr>
        <a:xfrm flipV="1">
          <a:off x="16179800" y="72343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57573</xdr:rowOff>
    </xdr:to>
    <xdr:cxnSp macro="">
      <xdr:nvCxnSpPr>
        <xdr:cNvPr id="385" name="直線コネクタ 384"/>
        <xdr:cNvCxnSpPr/>
      </xdr:nvCxnSpPr>
      <xdr:spPr>
        <a:xfrm>
          <a:off x="15290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49530</xdr:rowOff>
    </xdr:to>
    <xdr:cxnSp macro="">
      <xdr:nvCxnSpPr>
        <xdr:cNvPr id="388" name="直線コネクタ 387"/>
        <xdr:cNvCxnSpPr/>
      </xdr:nvCxnSpPr>
      <xdr:spPr>
        <a:xfrm>
          <a:off x="14401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49530</xdr:rowOff>
    </xdr:to>
    <xdr:cxnSp macro="">
      <xdr:nvCxnSpPr>
        <xdr:cNvPr id="391" name="直線コネクタ 390"/>
        <xdr:cNvCxnSpPr/>
      </xdr:nvCxnSpPr>
      <xdr:spPr>
        <a:xfrm>
          <a:off x="13512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154094</xdr:rowOff>
    </xdr:from>
    <xdr:to>
      <xdr:col>24</xdr:col>
      <xdr:colOff>609600</xdr:colOff>
      <xdr:row>42</xdr:row>
      <xdr:rowOff>84244</xdr:rowOff>
    </xdr:to>
    <xdr:sp macro="" textlink="">
      <xdr:nvSpPr>
        <xdr:cNvPr id="401" name="円/楕円 400"/>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126171</xdr:rowOff>
    </xdr:from>
    <xdr:ext cx="762000" cy="259045"/>
    <xdr:sp macro="" textlink="">
      <xdr:nvSpPr>
        <xdr:cNvPr id="402"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6773</xdr:rowOff>
    </xdr:from>
    <xdr:to>
      <xdr:col>23</xdr:col>
      <xdr:colOff>457200</xdr:colOff>
      <xdr:row>42</xdr:row>
      <xdr:rowOff>108373</xdr:rowOff>
    </xdr:to>
    <xdr:sp macro="" textlink="">
      <xdr:nvSpPr>
        <xdr:cNvPr id="403" name="円/楕円 402"/>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93150</xdr:rowOff>
    </xdr:from>
    <xdr:ext cx="736600" cy="259045"/>
    <xdr:sp macro="" textlink="">
      <xdr:nvSpPr>
        <xdr:cNvPr id="404" name="テキスト ボックス 403"/>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5" name="円/楕円 404"/>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406" name="テキスト ボックス 405"/>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7" name="円/楕円 40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8" name="テキスト ボックス 407"/>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409" name="円/楕円 408"/>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69021</xdr:rowOff>
    </xdr:from>
    <xdr:ext cx="762000" cy="259045"/>
    <xdr:sp macro="" textlink="">
      <xdr:nvSpPr>
        <xdr:cNvPr id="410" name="テキスト ボックス 409"/>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類似団体平均を上回っており、主な要因としては、新総合教育エリア整備事業や日本海沿岸自動車道小坂インターチェンジ接続の町道新遠部線改良事業等の大型プロジェクトが実施されたことにより地方債残高が増加したこと、水道事業会計において県営砂子沢ダムに係る浄水場、配水管等の減価償却と償還利子が平成２３年度以降に反映されたことによる繰入金の増額となっている。また、</a:t>
          </a:r>
          <a:r>
            <a:rPr lang="ja-JP" altLang="en-US" sz="1050">
              <a:solidFill>
                <a:schemeClr val="dk1"/>
              </a:solidFill>
              <a:effectLst/>
              <a:latin typeface="+mn-lt"/>
              <a:ea typeface="+mn-ea"/>
              <a:cs typeface="+mn-cs"/>
            </a:rPr>
            <a:t>平成２６年度は前年度に比べて３７．８ポイント上昇したが、平成</a:t>
          </a:r>
          <a:r>
            <a:rPr lang="ja-JP" altLang="ja-JP" sz="1050">
              <a:solidFill>
                <a:schemeClr val="dk1"/>
              </a:solidFill>
              <a:effectLst/>
              <a:latin typeface="+mn-lt"/>
              <a:ea typeface="+mn-ea"/>
              <a:cs typeface="+mn-cs"/>
            </a:rPr>
            <a:t>２４年度から２８年度にかけて小坂鉄道レールパーク構想に基づく旧小坂鉄道活用関連事業等</a:t>
          </a:r>
          <a:r>
            <a:rPr lang="ja-JP" altLang="en-US" sz="1050">
              <a:solidFill>
                <a:schemeClr val="dk1"/>
              </a:solidFill>
              <a:effectLst/>
              <a:latin typeface="+mn-lt"/>
              <a:ea typeface="+mn-ea"/>
              <a:cs typeface="+mn-cs"/>
            </a:rPr>
            <a:t>による</a:t>
          </a:r>
          <a:r>
            <a:rPr lang="ja-JP" altLang="ja-JP" sz="1050">
              <a:solidFill>
                <a:schemeClr val="dk1"/>
              </a:solidFill>
              <a:effectLst/>
              <a:latin typeface="+mn-lt"/>
              <a:ea typeface="+mn-ea"/>
              <a:cs typeface="+mn-cs"/>
            </a:rPr>
            <a:t>地方債残高の増蒿</a:t>
          </a:r>
          <a:r>
            <a:rPr lang="ja-JP" altLang="en-US" sz="1050">
              <a:solidFill>
                <a:schemeClr val="dk1"/>
              </a:solidFill>
              <a:effectLst/>
              <a:latin typeface="+mn-lt"/>
              <a:ea typeface="+mn-ea"/>
              <a:cs typeface="+mn-cs"/>
            </a:rPr>
            <a:t>や、鹿角広域行政組合への負担金</a:t>
          </a:r>
          <a:r>
            <a:rPr lang="ja-JP" altLang="ja-JP" sz="1050">
              <a:solidFill>
                <a:schemeClr val="dk1"/>
              </a:solidFill>
              <a:effectLst/>
              <a:latin typeface="+mn-lt"/>
              <a:ea typeface="+mn-ea"/>
              <a:cs typeface="+mn-cs"/>
            </a:rPr>
            <a:t>が</a:t>
          </a:r>
          <a:r>
            <a:rPr lang="ja-JP" altLang="en-US" sz="1050">
              <a:solidFill>
                <a:schemeClr val="dk1"/>
              </a:solidFill>
              <a:effectLst/>
              <a:latin typeface="+mn-lt"/>
              <a:ea typeface="+mn-ea"/>
              <a:cs typeface="+mn-cs"/>
            </a:rPr>
            <a:t>増加したこと</a:t>
          </a:r>
          <a:r>
            <a:rPr lang="ja-JP" altLang="ja-JP" sz="1050">
              <a:solidFill>
                <a:schemeClr val="dk1"/>
              </a:solidFill>
              <a:effectLst/>
              <a:latin typeface="+mn-lt"/>
              <a:ea typeface="+mn-ea"/>
              <a:cs typeface="+mn-cs"/>
            </a:rPr>
            <a:t>、平成２５・２６年度に財政調整基金の充当による新庁舎移転整備事業により基金</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減少</a:t>
          </a:r>
          <a:r>
            <a:rPr lang="ja-JP" altLang="en-US" sz="1050">
              <a:solidFill>
                <a:schemeClr val="dk1"/>
              </a:solidFill>
              <a:effectLst/>
              <a:latin typeface="+mn-lt"/>
              <a:ea typeface="+mn-ea"/>
              <a:cs typeface="+mn-cs"/>
            </a:rPr>
            <a:t>したことによるものである。</a:t>
          </a:r>
          <a:r>
            <a:rPr lang="ja-JP" altLang="ja-JP" sz="1050">
              <a:solidFill>
                <a:schemeClr val="dk1"/>
              </a:solidFill>
              <a:effectLst/>
              <a:latin typeface="+mn-lt"/>
              <a:ea typeface="+mn-ea"/>
              <a:cs typeface="+mn-cs"/>
            </a:rPr>
            <a:t>今後は起債発行事業の峻別とさらなる基金残高の確保に努める。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20405</xdr:rowOff>
    </xdr:from>
    <xdr:to>
      <xdr:col>24</xdr:col>
      <xdr:colOff>558800</xdr:colOff>
      <xdr:row>20</xdr:row>
      <xdr:rowOff>152993</xdr:rowOff>
    </xdr:to>
    <xdr:cxnSp macro="">
      <xdr:nvCxnSpPr>
        <xdr:cNvPr id="444" name="直線コネクタ 443"/>
        <xdr:cNvCxnSpPr/>
      </xdr:nvCxnSpPr>
      <xdr:spPr>
        <a:xfrm>
          <a:off x="16179800" y="3277955"/>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20405</xdr:rowOff>
    </xdr:from>
    <xdr:to>
      <xdr:col>23</xdr:col>
      <xdr:colOff>406400</xdr:colOff>
      <xdr:row>19</xdr:row>
      <xdr:rowOff>68665</xdr:rowOff>
    </xdr:to>
    <xdr:cxnSp macro="">
      <xdr:nvCxnSpPr>
        <xdr:cNvPr id="447" name="直線コネクタ 446"/>
        <xdr:cNvCxnSpPr/>
      </xdr:nvCxnSpPr>
      <xdr:spPr>
        <a:xfrm flipV="1">
          <a:off x="15290800" y="32779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103505</xdr:rowOff>
    </xdr:from>
    <xdr:to>
      <xdr:col>22</xdr:col>
      <xdr:colOff>203200</xdr:colOff>
      <xdr:row>19</xdr:row>
      <xdr:rowOff>68665</xdr:rowOff>
    </xdr:to>
    <xdr:cxnSp macro="">
      <xdr:nvCxnSpPr>
        <xdr:cNvPr id="450" name="直線コネクタ 449"/>
        <xdr:cNvCxnSpPr/>
      </xdr:nvCxnSpPr>
      <xdr:spPr>
        <a:xfrm>
          <a:off x="14401800" y="3018155"/>
          <a:ext cx="889000" cy="30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88223</xdr:rowOff>
    </xdr:from>
    <xdr:to>
      <xdr:col>21</xdr:col>
      <xdr:colOff>0</xdr:colOff>
      <xdr:row>17</xdr:row>
      <xdr:rowOff>103505</xdr:rowOff>
    </xdr:to>
    <xdr:cxnSp macro="">
      <xdr:nvCxnSpPr>
        <xdr:cNvPr id="453" name="直線コネクタ 452"/>
        <xdr:cNvCxnSpPr/>
      </xdr:nvCxnSpPr>
      <xdr:spPr>
        <a:xfrm>
          <a:off x="13512800" y="300287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102193</xdr:rowOff>
    </xdr:from>
    <xdr:to>
      <xdr:col>24</xdr:col>
      <xdr:colOff>609600</xdr:colOff>
      <xdr:row>21</xdr:row>
      <xdr:rowOff>32343</xdr:rowOff>
    </xdr:to>
    <xdr:sp macro="" textlink="">
      <xdr:nvSpPr>
        <xdr:cNvPr id="463" name="円/楕円 462"/>
        <xdr:cNvSpPr/>
      </xdr:nvSpPr>
      <xdr:spPr>
        <a:xfrm>
          <a:off x="16967200" y="35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74270</xdr:rowOff>
    </xdr:from>
    <xdr:ext cx="762000" cy="259045"/>
    <xdr:sp macro="" textlink="">
      <xdr:nvSpPr>
        <xdr:cNvPr id="464" name="将来負担の状況該当値テキスト"/>
        <xdr:cNvSpPr txBox="1"/>
      </xdr:nvSpPr>
      <xdr:spPr>
        <a:xfrm>
          <a:off x="17106900" y="350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141055</xdr:rowOff>
    </xdr:from>
    <xdr:to>
      <xdr:col>23</xdr:col>
      <xdr:colOff>457200</xdr:colOff>
      <xdr:row>19</xdr:row>
      <xdr:rowOff>71205</xdr:rowOff>
    </xdr:to>
    <xdr:sp macro="" textlink="">
      <xdr:nvSpPr>
        <xdr:cNvPr id="465" name="円/楕円 464"/>
        <xdr:cNvSpPr/>
      </xdr:nvSpPr>
      <xdr:spPr>
        <a:xfrm>
          <a:off x="16129000" y="3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55982</xdr:rowOff>
    </xdr:from>
    <xdr:ext cx="736600" cy="259045"/>
    <xdr:sp macro="" textlink="">
      <xdr:nvSpPr>
        <xdr:cNvPr id="466" name="テキスト ボックス 465"/>
        <xdr:cNvSpPr txBox="1"/>
      </xdr:nvSpPr>
      <xdr:spPr>
        <a:xfrm>
          <a:off x="15798800" y="331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17865</xdr:rowOff>
    </xdr:from>
    <xdr:to>
      <xdr:col>22</xdr:col>
      <xdr:colOff>254000</xdr:colOff>
      <xdr:row>19</xdr:row>
      <xdr:rowOff>119465</xdr:rowOff>
    </xdr:to>
    <xdr:sp macro="" textlink="">
      <xdr:nvSpPr>
        <xdr:cNvPr id="467" name="円/楕円 466"/>
        <xdr:cNvSpPr/>
      </xdr:nvSpPr>
      <xdr:spPr>
        <a:xfrm>
          <a:off x="15240000" y="32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104242</xdr:rowOff>
    </xdr:from>
    <xdr:ext cx="762000" cy="259045"/>
    <xdr:sp macro="" textlink="">
      <xdr:nvSpPr>
        <xdr:cNvPr id="468" name="テキスト ボックス 467"/>
        <xdr:cNvSpPr txBox="1"/>
      </xdr:nvSpPr>
      <xdr:spPr>
        <a:xfrm>
          <a:off x="14909800" y="336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52705</xdr:rowOff>
    </xdr:from>
    <xdr:to>
      <xdr:col>21</xdr:col>
      <xdr:colOff>50800</xdr:colOff>
      <xdr:row>17</xdr:row>
      <xdr:rowOff>154305</xdr:rowOff>
    </xdr:to>
    <xdr:sp macro="" textlink="">
      <xdr:nvSpPr>
        <xdr:cNvPr id="469" name="円/楕円 468"/>
        <xdr:cNvSpPr/>
      </xdr:nvSpPr>
      <xdr:spPr>
        <a:xfrm>
          <a:off x="14351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139082</xdr:rowOff>
    </xdr:from>
    <xdr:ext cx="762000" cy="259045"/>
    <xdr:sp macro="" textlink="">
      <xdr:nvSpPr>
        <xdr:cNvPr id="470" name="テキスト ボックス 469"/>
        <xdr:cNvSpPr txBox="1"/>
      </xdr:nvSpPr>
      <xdr:spPr>
        <a:xfrm>
          <a:off x="14020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37423</xdr:rowOff>
    </xdr:from>
    <xdr:to>
      <xdr:col>19</xdr:col>
      <xdr:colOff>533400</xdr:colOff>
      <xdr:row>17</xdr:row>
      <xdr:rowOff>139023</xdr:rowOff>
    </xdr:to>
    <xdr:sp macro="" textlink="">
      <xdr:nvSpPr>
        <xdr:cNvPr id="471" name="円/楕円 470"/>
        <xdr:cNvSpPr/>
      </xdr:nvSpPr>
      <xdr:spPr>
        <a:xfrm>
          <a:off x="13462000" y="29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123800</xdr:rowOff>
    </xdr:from>
    <xdr:ext cx="762000" cy="259045"/>
    <xdr:sp macro="" textlink="">
      <xdr:nvSpPr>
        <xdr:cNvPr id="472" name="テキスト ボックス 471"/>
        <xdr:cNvSpPr txBox="1"/>
      </xdr:nvSpPr>
      <xdr:spPr>
        <a:xfrm>
          <a:off x="13131800" y="30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5,662
5,652
201.70
4,747,484
4,579,016
151,402
2,611,179
5,130,755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150.6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行政内部の改革を進めるとの考えから、平成１５年度から７年間退職職員不補充による人件費の削減を実施したこと、ゴミ処理業務や消防救急業務を一部事務組合で行っていることが類似団体平均を下回っている要因であると考えられる。</a:t>
          </a:r>
          <a:r>
            <a:rPr lang="ja-JP" altLang="en-US" sz="1100">
              <a:solidFill>
                <a:schemeClr val="dk1"/>
              </a:solidFill>
              <a:effectLst/>
              <a:latin typeface="+mn-lt"/>
              <a:ea typeface="+mn-ea"/>
              <a:cs typeface="+mn-cs"/>
            </a:rPr>
            <a:t>平成２５年度が一時的に下がった</a:t>
          </a:r>
          <a:r>
            <a:rPr lang="ja-JP" altLang="ja-JP" sz="1100">
              <a:solidFill>
                <a:schemeClr val="dk1"/>
              </a:solidFill>
              <a:effectLst/>
              <a:latin typeface="+mn-lt"/>
              <a:ea typeface="+mn-ea"/>
              <a:cs typeface="+mn-cs"/>
            </a:rPr>
            <a:t>要因は、</a:t>
          </a:r>
          <a:r>
            <a:rPr lang="ja-JP" altLang="en-US" sz="1100">
              <a:solidFill>
                <a:schemeClr val="dk1"/>
              </a:solidFill>
              <a:effectLst/>
              <a:latin typeface="+mn-lt"/>
              <a:ea typeface="+mn-ea"/>
              <a:cs typeface="+mn-cs"/>
            </a:rPr>
            <a:t>特別職が一時不在となったことによるものであ</a:t>
          </a:r>
          <a:r>
            <a:rPr lang="ja-JP" altLang="ja-JP" sz="1100">
              <a:solidFill>
                <a:schemeClr val="dk1"/>
              </a:solidFill>
              <a:effectLst/>
              <a:latin typeface="+mn-lt"/>
              <a:ea typeface="+mn-ea"/>
              <a:cs typeface="+mn-cs"/>
            </a:rPr>
            <a:t>る。なお、臨時職員賃金や一部事務組合の人件費分に充てる負担金等を合計した場合の人口１人当たりの歳出決算額は類似団体平均を上回っており、特別職の給料カット・時間外手当支給率抑制、議員期末手当のカット等、独自の給与削減策を継続するとともに、人件費全体の削減に努力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149860</xdr:rowOff>
    </xdr:from>
    <xdr:to>
      <xdr:col>7</xdr:col>
      <xdr:colOff>15875</xdr:colOff>
      <xdr:row>38</xdr:row>
      <xdr:rowOff>8890</xdr:rowOff>
    </xdr:to>
    <xdr:cxnSp macro="">
      <xdr:nvCxnSpPr>
        <xdr:cNvPr id="63" name="直線コネクタ 62"/>
        <xdr:cNvCxnSpPr/>
      </xdr:nvCxnSpPr>
      <xdr:spPr>
        <a:xfrm>
          <a:off x="3987800" y="64935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149860</xdr:rowOff>
    </xdr:from>
    <xdr:to>
      <xdr:col>5</xdr:col>
      <xdr:colOff>549275</xdr:colOff>
      <xdr:row>38</xdr:row>
      <xdr:rowOff>24130</xdr:rowOff>
    </xdr:to>
    <xdr:cxnSp macro="">
      <xdr:nvCxnSpPr>
        <xdr:cNvPr id="66" name="直線コネクタ 65"/>
        <xdr:cNvCxnSpPr/>
      </xdr:nvCxnSpPr>
      <xdr:spPr>
        <a:xfrm flipV="1">
          <a:off x="3098800" y="6493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24130</xdr:rowOff>
    </xdr:from>
    <xdr:to>
      <xdr:col>4</xdr:col>
      <xdr:colOff>346075</xdr:colOff>
      <xdr:row>38</xdr:row>
      <xdr:rowOff>62230</xdr:rowOff>
    </xdr:to>
    <xdr:cxnSp macro="">
      <xdr:nvCxnSpPr>
        <xdr:cNvPr id="69" name="直線コネクタ 68"/>
        <xdr:cNvCxnSpPr/>
      </xdr:nvCxnSpPr>
      <xdr:spPr>
        <a:xfrm flipV="1">
          <a:off x="2209800" y="6539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157480</xdr:rowOff>
    </xdr:from>
    <xdr:to>
      <xdr:col>3</xdr:col>
      <xdr:colOff>142875</xdr:colOff>
      <xdr:row>38</xdr:row>
      <xdr:rowOff>62230</xdr:rowOff>
    </xdr:to>
    <xdr:cxnSp macro="">
      <xdr:nvCxnSpPr>
        <xdr:cNvPr id="72" name="直線コネクタ 71"/>
        <xdr:cNvCxnSpPr/>
      </xdr:nvCxnSpPr>
      <xdr:spPr>
        <a:xfrm>
          <a:off x="1320800" y="6501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129540</xdr:rowOff>
    </xdr:from>
    <xdr:to>
      <xdr:col>7</xdr:col>
      <xdr:colOff>66675</xdr:colOff>
      <xdr:row>38</xdr:row>
      <xdr:rowOff>59690</xdr:rowOff>
    </xdr:to>
    <xdr:sp macro="" textlink="">
      <xdr:nvSpPr>
        <xdr:cNvPr id="82" name="円/楕円 81"/>
        <xdr:cNvSpPr/>
      </xdr:nvSpPr>
      <xdr:spPr>
        <a:xfrm>
          <a:off x="47752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146067</xdr:rowOff>
    </xdr:from>
    <xdr:ext cx="762000" cy="259045"/>
    <xdr:sp macro="" textlink="">
      <xdr:nvSpPr>
        <xdr:cNvPr id="83" name="人件費該当値テキスト"/>
        <xdr:cNvSpPr txBox="1"/>
      </xdr:nvSpPr>
      <xdr:spPr>
        <a:xfrm>
          <a:off x="4914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99060</xdr:rowOff>
    </xdr:from>
    <xdr:to>
      <xdr:col>5</xdr:col>
      <xdr:colOff>600075</xdr:colOff>
      <xdr:row>38</xdr:row>
      <xdr:rowOff>29210</xdr:rowOff>
    </xdr:to>
    <xdr:sp macro="" textlink="">
      <xdr:nvSpPr>
        <xdr:cNvPr id="84" name="円/楕円 83"/>
        <xdr:cNvSpPr/>
      </xdr:nvSpPr>
      <xdr:spPr>
        <a:xfrm>
          <a:off x="3937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39387</xdr:rowOff>
    </xdr:from>
    <xdr:ext cx="736600" cy="259045"/>
    <xdr:sp macro="" textlink="">
      <xdr:nvSpPr>
        <xdr:cNvPr id="85" name="テキスト ボックス 84"/>
        <xdr:cNvSpPr txBox="1"/>
      </xdr:nvSpPr>
      <xdr:spPr>
        <a:xfrm>
          <a:off x="3606800" y="621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144780</xdr:rowOff>
    </xdr:from>
    <xdr:to>
      <xdr:col>4</xdr:col>
      <xdr:colOff>396875</xdr:colOff>
      <xdr:row>38</xdr:row>
      <xdr:rowOff>74930</xdr:rowOff>
    </xdr:to>
    <xdr:sp macro="" textlink="">
      <xdr:nvSpPr>
        <xdr:cNvPr id="86" name="円/楕円 85"/>
        <xdr:cNvSpPr/>
      </xdr:nvSpPr>
      <xdr:spPr>
        <a:xfrm>
          <a:off x="3048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85107</xdr:rowOff>
    </xdr:from>
    <xdr:ext cx="762000" cy="259045"/>
    <xdr:sp macro="" textlink="">
      <xdr:nvSpPr>
        <xdr:cNvPr id="87" name="テキスト ボックス 86"/>
        <xdr:cNvSpPr txBox="1"/>
      </xdr:nvSpPr>
      <xdr:spPr>
        <a:xfrm>
          <a:off x="2717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xdr:rowOff>
    </xdr:from>
    <xdr:to>
      <xdr:col>3</xdr:col>
      <xdr:colOff>193675</xdr:colOff>
      <xdr:row>38</xdr:row>
      <xdr:rowOff>113030</xdr:rowOff>
    </xdr:to>
    <xdr:sp macro="" textlink="">
      <xdr:nvSpPr>
        <xdr:cNvPr id="88" name="円/楕円 87"/>
        <xdr:cNvSpPr/>
      </xdr:nvSpPr>
      <xdr:spPr>
        <a:xfrm>
          <a:off x="2159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123207</xdr:rowOff>
    </xdr:from>
    <xdr:ext cx="762000" cy="259045"/>
    <xdr:sp macro="" textlink="">
      <xdr:nvSpPr>
        <xdr:cNvPr id="89" name="テキスト ボックス 88"/>
        <xdr:cNvSpPr txBox="1"/>
      </xdr:nvSpPr>
      <xdr:spPr>
        <a:xfrm>
          <a:off x="1828800" y="629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106680</xdr:rowOff>
    </xdr:from>
    <xdr:to>
      <xdr:col>1</xdr:col>
      <xdr:colOff>676275</xdr:colOff>
      <xdr:row>38</xdr:row>
      <xdr:rowOff>36830</xdr:rowOff>
    </xdr:to>
    <xdr:sp macro="" textlink="">
      <xdr:nvSpPr>
        <xdr:cNvPr id="90" name="円/楕円 89"/>
        <xdr:cNvSpPr/>
      </xdr:nvSpPr>
      <xdr:spPr>
        <a:xfrm>
          <a:off x="1270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47007</xdr:rowOff>
    </xdr:from>
    <xdr:ext cx="762000" cy="259045"/>
    <xdr:sp macro="" textlink="">
      <xdr:nvSpPr>
        <xdr:cNvPr id="91" name="テキスト ボックス 90"/>
        <xdr:cNvSpPr txBox="1"/>
      </xdr:nvSpPr>
      <xdr:spPr>
        <a:xfrm>
          <a:off x="939800" y="621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徹底した削減努力により平成２２年度までは類似団体平均を下回ってきたが、平成２３年度以降は緊急雇用事業、防災備品整備や地域見守り活動組織備品整備などへの充当一般財源等の増により上回ることとなった。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新庁舎移転に伴う経費が発生したことにより</a:t>
          </a:r>
          <a:r>
            <a:rPr lang="ja-JP" altLang="ja-JP" sz="1100">
              <a:solidFill>
                <a:schemeClr val="dk1"/>
              </a:solidFill>
              <a:effectLst/>
              <a:latin typeface="+mn-lt"/>
              <a:ea typeface="+mn-ea"/>
              <a:cs typeface="+mn-cs"/>
            </a:rPr>
            <a:t>前年度比で</a:t>
          </a:r>
          <a:r>
            <a:rPr lang="ja-JP" altLang="en-US" sz="1100">
              <a:solidFill>
                <a:schemeClr val="dk1"/>
              </a:solidFill>
              <a:effectLst/>
              <a:latin typeface="+mn-lt"/>
              <a:ea typeface="+mn-ea"/>
              <a:cs typeface="+mn-cs"/>
            </a:rPr>
            <a:t>１．３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している。現在は一部の町観光施設に指定管理者制度を導入しているが、今後は他施設への適用も検討することなどから、さらなる経費削減に努める。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12700</xdr:rowOff>
    </xdr:from>
    <xdr:to>
      <xdr:col>24</xdr:col>
      <xdr:colOff>31750</xdr:colOff>
      <xdr:row>15</xdr:row>
      <xdr:rowOff>86995</xdr:rowOff>
    </xdr:to>
    <xdr:cxnSp macro="">
      <xdr:nvCxnSpPr>
        <xdr:cNvPr id="120" name="直線コネクタ 119"/>
        <xdr:cNvCxnSpPr/>
      </xdr:nvCxnSpPr>
      <xdr:spPr>
        <a:xfrm>
          <a:off x="15671800" y="258445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155575</xdr:rowOff>
    </xdr:from>
    <xdr:to>
      <xdr:col>22</xdr:col>
      <xdr:colOff>565150</xdr:colOff>
      <xdr:row>15</xdr:row>
      <xdr:rowOff>12700</xdr:rowOff>
    </xdr:to>
    <xdr:cxnSp macro="">
      <xdr:nvCxnSpPr>
        <xdr:cNvPr id="123" name="直線コネクタ 122"/>
        <xdr:cNvCxnSpPr/>
      </xdr:nvCxnSpPr>
      <xdr:spPr>
        <a:xfrm>
          <a:off x="14782800" y="2555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155575</xdr:rowOff>
    </xdr:from>
    <xdr:to>
      <xdr:col>21</xdr:col>
      <xdr:colOff>361950</xdr:colOff>
      <xdr:row>15</xdr:row>
      <xdr:rowOff>6985</xdr:rowOff>
    </xdr:to>
    <xdr:cxnSp macro="">
      <xdr:nvCxnSpPr>
        <xdr:cNvPr id="126" name="直線コネクタ 125"/>
        <xdr:cNvCxnSpPr/>
      </xdr:nvCxnSpPr>
      <xdr:spPr>
        <a:xfrm flipV="1">
          <a:off x="13893800" y="2555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46990</xdr:rowOff>
    </xdr:from>
    <xdr:to>
      <xdr:col>20</xdr:col>
      <xdr:colOff>158750</xdr:colOff>
      <xdr:row>15</xdr:row>
      <xdr:rowOff>6985</xdr:rowOff>
    </xdr:to>
    <xdr:cxnSp macro="">
      <xdr:nvCxnSpPr>
        <xdr:cNvPr id="129" name="直線コネクタ 128"/>
        <xdr:cNvCxnSpPr/>
      </xdr:nvCxnSpPr>
      <xdr:spPr>
        <a:xfrm>
          <a:off x="13004800" y="244729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36195</xdr:rowOff>
    </xdr:from>
    <xdr:to>
      <xdr:col>24</xdr:col>
      <xdr:colOff>82550</xdr:colOff>
      <xdr:row>15</xdr:row>
      <xdr:rowOff>137795</xdr:rowOff>
    </xdr:to>
    <xdr:sp macro="" textlink="">
      <xdr:nvSpPr>
        <xdr:cNvPr id="139" name="円/楕円 138"/>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8272</xdr:rowOff>
    </xdr:from>
    <xdr:ext cx="762000" cy="259045"/>
    <xdr:sp macro="" textlink="">
      <xdr:nvSpPr>
        <xdr:cNvPr id="140" name="物件費該当値テキスト"/>
        <xdr:cNvSpPr txBox="1"/>
      </xdr:nvSpPr>
      <xdr:spPr>
        <a:xfrm>
          <a:off x="165989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133350</xdr:rowOff>
    </xdr:from>
    <xdr:to>
      <xdr:col>22</xdr:col>
      <xdr:colOff>615950</xdr:colOff>
      <xdr:row>15</xdr:row>
      <xdr:rowOff>63500</xdr:rowOff>
    </xdr:to>
    <xdr:sp macro="" textlink="">
      <xdr:nvSpPr>
        <xdr:cNvPr id="141" name="円/楕円 140"/>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48277</xdr:rowOff>
    </xdr:from>
    <xdr:ext cx="736600" cy="259045"/>
    <xdr:sp macro="" textlink="">
      <xdr:nvSpPr>
        <xdr:cNvPr id="142" name="テキスト ボックス 141"/>
        <xdr:cNvSpPr txBox="1"/>
      </xdr:nvSpPr>
      <xdr:spPr>
        <a:xfrm>
          <a:off x="15290800" y="262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104775</xdr:rowOff>
    </xdr:from>
    <xdr:to>
      <xdr:col>21</xdr:col>
      <xdr:colOff>412750</xdr:colOff>
      <xdr:row>15</xdr:row>
      <xdr:rowOff>34925</xdr:rowOff>
    </xdr:to>
    <xdr:sp macro="" textlink="">
      <xdr:nvSpPr>
        <xdr:cNvPr id="143" name="円/楕円 142"/>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19702</xdr:rowOff>
    </xdr:from>
    <xdr:ext cx="762000" cy="259045"/>
    <xdr:sp macro="" textlink="">
      <xdr:nvSpPr>
        <xdr:cNvPr id="144" name="テキスト ボックス 143"/>
        <xdr:cNvSpPr txBox="1"/>
      </xdr:nvSpPr>
      <xdr:spPr>
        <a:xfrm>
          <a:off x="14401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127635</xdr:rowOff>
    </xdr:from>
    <xdr:to>
      <xdr:col>20</xdr:col>
      <xdr:colOff>209550</xdr:colOff>
      <xdr:row>15</xdr:row>
      <xdr:rowOff>57785</xdr:rowOff>
    </xdr:to>
    <xdr:sp macro="" textlink="">
      <xdr:nvSpPr>
        <xdr:cNvPr id="145" name="円/楕円 144"/>
        <xdr:cNvSpPr/>
      </xdr:nvSpPr>
      <xdr:spPr>
        <a:xfrm>
          <a:off x="13843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42562</xdr:rowOff>
    </xdr:from>
    <xdr:ext cx="762000" cy="259045"/>
    <xdr:sp macro="" textlink="">
      <xdr:nvSpPr>
        <xdr:cNvPr id="146" name="テキスト ボックス 145"/>
        <xdr:cNvSpPr txBox="1"/>
      </xdr:nvSpPr>
      <xdr:spPr>
        <a:xfrm>
          <a:off x="135128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167640</xdr:rowOff>
    </xdr:from>
    <xdr:to>
      <xdr:col>19</xdr:col>
      <xdr:colOff>6350</xdr:colOff>
      <xdr:row>14</xdr:row>
      <xdr:rowOff>97790</xdr:rowOff>
    </xdr:to>
    <xdr:sp macro="" textlink="">
      <xdr:nvSpPr>
        <xdr:cNvPr id="147" name="円/楕円 146"/>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107967</xdr:rowOff>
    </xdr:from>
    <xdr:ext cx="762000" cy="259045"/>
    <xdr:sp macro="" textlink="">
      <xdr:nvSpPr>
        <xdr:cNvPr id="148" name="テキスト ボックス 147"/>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年２月１日現在の高齢化率が</a:t>
          </a:r>
          <a:r>
            <a:rPr lang="ja-JP" altLang="en-US" sz="1100">
              <a:solidFill>
                <a:schemeClr val="dk1"/>
              </a:solidFill>
              <a:effectLst/>
              <a:latin typeface="+mn-lt"/>
              <a:ea typeface="+mn-ea"/>
              <a:cs typeface="+mn-cs"/>
            </a:rPr>
            <a:t>４０．９</a:t>
          </a:r>
          <a:r>
            <a:rPr lang="ja-JP" altLang="ja-JP" sz="1100">
              <a:solidFill>
                <a:schemeClr val="dk1"/>
              </a:solidFill>
              <a:effectLst/>
              <a:latin typeface="+mn-lt"/>
              <a:ea typeface="+mn-ea"/>
              <a:cs typeface="+mn-cs"/>
            </a:rPr>
            <a:t>％と、高齢化が進む当町では、老人保護費や生活支援サービス等、高齢者を対象とした経費が高いことや、中学生までの医療費を完全無料化するなど、町独自の少子化対策の実施により、類似団体平均を上回っている。前年度比で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ポイント上がった要因としては、</a:t>
          </a:r>
          <a:r>
            <a:rPr lang="ja-JP" altLang="en-US" sz="1100">
              <a:solidFill>
                <a:schemeClr val="dk1"/>
              </a:solidFill>
              <a:effectLst/>
              <a:latin typeface="+mn-lt"/>
              <a:ea typeface="+mn-ea"/>
              <a:cs typeface="+mn-cs"/>
            </a:rPr>
            <a:t>保育所入所児のうち３歳未満児が増えたことに</a:t>
          </a:r>
          <a:r>
            <a:rPr lang="ja-JP" altLang="ja-JP" sz="1100">
              <a:solidFill>
                <a:schemeClr val="dk1"/>
              </a:solidFill>
              <a:effectLst/>
              <a:latin typeface="+mn-lt"/>
              <a:ea typeface="+mn-ea"/>
              <a:cs typeface="+mn-cs"/>
            </a:rPr>
            <a:t>よるものである。なお、高齢化率の上昇に伴い、扶助費の増加は今後も続くと見込まれる。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12700</xdr:rowOff>
    </xdr:to>
    <xdr:cxnSp macro="">
      <xdr:nvCxnSpPr>
        <xdr:cNvPr id="181" name="直線コネクタ 180"/>
        <xdr:cNvCxnSpPr/>
      </xdr:nvCxnSpPr>
      <xdr:spPr>
        <a:xfrm>
          <a:off x="3987800" y="9690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88900</xdr:rowOff>
    </xdr:to>
    <xdr:cxnSp macro="">
      <xdr:nvCxnSpPr>
        <xdr:cNvPr id="184" name="直線コネクタ 183"/>
        <xdr:cNvCxnSpPr/>
      </xdr:nvCxnSpPr>
      <xdr:spPr>
        <a:xfrm>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69850</xdr:rowOff>
    </xdr:to>
    <xdr:cxnSp macro="">
      <xdr:nvCxnSpPr>
        <xdr:cNvPr id="187" name="直線コネクタ 186"/>
        <xdr:cNvCxnSpPr/>
      </xdr:nvCxnSpPr>
      <xdr:spPr>
        <a:xfrm>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50800</xdr:rowOff>
    </xdr:to>
    <xdr:cxnSp macro="">
      <xdr:nvCxnSpPr>
        <xdr:cNvPr id="190" name="直線コネクタ 189"/>
        <xdr:cNvCxnSpPr/>
      </xdr:nvCxnSpPr>
      <xdr:spPr>
        <a:xfrm>
          <a:off x="1320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0" name="円/楕円 199"/>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1"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2" name="円/楕円 201"/>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3" name="テキスト ボックス 202"/>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4" name="円/楕円 203"/>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5" name="テキスト ボックス 204"/>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06" name="円/楕円 20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7" name="テキスト ボックス 20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8" name="円/楕円 207"/>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9" name="テキスト ボックス 20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その他に係る経常収支比率が類似団体平均を上回っているのは、維持補修費の増加が主な要因である。</a:t>
          </a:r>
          <a:r>
            <a:rPr lang="ja-JP" altLang="en-US" sz="1100">
              <a:solidFill>
                <a:schemeClr val="dk1"/>
              </a:solidFill>
              <a:effectLst/>
              <a:latin typeface="+mn-lt"/>
              <a:ea typeface="+mn-ea"/>
              <a:cs typeface="+mn-cs"/>
            </a:rPr>
            <a:t>平成２６年度は</a:t>
          </a:r>
          <a:r>
            <a:rPr lang="ja-JP" altLang="ja-JP" sz="1100">
              <a:solidFill>
                <a:schemeClr val="dk1"/>
              </a:solidFill>
              <a:effectLst/>
              <a:latin typeface="+mn-lt"/>
              <a:ea typeface="+mn-ea"/>
              <a:cs typeface="+mn-cs"/>
            </a:rPr>
            <a:t>除雪経費が前年度比で</a:t>
          </a:r>
          <a:r>
            <a:rPr lang="ja-JP" altLang="en-US" sz="1100">
              <a:solidFill>
                <a:schemeClr val="dk1"/>
              </a:solidFill>
              <a:effectLst/>
              <a:latin typeface="+mn-lt"/>
              <a:ea typeface="+mn-ea"/>
              <a:cs typeface="+mn-cs"/>
            </a:rPr>
            <a:t>３１</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a:t>
          </a:r>
          <a:r>
            <a:rPr lang="ja-JP" altLang="en-US" sz="1100">
              <a:solidFill>
                <a:schemeClr val="dk1"/>
              </a:solidFill>
              <a:effectLst/>
              <a:latin typeface="+mn-lt"/>
              <a:ea typeface="+mn-ea"/>
              <a:cs typeface="+mn-cs"/>
            </a:rPr>
            <a:t>から、０．６ポイント下がっている</a:t>
          </a:r>
          <a:r>
            <a:rPr lang="ja-JP" altLang="ja-JP" sz="1100">
              <a:solidFill>
                <a:schemeClr val="dk1"/>
              </a:solidFill>
              <a:effectLst/>
              <a:latin typeface="+mn-lt"/>
              <a:ea typeface="+mn-ea"/>
              <a:cs typeface="+mn-cs"/>
            </a:rPr>
            <a:t>。今後は、下水道事業が事業推進のため発行している地方債の元利償還金に対する繰出金や、水道事業の大規模な投資的事業の元金償還の開始に伴う繰出金の増大が必至であることから、比率の上昇が懸念されるところであり、公営企業には独立採算の原則に基づき料金の見直し等徹底した経営改善を求め、普通会計の負担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88138</xdr:rowOff>
    </xdr:to>
    <xdr:cxnSp macro="">
      <xdr:nvCxnSpPr>
        <xdr:cNvPr id="239" name="直線コネクタ 238"/>
        <xdr:cNvCxnSpPr/>
      </xdr:nvCxnSpPr>
      <xdr:spPr>
        <a:xfrm flipV="1">
          <a:off x="15671800" y="98333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88138</xdr:rowOff>
    </xdr:to>
    <xdr:cxnSp macro="">
      <xdr:nvCxnSpPr>
        <xdr:cNvPr id="242" name="直線コネクタ 241"/>
        <xdr:cNvCxnSpPr/>
      </xdr:nvCxnSpPr>
      <xdr:spPr>
        <a:xfrm>
          <a:off x="14782800" y="97922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57</xdr:row>
      <xdr:rowOff>19558</xdr:rowOff>
    </xdr:to>
    <xdr:cxnSp macro="">
      <xdr:nvCxnSpPr>
        <xdr:cNvPr id="245" name="直線コネクタ 244"/>
        <xdr:cNvCxnSpPr/>
      </xdr:nvCxnSpPr>
      <xdr:spPr>
        <a:xfrm>
          <a:off x="13893800" y="96870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85852</xdr:rowOff>
    </xdr:to>
    <xdr:cxnSp macro="">
      <xdr:nvCxnSpPr>
        <xdr:cNvPr id="248" name="直線コネクタ 247"/>
        <xdr:cNvCxnSpPr/>
      </xdr:nvCxnSpPr>
      <xdr:spPr>
        <a:xfrm>
          <a:off x="13004800" y="9632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58" name="円/楕円 257"/>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153433</xdr:rowOff>
    </xdr:from>
    <xdr:ext cx="762000" cy="259045"/>
    <xdr:sp macro="" textlink="">
      <xdr:nvSpPr>
        <xdr:cNvPr id="259"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0" name="円/楕円 259"/>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1" name="テキスト ボックス 260"/>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62" name="円/楕円 261"/>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63" name="テキスト ボックス 262"/>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64" name="円/楕円 263"/>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65" name="テキスト ボックス 264"/>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66" name="円/楕円 265"/>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67" name="テキスト ボックス 266"/>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町単独補助金は補助金審査会で補助額の適正を審査しているため、補助費全体では比較的、類似団体平均を下回る状況が続いていたが、平成２５年度</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は水道事業会計の高料金対策分等の負担金が</a:t>
          </a:r>
          <a:r>
            <a:rPr lang="ja-JP" altLang="en-US" sz="1100">
              <a:solidFill>
                <a:schemeClr val="dk1"/>
              </a:solidFill>
              <a:effectLst/>
              <a:latin typeface="+mn-lt"/>
              <a:ea typeface="+mn-ea"/>
              <a:cs typeface="+mn-cs"/>
            </a:rPr>
            <a:t>大幅に</a:t>
          </a:r>
          <a:r>
            <a:rPr lang="ja-JP" altLang="ja-JP" sz="1100">
              <a:solidFill>
                <a:schemeClr val="dk1"/>
              </a:solidFill>
              <a:effectLst/>
              <a:latin typeface="+mn-lt"/>
              <a:ea typeface="+mn-ea"/>
              <a:cs typeface="+mn-cs"/>
            </a:rPr>
            <a:t>増加したことにより</a:t>
          </a:r>
          <a:r>
            <a:rPr lang="ja-JP" altLang="en-US" sz="1100">
              <a:solidFill>
                <a:schemeClr val="dk1"/>
              </a:solidFill>
              <a:effectLst/>
              <a:latin typeface="+mn-lt"/>
              <a:ea typeface="+mn-ea"/>
              <a:cs typeface="+mn-cs"/>
            </a:rPr>
            <a:t>１６％台に上昇している</a:t>
          </a:r>
          <a:r>
            <a:rPr lang="ja-JP" altLang="ja-JP" sz="1100">
              <a:solidFill>
                <a:schemeClr val="dk1"/>
              </a:solidFill>
              <a:effectLst/>
              <a:latin typeface="+mn-lt"/>
              <a:ea typeface="+mn-ea"/>
              <a:cs typeface="+mn-cs"/>
            </a:rPr>
            <a:t>。補助費等の内訳では、一部事務組合に対する補助が類似団体平均を大きく上回っており、今後は一部事務組合には事業の精査を求めて負担金の逓減を図る。町単独補助金については、既存の補助金は補助期間を設定して事業の達成度・継続の必要性を厳正に審査し、さらに適正な額となる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37</xdr:row>
      <xdr:rowOff>152146</xdr:rowOff>
    </xdr:to>
    <xdr:cxnSp macro="">
      <xdr:nvCxnSpPr>
        <xdr:cNvPr id="297" name="直線コネクタ 296"/>
        <xdr:cNvCxnSpPr/>
      </xdr:nvCxnSpPr>
      <xdr:spPr>
        <a:xfrm flipV="1">
          <a:off x="15671800" y="6482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152146</xdr:rowOff>
    </xdr:to>
    <xdr:cxnSp macro="">
      <xdr:nvCxnSpPr>
        <xdr:cNvPr id="300" name="直線コネクタ 299"/>
        <xdr:cNvCxnSpPr/>
      </xdr:nvCxnSpPr>
      <xdr:spPr>
        <a:xfrm>
          <a:off x="14782800" y="63129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33274</xdr:rowOff>
    </xdr:to>
    <xdr:cxnSp macro="">
      <xdr:nvCxnSpPr>
        <xdr:cNvPr id="303" name="直線コネクタ 302"/>
        <xdr:cNvCxnSpPr/>
      </xdr:nvCxnSpPr>
      <xdr:spPr>
        <a:xfrm flipV="1">
          <a:off x="13893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33274</xdr:rowOff>
    </xdr:to>
    <xdr:cxnSp macro="">
      <xdr:nvCxnSpPr>
        <xdr:cNvPr id="306" name="直線コネクタ 305"/>
        <xdr:cNvCxnSpPr/>
      </xdr:nvCxnSpPr>
      <xdr:spPr>
        <a:xfrm>
          <a:off x="13004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6" name="円/楕円 315"/>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17"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18" name="円/楕円 317"/>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19" name="テキスト ボックス 318"/>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20" name="円/楕円 31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22" name="円/楕円 321"/>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3" name="テキスト ボックス 322"/>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円/楕円 323"/>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5" name="テキスト ボックス 32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50">
              <a:solidFill>
                <a:schemeClr val="dk1"/>
              </a:solidFill>
              <a:effectLst/>
              <a:latin typeface="+mn-lt"/>
              <a:ea typeface="+mn-ea"/>
              <a:cs typeface="+mn-cs"/>
            </a:rPr>
            <a:t>過去の積極的な投資を反映して、平成２</a:t>
          </a:r>
          <a:r>
            <a:rPr lang="ja-JP" altLang="en-US" sz="950">
              <a:solidFill>
                <a:schemeClr val="dk1"/>
              </a:solidFill>
              <a:effectLst/>
              <a:latin typeface="+mn-lt"/>
              <a:ea typeface="+mn-ea"/>
              <a:cs typeface="+mn-cs"/>
            </a:rPr>
            <a:t>６</a:t>
          </a:r>
          <a:r>
            <a:rPr lang="ja-JP" altLang="ja-JP" sz="950">
              <a:solidFill>
                <a:schemeClr val="dk1"/>
              </a:solidFill>
              <a:effectLst/>
              <a:latin typeface="+mn-lt"/>
              <a:ea typeface="+mn-ea"/>
              <a:cs typeface="+mn-cs"/>
            </a:rPr>
            <a:t>年度においても地方債償還額は類似団体平均を上回っている。しかしながら、元利償還金は平成１６年度をピークに、地方債発行額の抑制と繰上償還により減少しており、経常収支比率は改善</a:t>
          </a:r>
          <a:r>
            <a:rPr lang="ja-JP" altLang="en-US" sz="950">
              <a:solidFill>
                <a:schemeClr val="dk1"/>
              </a:solidFill>
              <a:effectLst/>
              <a:latin typeface="+mn-lt"/>
              <a:ea typeface="+mn-ea"/>
              <a:cs typeface="+mn-cs"/>
            </a:rPr>
            <a:t>傾向にあ</a:t>
          </a:r>
          <a:r>
            <a:rPr lang="ja-JP" altLang="ja-JP" sz="950">
              <a:solidFill>
                <a:schemeClr val="dk1"/>
              </a:solidFill>
              <a:effectLst/>
              <a:latin typeface="+mn-lt"/>
              <a:ea typeface="+mn-ea"/>
              <a:cs typeface="+mn-cs"/>
            </a:rPr>
            <a:t>る。地方債の抑制と公的資金補償金免除繰上償還の効果により、平成２６年度まで元利償還金の減少は続</a:t>
          </a:r>
          <a:r>
            <a:rPr lang="ja-JP" altLang="en-US" sz="950">
              <a:solidFill>
                <a:schemeClr val="dk1"/>
              </a:solidFill>
              <a:effectLst/>
              <a:latin typeface="+mn-lt"/>
              <a:ea typeface="+mn-ea"/>
              <a:cs typeface="+mn-cs"/>
            </a:rPr>
            <a:t>いていた</a:t>
          </a:r>
          <a:r>
            <a:rPr lang="ja-JP" altLang="ja-JP" sz="950">
              <a:solidFill>
                <a:schemeClr val="dk1"/>
              </a:solidFill>
              <a:effectLst/>
              <a:latin typeface="+mn-lt"/>
              <a:ea typeface="+mn-ea"/>
              <a:cs typeface="+mn-cs"/>
            </a:rPr>
            <a:t>が、平成２３年度から地方債を財源とする大規模な投資的事業が平成２８年度までの間に実施・予定されている。これにより、公債費が増加することが懸念されるため、事業を厳しく峻別するなど、地方債発行額には充分注意する。公債費に準ずる費用では、債務負担行為に基づくものが類似団体を上回る状況であるが、社会福祉法人の施設建設補助の終了とともに減少していく見込みである</a:t>
          </a:r>
          <a:r>
            <a:rPr lang="en-US" altLang="ja-JP" sz="950">
              <a:solidFill>
                <a:schemeClr val="dk1"/>
              </a:solidFill>
              <a:effectLst/>
              <a:latin typeface="+mn-lt"/>
              <a:ea typeface="+mn-ea"/>
              <a:cs typeface="+mn-cs"/>
            </a:rPr>
            <a:t>｡</a:t>
          </a:r>
          <a:endParaRPr lang="ja-JP" altLang="ja-JP" sz="95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85089</xdr:rowOff>
    </xdr:to>
    <xdr:cxnSp macro="">
      <xdr:nvCxnSpPr>
        <xdr:cNvPr id="357" name="直線コネクタ 356"/>
        <xdr:cNvCxnSpPr/>
      </xdr:nvCxnSpPr>
      <xdr:spPr>
        <a:xfrm>
          <a:off x="3987800" y="13111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157480</xdr:rowOff>
    </xdr:to>
    <xdr:cxnSp macro="">
      <xdr:nvCxnSpPr>
        <xdr:cNvPr id="360" name="直線コネクタ 359"/>
        <xdr:cNvCxnSpPr/>
      </xdr:nvCxnSpPr>
      <xdr:spPr>
        <a:xfrm flipV="1">
          <a:off x="3098800" y="13111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69850</xdr:rowOff>
    </xdr:to>
    <xdr:cxnSp macro="">
      <xdr:nvCxnSpPr>
        <xdr:cNvPr id="363" name="直線コネクタ 362"/>
        <xdr:cNvCxnSpPr/>
      </xdr:nvCxnSpPr>
      <xdr:spPr>
        <a:xfrm flipV="1">
          <a:off x="2209800" y="13187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69850</xdr:rowOff>
    </xdr:to>
    <xdr:cxnSp macro="">
      <xdr:nvCxnSpPr>
        <xdr:cNvPr id="366" name="直線コネクタ 365"/>
        <xdr:cNvCxnSpPr/>
      </xdr:nvCxnSpPr>
      <xdr:spPr>
        <a:xfrm>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34289</xdr:rowOff>
    </xdr:from>
    <xdr:to>
      <xdr:col>7</xdr:col>
      <xdr:colOff>66675</xdr:colOff>
      <xdr:row>76</xdr:row>
      <xdr:rowOff>135889</xdr:rowOff>
    </xdr:to>
    <xdr:sp macro="" textlink="">
      <xdr:nvSpPr>
        <xdr:cNvPr id="376" name="円/楕円 375"/>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50817</xdr:rowOff>
    </xdr:from>
    <xdr:ext cx="762000" cy="259045"/>
    <xdr:sp macro="" textlink="">
      <xdr:nvSpPr>
        <xdr:cNvPr id="377"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78" name="円/楕円 377"/>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9" name="テキスト ボックス 378"/>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0" name="円/楕円 379"/>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21607</xdr:rowOff>
    </xdr:from>
    <xdr:ext cx="762000" cy="259045"/>
    <xdr:sp macro="" textlink="">
      <xdr:nvSpPr>
        <xdr:cNvPr id="381" name="テキスト ボックス 380"/>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2" name="円/楕円 381"/>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3" name="テキスト ボックス 382"/>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円/楕円 383"/>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経常収支比率の分子である充当一般財源のうち公債費以外が前年度比で１５，１</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千円減少した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、主に地方税や普通交付税の減に伴い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分母である経常一般財源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前年度比で</a:t>
          </a:r>
          <a:r>
            <a:rPr lang="ja-JP" altLang="en-US" sz="1100">
              <a:solidFill>
                <a:schemeClr val="dk1"/>
              </a:solidFill>
              <a:effectLst/>
              <a:latin typeface="+mn-lt"/>
              <a:ea typeface="+mn-ea"/>
              <a:cs typeface="+mn-cs"/>
            </a:rPr>
            <a:t>６７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２１３</a:t>
          </a:r>
          <a:r>
            <a:rPr lang="ja-JP" altLang="ja-JP" sz="1100">
              <a:solidFill>
                <a:schemeClr val="dk1"/>
              </a:solidFill>
              <a:effectLst/>
              <a:latin typeface="+mn-lt"/>
              <a:ea typeface="+mn-ea"/>
              <a:cs typeface="+mn-cs"/>
            </a:rPr>
            <a:t>千円減少したこと</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、前年度比で</a:t>
          </a:r>
          <a:r>
            <a:rPr lang="ja-JP" altLang="en-US" sz="1100">
              <a:solidFill>
                <a:schemeClr val="dk1"/>
              </a:solidFill>
              <a:effectLst/>
              <a:latin typeface="+mn-lt"/>
              <a:ea typeface="+mn-ea"/>
              <a:cs typeface="+mn-cs"/>
            </a:rPr>
            <a:t>１．７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している。類似団体平均がほぼ横ばいで推移しているのに対し、平成２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年度及び２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年度は普通交付税や臨時財政対策債の発行額の増減により比率が上下していることから、財政構造の弾力性を持たせるために必要な個々の要素の改善に今後も努める。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165100</xdr:rowOff>
    </xdr:from>
    <xdr:to>
      <xdr:col>24</xdr:col>
      <xdr:colOff>31750</xdr:colOff>
      <xdr:row>78</xdr:row>
      <xdr:rowOff>58420</xdr:rowOff>
    </xdr:to>
    <xdr:cxnSp macro="">
      <xdr:nvCxnSpPr>
        <xdr:cNvPr id="418" name="直線コネクタ 417"/>
        <xdr:cNvCxnSpPr/>
      </xdr:nvCxnSpPr>
      <xdr:spPr>
        <a:xfrm>
          <a:off x="15671800" y="133667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165100</xdr:rowOff>
    </xdr:to>
    <xdr:cxnSp macro="">
      <xdr:nvCxnSpPr>
        <xdr:cNvPr id="421" name="直線コネクタ 420"/>
        <xdr:cNvCxnSpPr/>
      </xdr:nvCxnSpPr>
      <xdr:spPr>
        <a:xfrm>
          <a:off x="14782800" y="13180061"/>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76</xdr:row>
      <xdr:rowOff>165100</xdr:rowOff>
    </xdr:to>
    <xdr:cxnSp macro="">
      <xdr:nvCxnSpPr>
        <xdr:cNvPr id="424" name="直線コネクタ 423"/>
        <xdr:cNvCxnSpPr/>
      </xdr:nvCxnSpPr>
      <xdr:spPr>
        <a:xfrm flipV="1">
          <a:off x="13893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76</xdr:row>
      <xdr:rowOff>165100</xdr:rowOff>
    </xdr:to>
    <xdr:cxnSp macro="">
      <xdr:nvCxnSpPr>
        <xdr:cNvPr id="427" name="直線コネクタ 426"/>
        <xdr:cNvCxnSpPr/>
      </xdr:nvCxnSpPr>
      <xdr:spPr>
        <a:xfrm>
          <a:off x="13004800" y="1293241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7" name="円/楕円 43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38"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39" name="円/楕円 438"/>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40" name="テキスト ボックス 439"/>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1" name="円/楕円 440"/>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42" name="テキスト ボックス 44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43" name="円/楕円 442"/>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44" name="テキスト ボックス 443"/>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22860</xdr:rowOff>
    </xdr:from>
    <xdr:to>
      <xdr:col>19</xdr:col>
      <xdr:colOff>6350</xdr:colOff>
      <xdr:row>75</xdr:row>
      <xdr:rowOff>124460</xdr:rowOff>
    </xdr:to>
    <xdr:sp macro="" textlink="">
      <xdr:nvSpPr>
        <xdr:cNvPr id="445" name="円/楕円 444"/>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134637</xdr:rowOff>
    </xdr:from>
    <xdr:ext cx="762000" cy="259045"/>
    <xdr:sp macro="" textlink="">
      <xdr:nvSpPr>
        <xdr:cNvPr id="446" name="テキスト ボックス 445"/>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秋田県小坂町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51724</xdr:rowOff>
    </xdr:from>
    <xdr:to>
      <xdr:col>4</xdr:col>
      <xdr:colOff>1117600</xdr:colOff>
      <xdr:row>16</xdr:row>
      <xdr:rowOff>111046</xdr:rowOff>
    </xdr:to>
    <xdr:cxnSp macro="">
      <xdr:nvCxnSpPr>
        <xdr:cNvPr id="54" name="直線コネクタ 53"/>
        <xdr:cNvCxnSpPr/>
      </xdr:nvCxnSpPr>
      <xdr:spPr bwMode="auto">
        <a:xfrm flipV="1">
          <a:off x="5003800" y="2842549"/>
          <a:ext cx="6477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32674</xdr:rowOff>
    </xdr:from>
    <xdr:to>
      <xdr:col>4</xdr:col>
      <xdr:colOff>469900</xdr:colOff>
      <xdr:row>16</xdr:row>
      <xdr:rowOff>111046</xdr:rowOff>
    </xdr:to>
    <xdr:cxnSp macro="">
      <xdr:nvCxnSpPr>
        <xdr:cNvPr id="57" name="直線コネクタ 56"/>
        <xdr:cNvCxnSpPr/>
      </xdr:nvCxnSpPr>
      <xdr:spPr bwMode="auto">
        <a:xfrm>
          <a:off x="4305300" y="2823499"/>
          <a:ext cx="698500" cy="7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170424</xdr:rowOff>
    </xdr:from>
    <xdr:to>
      <xdr:col>3</xdr:col>
      <xdr:colOff>904875</xdr:colOff>
      <xdr:row>16</xdr:row>
      <xdr:rowOff>32674</xdr:rowOff>
    </xdr:to>
    <xdr:cxnSp macro="">
      <xdr:nvCxnSpPr>
        <xdr:cNvPr id="60" name="直線コネクタ 59"/>
        <xdr:cNvCxnSpPr/>
      </xdr:nvCxnSpPr>
      <xdr:spPr bwMode="auto">
        <a:xfrm>
          <a:off x="3606800" y="2789799"/>
          <a:ext cx="698500" cy="3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170424</xdr:rowOff>
    </xdr:from>
    <xdr:to>
      <xdr:col>3</xdr:col>
      <xdr:colOff>206375</xdr:colOff>
      <xdr:row>16</xdr:row>
      <xdr:rowOff>100902</xdr:rowOff>
    </xdr:to>
    <xdr:cxnSp macro="">
      <xdr:nvCxnSpPr>
        <xdr:cNvPr id="63" name="直線コネクタ 62"/>
        <xdr:cNvCxnSpPr/>
      </xdr:nvCxnSpPr>
      <xdr:spPr bwMode="auto">
        <a:xfrm flipV="1">
          <a:off x="2908300" y="2789799"/>
          <a:ext cx="698500" cy="10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924</xdr:rowOff>
    </xdr:from>
    <xdr:to>
      <xdr:col>5</xdr:col>
      <xdr:colOff>34925</xdr:colOff>
      <xdr:row>16</xdr:row>
      <xdr:rowOff>102524</xdr:rowOff>
    </xdr:to>
    <xdr:sp macro="" textlink="">
      <xdr:nvSpPr>
        <xdr:cNvPr id="73" name="円/楕円 72"/>
        <xdr:cNvSpPr/>
      </xdr:nvSpPr>
      <xdr:spPr bwMode="auto">
        <a:xfrm>
          <a:off x="5600700" y="279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17451</xdr:rowOff>
    </xdr:from>
    <xdr:ext cx="762000" cy="259045"/>
    <xdr:sp macro="" textlink="">
      <xdr:nvSpPr>
        <xdr:cNvPr id="74" name="人口1人当たり決算額の推移該当値テキスト130"/>
        <xdr:cNvSpPr txBox="1"/>
      </xdr:nvSpPr>
      <xdr:spPr>
        <a:xfrm>
          <a:off x="5740400" y="263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144,903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60246</xdr:rowOff>
    </xdr:from>
    <xdr:to>
      <xdr:col>4</xdr:col>
      <xdr:colOff>520700</xdr:colOff>
      <xdr:row>16</xdr:row>
      <xdr:rowOff>161846</xdr:rowOff>
    </xdr:to>
    <xdr:sp macro="" textlink="">
      <xdr:nvSpPr>
        <xdr:cNvPr id="75" name="円/楕円 74"/>
        <xdr:cNvSpPr/>
      </xdr:nvSpPr>
      <xdr:spPr bwMode="auto">
        <a:xfrm>
          <a:off x="4953000" y="285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573</xdr:rowOff>
    </xdr:from>
    <xdr:ext cx="736600" cy="259045"/>
    <xdr:sp macro="" textlink="">
      <xdr:nvSpPr>
        <xdr:cNvPr id="76" name="テキスト ボックス 75"/>
        <xdr:cNvSpPr txBox="1"/>
      </xdr:nvSpPr>
      <xdr:spPr>
        <a:xfrm>
          <a:off x="4622800" y="26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138,675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153324</xdr:rowOff>
    </xdr:from>
    <xdr:to>
      <xdr:col>3</xdr:col>
      <xdr:colOff>955675</xdr:colOff>
      <xdr:row>16</xdr:row>
      <xdr:rowOff>83474</xdr:rowOff>
    </xdr:to>
    <xdr:sp macro="" textlink="">
      <xdr:nvSpPr>
        <xdr:cNvPr id="77" name="円/楕円 76"/>
        <xdr:cNvSpPr/>
      </xdr:nvSpPr>
      <xdr:spPr bwMode="auto">
        <a:xfrm>
          <a:off x="4254500" y="277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93651</xdr:rowOff>
    </xdr:from>
    <xdr:ext cx="762000" cy="259045"/>
    <xdr:sp macro="" textlink="">
      <xdr:nvSpPr>
        <xdr:cNvPr id="78" name="テキスト ボックス 77"/>
        <xdr:cNvSpPr txBox="1"/>
      </xdr:nvSpPr>
      <xdr:spPr>
        <a:xfrm>
          <a:off x="3924300" y="25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146,903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119624</xdr:rowOff>
    </xdr:from>
    <xdr:to>
      <xdr:col>3</xdr:col>
      <xdr:colOff>257175</xdr:colOff>
      <xdr:row>16</xdr:row>
      <xdr:rowOff>49774</xdr:rowOff>
    </xdr:to>
    <xdr:sp macro="" textlink="">
      <xdr:nvSpPr>
        <xdr:cNvPr id="79" name="円/楕円 78"/>
        <xdr:cNvSpPr/>
      </xdr:nvSpPr>
      <xdr:spPr bwMode="auto">
        <a:xfrm>
          <a:off x="3556000" y="273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59951</xdr:rowOff>
    </xdr:from>
    <xdr:ext cx="762000" cy="259045"/>
    <xdr:sp macro="" textlink="">
      <xdr:nvSpPr>
        <xdr:cNvPr id="80" name="テキスト ボックス 79"/>
        <xdr:cNvSpPr txBox="1"/>
      </xdr:nvSpPr>
      <xdr:spPr>
        <a:xfrm>
          <a:off x="3225800" y="250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150,441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50102</xdr:rowOff>
    </xdr:from>
    <xdr:to>
      <xdr:col>2</xdr:col>
      <xdr:colOff>692150</xdr:colOff>
      <xdr:row>16</xdr:row>
      <xdr:rowOff>151702</xdr:rowOff>
    </xdr:to>
    <xdr:sp macro="" textlink="">
      <xdr:nvSpPr>
        <xdr:cNvPr id="81" name="円/楕円 80"/>
        <xdr:cNvSpPr/>
      </xdr:nvSpPr>
      <xdr:spPr bwMode="auto">
        <a:xfrm>
          <a:off x="2857500" y="284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161879</xdr:rowOff>
    </xdr:from>
    <xdr:ext cx="762000" cy="259045"/>
    <xdr:sp macro="" textlink="">
      <xdr:nvSpPr>
        <xdr:cNvPr id="82" name="テキスト ボックス 81"/>
        <xdr:cNvSpPr txBox="1"/>
      </xdr:nvSpPr>
      <xdr:spPr>
        <a:xfrm>
          <a:off x="2527300" y="260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279667</xdr:rowOff>
    </xdr:from>
    <xdr:to>
      <xdr:col>4</xdr:col>
      <xdr:colOff>1117600</xdr:colOff>
      <xdr:row>34</xdr:row>
      <xdr:rowOff>286601</xdr:rowOff>
    </xdr:to>
    <xdr:cxnSp macro="">
      <xdr:nvCxnSpPr>
        <xdr:cNvPr id="116" name="直線コネクタ 115"/>
        <xdr:cNvCxnSpPr/>
      </xdr:nvCxnSpPr>
      <xdr:spPr bwMode="auto">
        <a:xfrm>
          <a:off x="5003800" y="6547117"/>
          <a:ext cx="6477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279667</xdr:rowOff>
    </xdr:from>
    <xdr:to>
      <xdr:col>4</xdr:col>
      <xdr:colOff>469900</xdr:colOff>
      <xdr:row>34</xdr:row>
      <xdr:rowOff>331121</xdr:rowOff>
    </xdr:to>
    <xdr:cxnSp macro="">
      <xdr:nvCxnSpPr>
        <xdr:cNvPr id="119" name="直線コネクタ 118"/>
        <xdr:cNvCxnSpPr/>
      </xdr:nvCxnSpPr>
      <xdr:spPr bwMode="auto">
        <a:xfrm flipV="1">
          <a:off x="4305300" y="6547117"/>
          <a:ext cx="698500" cy="5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299193</xdr:rowOff>
    </xdr:from>
    <xdr:to>
      <xdr:col>3</xdr:col>
      <xdr:colOff>904875</xdr:colOff>
      <xdr:row>34</xdr:row>
      <xdr:rowOff>331121</xdr:rowOff>
    </xdr:to>
    <xdr:cxnSp macro="">
      <xdr:nvCxnSpPr>
        <xdr:cNvPr id="122" name="直線コネクタ 121"/>
        <xdr:cNvCxnSpPr/>
      </xdr:nvCxnSpPr>
      <xdr:spPr bwMode="auto">
        <a:xfrm>
          <a:off x="3606800" y="6566643"/>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299193</xdr:rowOff>
    </xdr:from>
    <xdr:to>
      <xdr:col>3</xdr:col>
      <xdr:colOff>206375</xdr:colOff>
      <xdr:row>35</xdr:row>
      <xdr:rowOff>43447</xdr:rowOff>
    </xdr:to>
    <xdr:cxnSp macro="">
      <xdr:nvCxnSpPr>
        <xdr:cNvPr id="125" name="直線コネクタ 124"/>
        <xdr:cNvCxnSpPr/>
      </xdr:nvCxnSpPr>
      <xdr:spPr bwMode="auto">
        <a:xfrm flipV="1">
          <a:off x="2908300" y="6566643"/>
          <a:ext cx="698500" cy="87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235801</xdr:rowOff>
    </xdr:from>
    <xdr:to>
      <xdr:col>5</xdr:col>
      <xdr:colOff>34925</xdr:colOff>
      <xdr:row>34</xdr:row>
      <xdr:rowOff>337401</xdr:rowOff>
    </xdr:to>
    <xdr:sp macro="" textlink="">
      <xdr:nvSpPr>
        <xdr:cNvPr id="135" name="円/楕円 134"/>
        <xdr:cNvSpPr/>
      </xdr:nvSpPr>
      <xdr:spPr bwMode="auto">
        <a:xfrm>
          <a:off x="5600700" y="650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80878</xdr:rowOff>
    </xdr:from>
    <xdr:ext cx="762000" cy="259045"/>
    <xdr:sp macro="" textlink="">
      <xdr:nvSpPr>
        <xdr:cNvPr id="136" name="人口1人当たり決算額の推移該当値テキスト445"/>
        <xdr:cNvSpPr txBox="1"/>
      </xdr:nvSpPr>
      <xdr:spPr>
        <a:xfrm>
          <a:off x="5740400" y="634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52,622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228867</xdr:rowOff>
    </xdr:from>
    <xdr:to>
      <xdr:col>4</xdr:col>
      <xdr:colOff>520700</xdr:colOff>
      <xdr:row>34</xdr:row>
      <xdr:rowOff>330467</xdr:rowOff>
    </xdr:to>
    <xdr:sp macro="" textlink="">
      <xdr:nvSpPr>
        <xdr:cNvPr id="137" name="円/楕円 136"/>
        <xdr:cNvSpPr/>
      </xdr:nvSpPr>
      <xdr:spPr bwMode="auto">
        <a:xfrm>
          <a:off x="4953000" y="649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340644</xdr:rowOff>
    </xdr:from>
    <xdr:ext cx="736600" cy="259045"/>
    <xdr:sp macro="" textlink="">
      <xdr:nvSpPr>
        <xdr:cNvPr id="138" name="テキスト ボックス 137"/>
        <xdr:cNvSpPr txBox="1"/>
      </xdr:nvSpPr>
      <xdr:spPr>
        <a:xfrm>
          <a:off x="4622800" y="626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280321</xdr:rowOff>
    </xdr:from>
    <xdr:to>
      <xdr:col>3</xdr:col>
      <xdr:colOff>955675</xdr:colOff>
      <xdr:row>35</xdr:row>
      <xdr:rowOff>39021</xdr:rowOff>
    </xdr:to>
    <xdr:sp macro="" textlink="">
      <xdr:nvSpPr>
        <xdr:cNvPr id="139" name="円/楕円 138"/>
        <xdr:cNvSpPr/>
      </xdr:nvSpPr>
      <xdr:spPr bwMode="auto">
        <a:xfrm>
          <a:off x="4254500" y="654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49198</xdr:rowOff>
    </xdr:from>
    <xdr:ext cx="762000" cy="259045"/>
    <xdr:sp macro="" textlink="">
      <xdr:nvSpPr>
        <xdr:cNvPr id="140" name="テキスト ボックス 139"/>
        <xdr:cNvSpPr txBox="1"/>
      </xdr:nvSpPr>
      <xdr:spPr>
        <a:xfrm>
          <a:off x="3924300" y="631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50,285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248393</xdr:rowOff>
    </xdr:from>
    <xdr:to>
      <xdr:col>3</xdr:col>
      <xdr:colOff>257175</xdr:colOff>
      <xdr:row>35</xdr:row>
      <xdr:rowOff>7093</xdr:rowOff>
    </xdr:to>
    <xdr:sp macro="" textlink="">
      <xdr:nvSpPr>
        <xdr:cNvPr id="141" name="円/楕円 140"/>
        <xdr:cNvSpPr/>
      </xdr:nvSpPr>
      <xdr:spPr bwMode="auto">
        <a:xfrm>
          <a:off x="3556000" y="651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17270</xdr:rowOff>
    </xdr:from>
    <xdr:ext cx="762000" cy="259045"/>
    <xdr:sp macro="" textlink="">
      <xdr:nvSpPr>
        <xdr:cNvPr id="142" name="テキスト ボックス 141"/>
        <xdr:cNvSpPr txBox="1"/>
      </xdr:nvSpPr>
      <xdr:spPr>
        <a:xfrm>
          <a:off x="3225800" y="62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335547</xdr:rowOff>
    </xdr:from>
    <xdr:to>
      <xdr:col>2</xdr:col>
      <xdr:colOff>692150</xdr:colOff>
      <xdr:row>35</xdr:row>
      <xdr:rowOff>94247</xdr:rowOff>
    </xdr:to>
    <xdr:sp macro="" textlink="">
      <xdr:nvSpPr>
        <xdr:cNvPr id="143" name="円/楕円 142"/>
        <xdr:cNvSpPr/>
      </xdr:nvSpPr>
      <xdr:spPr bwMode="auto">
        <a:xfrm>
          <a:off x="2857500" y="660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104424</xdr:rowOff>
    </xdr:from>
    <xdr:ext cx="762000" cy="259045"/>
    <xdr:sp macro="" textlink="">
      <xdr:nvSpPr>
        <xdr:cNvPr id="144" name="テキスト ボックス 143"/>
        <xdr:cNvSpPr txBox="1"/>
      </xdr:nvSpPr>
      <xdr:spPr>
        <a:xfrm>
          <a:off x="2527300" y="637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○財政調整基金</a:t>
          </a:r>
          <a:endParaRPr lang="ja-JP" altLang="ja-JP" sz="1000">
            <a:effectLst/>
          </a:endParaRPr>
        </a:p>
        <a:p>
          <a:pPr>
            <a:lnSpc>
              <a:spcPts val="1000"/>
            </a:lnSpc>
          </a:pPr>
          <a:r>
            <a:rPr lang="ja-JP" altLang="ja-JP" sz="1000">
              <a:solidFill>
                <a:schemeClr val="dk1"/>
              </a:solidFill>
              <a:effectLst/>
              <a:latin typeface="+mn-lt"/>
              <a:ea typeface="+mn-ea"/>
              <a:cs typeface="+mn-cs"/>
            </a:rPr>
            <a:t> 平成２２年度に普通交付税の増額により大幅な積み増しを実施</a:t>
          </a:r>
          <a:r>
            <a:rPr lang="ja-JP" altLang="en-US" sz="1000">
              <a:solidFill>
                <a:schemeClr val="dk1"/>
              </a:solidFill>
              <a:effectLst/>
              <a:latin typeface="+mn-lt"/>
              <a:ea typeface="+mn-ea"/>
              <a:cs typeface="+mn-cs"/>
            </a:rPr>
            <a:t>し</a:t>
          </a:r>
          <a:r>
            <a:rPr lang="ja-JP" altLang="ja-JP" sz="1000">
              <a:solidFill>
                <a:schemeClr val="dk1"/>
              </a:solidFill>
              <a:effectLst/>
              <a:latin typeface="+mn-lt"/>
              <a:ea typeface="+mn-ea"/>
              <a:cs typeface="+mn-cs"/>
            </a:rPr>
            <a:t>、その後も財政状況の改善により積み増ししたことから、標準財政規模比４０％を維持して</a:t>
          </a:r>
          <a:r>
            <a:rPr lang="ja-JP" altLang="en-US" sz="1000">
              <a:solidFill>
                <a:schemeClr val="dk1"/>
              </a:solidFill>
              <a:effectLst/>
              <a:latin typeface="+mn-lt"/>
              <a:ea typeface="+mn-ea"/>
              <a:cs typeface="+mn-cs"/>
            </a:rPr>
            <a:t>きた</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しかし平成２６年度は</a:t>
          </a:r>
          <a:r>
            <a:rPr lang="ja-JP" altLang="ja-JP" sz="1000">
              <a:solidFill>
                <a:schemeClr val="dk1"/>
              </a:solidFill>
              <a:effectLst/>
              <a:latin typeface="+mn-lt"/>
              <a:ea typeface="+mn-ea"/>
              <a:cs typeface="+mn-cs"/>
            </a:rPr>
            <a:t>財政調整基金を活用して新庁舎移転整備事業を実施し</a:t>
          </a:r>
          <a:r>
            <a:rPr lang="ja-JP" altLang="en-US" sz="1000">
              <a:solidFill>
                <a:schemeClr val="dk1"/>
              </a:solidFill>
              <a:effectLst/>
              <a:latin typeface="+mn-lt"/>
              <a:ea typeface="+mn-ea"/>
              <a:cs typeface="+mn-cs"/>
            </a:rPr>
            <a:t>たため</a:t>
          </a:r>
          <a:r>
            <a:rPr lang="ja-JP" altLang="ja-JP" sz="1000">
              <a:solidFill>
                <a:schemeClr val="dk1"/>
              </a:solidFill>
              <a:effectLst/>
              <a:latin typeface="+mn-lt"/>
              <a:ea typeface="+mn-ea"/>
              <a:cs typeface="+mn-cs"/>
            </a:rPr>
            <a:t>大幅な減少とな</a:t>
          </a:r>
          <a:r>
            <a:rPr lang="ja-JP" altLang="en-US" sz="1000">
              <a:solidFill>
                <a:schemeClr val="dk1"/>
              </a:solidFill>
              <a:effectLst/>
              <a:latin typeface="+mn-lt"/>
              <a:ea typeface="+mn-ea"/>
              <a:cs typeface="+mn-cs"/>
            </a:rPr>
            <a:t>ったことから</a:t>
          </a:r>
          <a:r>
            <a:rPr lang="ja-JP" altLang="ja-JP" sz="1000">
              <a:solidFill>
                <a:schemeClr val="dk1"/>
              </a:solidFill>
              <a:effectLst/>
              <a:latin typeface="+mn-lt"/>
              <a:ea typeface="+mn-ea"/>
              <a:cs typeface="+mn-cs"/>
            </a:rPr>
            <a:t>、できる限りの積立てを継続していきたい。</a:t>
          </a:r>
          <a:endParaRPr lang="ja-JP" altLang="ja-JP" sz="1000">
            <a:effectLst/>
          </a:endParaRPr>
        </a:p>
        <a:p>
          <a:pPr>
            <a:lnSpc>
              <a:spcPts val="1000"/>
            </a:lnSpc>
          </a:pPr>
          <a:r>
            <a:rPr lang="ja-JP" altLang="ja-JP" sz="1000">
              <a:solidFill>
                <a:schemeClr val="dk1"/>
              </a:solidFill>
              <a:effectLst/>
              <a:latin typeface="+mn-lt"/>
              <a:ea typeface="+mn-ea"/>
              <a:cs typeface="+mn-cs"/>
            </a:rPr>
            <a:t>○実質収支</a:t>
          </a:r>
          <a:endParaRPr lang="ja-JP" altLang="ja-JP" sz="1000">
            <a:effectLst/>
          </a:endParaRPr>
        </a:p>
        <a:p>
          <a:pPr>
            <a:lnSpc>
              <a:spcPts val="1000"/>
            </a:lnSpc>
          </a:pPr>
          <a:r>
            <a:rPr lang="ja-JP" altLang="ja-JP" sz="1000">
              <a:solidFill>
                <a:schemeClr val="dk1"/>
              </a:solidFill>
              <a:effectLst/>
              <a:latin typeface="+mn-lt"/>
              <a:ea typeface="+mn-ea"/>
              <a:cs typeface="+mn-cs"/>
            </a:rPr>
            <a:t>平成２０年度以降は、財政調整基金への積み増しを実施し、増加傾向にある。実質収支比率は、２％～６％の範囲での財政運営が望ましいと考えている。</a:t>
          </a:r>
          <a:endParaRPr lang="ja-JP" altLang="ja-JP" sz="1000">
            <a:effectLst/>
          </a:endParaRPr>
        </a:p>
        <a:p>
          <a:pPr>
            <a:lnSpc>
              <a:spcPts val="1000"/>
            </a:lnSpc>
          </a:pPr>
          <a:r>
            <a:rPr lang="ja-JP" altLang="ja-JP" sz="1000">
              <a:solidFill>
                <a:schemeClr val="dk1"/>
              </a:solidFill>
              <a:effectLst/>
              <a:latin typeface="+mn-lt"/>
              <a:ea typeface="+mn-ea"/>
              <a:cs typeface="+mn-cs"/>
            </a:rPr>
            <a:t>○実質単年度収支</a:t>
          </a:r>
          <a:endParaRPr lang="ja-JP" altLang="ja-JP" sz="1000">
            <a:effectLst/>
          </a:endParaRPr>
        </a:p>
        <a:p>
          <a:pPr>
            <a:lnSpc>
              <a:spcPts val="1000"/>
            </a:lnSpc>
          </a:pPr>
          <a:r>
            <a:rPr lang="ja-JP" altLang="ja-JP" sz="1000">
              <a:solidFill>
                <a:schemeClr val="dk1"/>
              </a:solidFill>
              <a:effectLst/>
              <a:latin typeface="+mn-lt"/>
              <a:ea typeface="+mn-ea"/>
              <a:cs typeface="+mn-cs"/>
            </a:rPr>
            <a:t>平成２２年度が対前年度で大きく改善しプラスに転じたことを受け、平成２３年度以降においても財政調整基金残高の維持に努めたことから、黒字で推移して</a:t>
          </a:r>
          <a:r>
            <a:rPr lang="ja-JP" altLang="en-US" sz="1000">
              <a:solidFill>
                <a:schemeClr val="dk1"/>
              </a:solidFill>
              <a:effectLst/>
              <a:latin typeface="+mn-lt"/>
              <a:ea typeface="+mn-ea"/>
              <a:cs typeface="+mn-cs"/>
            </a:rPr>
            <a:t>きた</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しかし平成２６年度は新庁舎移転整備事業に財政調整基金を活用したことから、マイナスに転じた。</a:t>
          </a:r>
        </a:p>
        <a:p>
          <a:pPr>
            <a:lnSpc>
              <a:spcPts val="1000"/>
            </a:lnSpc>
          </a:pP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すべての会計で赤字が生じていない。</a:t>
          </a:r>
          <a:r>
            <a:rPr lang="ja-JP" altLang="ja-JP" sz="1100">
              <a:solidFill>
                <a:schemeClr val="dk1"/>
              </a:solidFill>
              <a:effectLst/>
              <a:latin typeface="+mn-lt"/>
              <a:ea typeface="+mn-ea"/>
              <a:cs typeface="+mn-cs"/>
            </a:rPr>
            <a:t>一般会計においては、平成２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財源確保のため黒字額が多くなっている。</a:t>
          </a:r>
          <a:endParaRPr lang="ja-JP" altLang="ja-JP" sz="1400">
            <a:effectLst/>
          </a:endParaRPr>
        </a:p>
        <a:p>
          <a:r>
            <a:rPr lang="ja-JP" altLang="ja-JP" sz="1100">
              <a:solidFill>
                <a:schemeClr val="dk1"/>
              </a:solidFill>
              <a:effectLst/>
              <a:latin typeface="+mn-lt"/>
              <a:ea typeface="+mn-ea"/>
              <a:cs typeface="+mn-cs"/>
            </a:rPr>
            <a:t>○今後の対応</a:t>
          </a:r>
          <a:endParaRPr lang="ja-JP" altLang="ja-JP" sz="1400">
            <a:effectLst/>
          </a:endParaRPr>
        </a:p>
        <a:p>
          <a:r>
            <a:rPr lang="ja-JP" altLang="ja-JP" sz="1100">
              <a:solidFill>
                <a:schemeClr val="dk1"/>
              </a:solidFill>
              <a:effectLst/>
              <a:latin typeface="+mn-lt"/>
              <a:ea typeface="+mn-ea"/>
              <a:cs typeface="+mn-cs"/>
            </a:rPr>
            <a:t>各会計において、引き続き適正な財政運営、企業経営を行っていく。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850">
              <a:solidFill>
                <a:schemeClr val="dk1"/>
              </a:solidFill>
              <a:effectLst/>
              <a:latin typeface="+mn-lt"/>
              <a:ea typeface="+mn-ea"/>
              <a:cs typeface="+mn-cs"/>
            </a:rPr>
            <a:t>○元利償還金</a:t>
          </a:r>
          <a:endParaRPr lang="ja-JP" altLang="ja-JP" sz="850">
            <a:effectLst/>
          </a:endParaRPr>
        </a:p>
        <a:p>
          <a:pPr>
            <a:lnSpc>
              <a:spcPts val="1000"/>
            </a:lnSpc>
          </a:pPr>
          <a:r>
            <a:rPr lang="ja-JP" altLang="ja-JP" sz="850">
              <a:solidFill>
                <a:schemeClr val="dk1"/>
              </a:solidFill>
              <a:effectLst/>
              <a:latin typeface="+mn-lt"/>
              <a:ea typeface="+mn-ea"/>
              <a:cs typeface="+mn-cs"/>
            </a:rPr>
            <a:t>平成１６年度のピークを境に、継続して減少している。この減少は平成２６年度まで続く</a:t>
          </a:r>
          <a:r>
            <a:rPr lang="ja-JP" altLang="en-US" sz="850">
              <a:solidFill>
                <a:schemeClr val="dk1"/>
              </a:solidFill>
              <a:effectLst/>
              <a:latin typeface="+mn-lt"/>
              <a:ea typeface="+mn-ea"/>
              <a:cs typeface="+mn-cs"/>
            </a:rPr>
            <a:t>が、平成２７年度以降は増加に転ずる</a:t>
          </a:r>
          <a:r>
            <a:rPr lang="ja-JP" altLang="ja-JP" sz="850">
              <a:solidFill>
                <a:schemeClr val="dk1"/>
              </a:solidFill>
              <a:effectLst/>
              <a:latin typeface="+mn-lt"/>
              <a:ea typeface="+mn-ea"/>
              <a:cs typeface="+mn-cs"/>
            </a:rPr>
            <a:t>見込みである。</a:t>
          </a:r>
          <a:endParaRPr lang="ja-JP" altLang="ja-JP" sz="850">
            <a:effectLst/>
          </a:endParaRPr>
        </a:p>
        <a:p>
          <a:pPr>
            <a:lnSpc>
              <a:spcPts val="1000"/>
            </a:lnSpc>
          </a:pPr>
          <a:r>
            <a:rPr lang="ja-JP" altLang="ja-JP" sz="850">
              <a:solidFill>
                <a:schemeClr val="dk1"/>
              </a:solidFill>
              <a:effectLst/>
              <a:latin typeface="+mn-lt"/>
              <a:ea typeface="+mn-ea"/>
              <a:cs typeface="+mn-cs"/>
            </a:rPr>
            <a:t>○公営企業債の元利償還金に対する繰入金</a:t>
          </a:r>
          <a:endParaRPr lang="ja-JP" altLang="ja-JP" sz="850">
            <a:effectLst/>
          </a:endParaRPr>
        </a:p>
        <a:p>
          <a:pPr>
            <a:lnSpc>
              <a:spcPts val="1000"/>
            </a:lnSpc>
          </a:pPr>
          <a:r>
            <a:rPr lang="ja-JP" altLang="ja-JP" sz="850">
              <a:solidFill>
                <a:schemeClr val="dk1"/>
              </a:solidFill>
              <a:effectLst/>
              <a:latin typeface="+mn-lt"/>
              <a:ea typeface="+mn-ea"/>
              <a:cs typeface="+mn-cs"/>
            </a:rPr>
            <a:t>平成２２年度までは、ほぼ一定額で推移していたが、水道事業会計において県営砂子沢ダムに係る浄水場、配水管等が平成２２年度から供用開始されたことに伴い、それらの減価償却と償還利子が平成２３年度にまとめて反映されたことにより基準内繰入金では賄いきれず、基準外繰入金を充当したことにより増額となっていた。平成２５年度からは資本費が大幅増となったことにより基準内繰入金の高料金対策に要する経費に反映されたこともあり、増加している。</a:t>
          </a:r>
          <a:endParaRPr lang="ja-JP" altLang="ja-JP" sz="850">
            <a:effectLst/>
          </a:endParaRPr>
        </a:p>
        <a:p>
          <a:pPr>
            <a:lnSpc>
              <a:spcPts val="1000"/>
            </a:lnSpc>
          </a:pPr>
          <a:r>
            <a:rPr lang="ja-JP" altLang="ja-JP" sz="850">
              <a:solidFill>
                <a:schemeClr val="dk1"/>
              </a:solidFill>
              <a:effectLst/>
              <a:latin typeface="+mn-lt"/>
              <a:ea typeface="+mn-ea"/>
              <a:cs typeface="+mn-cs"/>
            </a:rPr>
            <a:t>○組合等が起こした地方債に元利償還金に対する負担金等</a:t>
          </a:r>
          <a:endParaRPr lang="ja-JP" altLang="ja-JP" sz="850">
            <a:effectLst/>
          </a:endParaRPr>
        </a:p>
        <a:p>
          <a:pPr>
            <a:lnSpc>
              <a:spcPts val="1000"/>
            </a:lnSpc>
          </a:pPr>
          <a:r>
            <a:rPr lang="ja-JP" altLang="ja-JP" sz="850">
              <a:solidFill>
                <a:schemeClr val="dk1"/>
              </a:solidFill>
              <a:effectLst/>
              <a:latin typeface="+mn-lt"/>
              <a:ea typeface="+mn-ea"/>
              <a:cs typeface="+mn-cs"/>
            </a:rPr>
            <a:t>し尿処理施設・ゴミ処理施設・消防庁舎の建設時の地方債償還に係るもので、一部償還終了により減少となっている。</a:t>
          </a:r>
          <a:endParaRPr lang="ja-JP" altLang="ja-JP" sz="850">
            <a:effectLst/>
          </a:endParaRPr>
        </a:p>
        <a:p>
          <a:pPr>
            <a:lnSpc>
              <a:spcPts val="1000"/>
            </a:lnSpc>
          </a:pPr>
          <a:r>
            <a:rPr lang="ja-JP" altLang="ja-JP" sz="850">
              <a:solidFill>
                <a:schemeClr val="dk1"/>
              </a:solidFill>
              <a:effectLst/>
              <a:latin typeface="+mn-lt"/>
              <a:ea typeface="+mn-ea"/>
              <a:cs typeface="+mn-cs"/>
            </a:rPr>
            <a:t>○債務負担行為に基づく支出額</a:t>
          </a:r>
          <a:endParaRPr lang="ja-JP" altLang="ja-JP" sz="850">
            <a:effectLst/>
          </a:endParaRPr>
        </a:p>
        <a:p>
          <a:pPr>
            <a:lnSpc>
              <a:spcPts val="1000"/>
            </a:lnSpc>
          </a:pPr>
          <a:r>
            <a:rPr lang="ja-JP" altLang="ja-JP" sz="850">
              <a:solidFill>
                <a:schemeClr val="dk1"/>
              </a:solidFill>
              <a:effectLst/>
              <a:latin typeface="+mn-lt"/>
              <a:ea typeface="+mn-ea"/>
              <a:cs typeface="+mn-cs"/>
            </a:rPr>
            <a:t>一部の社会福祉法人施設建設補助は平成３３年まで残るが、新たな債務負担行為の予定がないため、徐々に減少していく見込みである。</a:t>
          </a:r>
          <a:endParaRPr lang="ja-JP" altLang="ja-JP" sz="850">
            <a:effectLst/>
          </a:endParaRPr>
        </a:p>
        <a:p>
          <a:pPr>
            <a:lnSpc>
              <a:spcPts val="1000"/>
            </a:lnSpc>
          </a:pPr>
          <a:r>
            <a:rPr lang="ja-JP" altLang="ja-JP" sz="850">
              <a:solidFill>
                <a:schemeClr val="dk1"/>
              </a:solidFill>
              <a:effectLst/>
              <a:latin typeface="+mn-lt"/>
              <a:ea typeface="+mn-ea"/>
              <a:cs typeface="+mn-cs"/>
            </a:rPr>
            <a:t>○今後の対応</a:t>
          </a:r>
          <a:endParaRPr lang="ja-JP" altLang="ja-JP" sz="850">
            <a:effectLst/>
          </a:endParaRPr>
        </a:p>
        <a:p>
          <a:pPr>
            <a:lnSpc>
              <a:spcPts val="1000"/>
            </a:lnSpc>
          </a:pPr>
          <a:r>
            <a:rPr lang="ja-JP" altLang="ja-JP" sz="850">
              <a:solidFill>
                <a:schemeClr val="dk1"/>
              </a:solidFill>
              <a:effectLst/>
              <a:latin typeface="+mn-lt"/>
              <a:ea typeface="+mn-ea"/>
              <a:cs typeface="+mn-cs"/>
            </a:rPr>
            <a:t>平成２３年度から２８年度までの起債を財源とする大規模な投資的事業の実施、公営企業債の元利償還金に対する繰入金の増大等、分子の拡大が懸念されることから、今後の財政運営はできるだけ起債額の抑制に努めたい</a:t>
          </a:r>
          <a:r>
            <a:rPr lang="en-US" altLang="ja-JP" sz="850">
              <a:solidFill>
                <a:schemeClr val="dk1"/>
              </a:solidFill>
              <a:effectLst/>
              <a:latin typeface="+mn-lt"/>
              <a:ea typeface="+mn-ea"/>
              <a:cs typeface="+mn-cs"/>
            </a:rPr>
            <a:t>｡</a:t>
          </a:r>
          <a:endParaRPr lang="ja-JP" altLang="ja-JP" sz="8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900">
              <a:solidFill>
                <a:schemeClr val="dk1"/>
              </a:solidFill>
              <a:effectLst/>
              <a:latin typeface="+mn-lt"/>
              <a:ea typeface="+mn-ea"/>
              <a:cs typeface="+mn-cs"/>
            </a:rPr>
            <a:t>○一般会計等に係る地方債残高</a:t>
          </a:r>
          <a:endParaRPr lang="ja-JP" altLang="ja-JP" sz="900">
            <a:effectLst/>
          </a:endParaRPr>
        </a:p>
        <a:p>
          <a:pPr>
            <a:lnSpc>
              <a:spcPts val="1000"/>
            </a:lnSpc>
          </a:pPr>
          <a:r>
            <a:rPr lang="ja-JP" altLang="ja-JP" sz="900">
              <a:solidFill>
                <a:schemeClr val="dk1"/>
              </a:solidFill>
              <a:effectLst/>
              <a:latin typeface="+mn-lt"/>
              <a:ea typeface="+mn-ea"/>
              <a:cs typeface="+mn-cs"/>
            </a:rPr>
            <a:t>地方債発行の抑制と公的資金補償金免除繰上償還の効果により、平成２２年度まで残高は減少を続けていた。しかしながら、平成２３年度～平成２８年度にかけて地方債を財源とする大規模な投資的事業が実施・予定され、今後は地方債残高の増蒿が見込まれるため、地方債の発行には十分注意を払う。</a:t>
          </a:r>
          <a:endParaRPr lang="ja-JP" altLang="ja-JP" sz="900">
            <a:effectLst/>
          </a:endParaRPr>
        </a:p>
        <a:p>
          <a:pPr>
            <a:lnSpc>
              <a:spcPts val="1000"/>
            </a:lnSpc>
          </a:pPr>
          <a:r>
            <a:rPr lang="ja-JP" altLang="ja-JP" sz="900">
              <a:solidFill>
                <a:schemeClr val="dk1"/>
              </a:solidFill>
              <a:effectLst/>
              <a:latin typeface="+mn-lt"/>
              <a:ea typeface="+mn-ea"/>
              <a:cs typeface="+mn-cs"/>
            </a:rPr>
            <a:t>○債務負担行為に基づく支出予定額</a:t>
          </a:r>
          <a:endParaRPr lang="ja-JP" altLang="ja-JP" sz="900">
            <a:effectLst/>
          </a:endParaRPr>
        </a:p>
        <a:p>
          <a:pPr>
            <a:lnSpc>
              <a:spcPts val="1000"/>
            </a:lnSpc>
          </a:pPr>
          <a:r>
            <a:rPr lang="ja-JP" altLang="ja-JP" sz="900">
              <a:solidFill>
                <a:schemeClr val="dk1"/>
              </a:solidFill>
              <a:effectLst/>
              <a:latin typeface="+mn-lt"/>
              <a:ea typeface="+mn-ea"/>
              <a:cs typeface="+mn-cs"/>
            </a:rPr>
            <a:t>社会福祉法人に対する建設補助の終了により、徐々に減少する見込みである。</a:t>
          </a:r>
          <a:endParaRPr lang="ja-JP" altLang="ja-JP" sz="900">
            <a:effectLst/>
          </a:endParaRPr>
        </a:p>
        <a:p>
          <a:pPr>
            <a:lnSpc>
              <a:spcPts val="1000"/>
            </a:lnSpc>
          </a:pPr>
          <a:r>
            <a:rPr lang="ja-JP" altLang="ja-JP" sz="900">
              <a:solidFill>
                <a:schemeClr val="dk1"/>
              </a:solidFill>
              <a:effectLst/>
              <a:latin typeface="+mn-lt"/>
              <a:ea typeface="+mn-ea"/>
              <a:cs typeface="+mn-cs"/>
            </a:rPr>
            <a:t>○公営企業債等繰入見込額</a:t>
          </a:r>
          <a:endParaRPr lang="ja-JP" altLang="ja-JP" sz="900">
            <a:effectLst/>
          </a:endParaRPr>
        </a:p>
        <a:p>
          <a:pPr>
            <a:lnSpc>
              <a:spcPts val="1000"/>
            </a:lnSpc>
          </a:pPr>
          <a:r>
            <a:rPr lang="ja-JP" altLang="ja-JP" sz="900">
              <a:solidFill>
                <a:schemeClr val="dk1"/>
              </a:solidFill>
              <a:effectLst/>
              <a:latin typeface="+mn-lt"/>
              <a:ea typeface="+mn-ea"/>
              <a:cs typeface="+mn-cs"/>
            </a:rPr>
            <a:t>水道事業会計において、県営砂子沢ダムに係る浄水場、配水管等の減価償却と償還利子が平成２３年度以降に反映されたことにより繰入金が増額となっている</a:t>
          </a:r>
          <a:r>
            <a:rPr lang="en-US" altLang="ja-JP" sz="900">
              <a:solidFill>
                <a:schemeClr val="dk1"/>
              </a:solidFill>
              <a:effectLst/>
              <a:latin typeface="+mn-lt"/>
              <a:ea typeface="+mn-ea"/>
              <a:cs typeface="+mn-cs"/>
            </a:rPr>
            <a:t>｡</a:t>
          </a:r>
          <a:endParaRPr lang="ja-JP" altLang="ja-JP" sz="900">
            <a:effectLst/>
          </a:endParaRPr>
        </a:p>
        <a:p>
          <a:pPr>
            <a:lnSpc>
              <a:spcPts val="1000"/>
            </a:lnSpc>
          </a:pPr>
          <a:r>
            <a:rPr lang="ja-JP" altLang="ja-JP" sz="900">
              <a:solidFill>
                <a:schemeClr val="dk1"/>
              </a:solidFill>
              <a:effectLst/>
              <a:latin typeface="+mn-lt"/>
              <a:ea typeface="+mn-ea"/>
              <a:cs typeface="+mn-cs"/>
            </a:rPr>
            <a:t>○組合等負担等見込額</a:t>
          </a:r>
          <a:endParaRPr lang="ja-JP" altLang="ja-JP" sz="900">
            <a:effectLst/>
          </a:endParaRPr>
        </a:p>
        <a:p>
          <a:pPr>
            <a:lnSpc>
              <a:spcPts val="1000"/>
            </a:lnSpc>
          </a:pPr>
          <a:r>
            <a:rPr lang="ja-JP" altLang="ja-JP" sz="900">
              <a:solidFill>
                <a:schemeClr val="dk1"/>
              </a:solidFill>
              <a:effectLst/>
              <a:latin typeface="+mn-lt"/>
              <a:ea typeface="+mn-ea"/>
              <a:cs typeface="+mn-cs"/>
            </a:rPr>
            <a:t>し尿処理施設・ゴミ処理施設などの建設に伴う地方債が、それぞれ償還終了となっていることから減少してきていたが、平成２５年度から２７年度までの期間で消防庁舎及び消防救急デジタル無線整備を実施していることから増加している</a:t>
          </a:r>
          <a:r>
            <a:rPr lang="en-US" altLang="ja-JP" sz="900">
              <a:solidFill>
                <a:schemeClr val="dk1"/>
              </a:solidFill>
              <a:effectLst/>
              <a:latin typeface="+mn-lt"/>
              <a:ea typeface="+mn-ea"/>
              <a:cs typeface="+mn-cs"/>
            </a:rPr>
            <a:t>｡</a:t>
          </a:r>
          <a:endParaRPr lang="ja-JP" altLang="ja-JP" sz="900">
            <a:effectLst/>
          </a:endParaRPr>
        </a:p>
        <a:p>
          <a:pPr>
            <a:lnSpc>
              <a:spcPts val="1000"/>
            </a:lnSpc>
          </a:pPr>
          <a:r>
            <a:rPr lang="ja-JP" altLang="ja-JP" sz="900">
              <a:solidFill>
                <a:schemeClr val="dk1"/>
              </a:solidFill>
              <a:effectLst/>
              <a:latin typeface="+mn-lt"/>
              <a:ea typeface="+mn-ea"/>
              <a:cs typeface="+mn-cs"/>
            </a:rPr>
            <a:t>○充当可能基金</a:t>
          </a:r>
          <a:endParaRPr lang="ja-JP" altLang="ja-JP" sz="900">
            <a:effectLst/>
          </a:endParaRPr>
        </a:p>
        <a:p>
          <a:pPr>
            <a:lnSpc>
              <a:spcPts val="1000"/>
            </a:lnSpc>
          </a:pPr>
          <a:r>
            <a:rPr lang="ja-JP" altLang="ja-JP" sz="900">
              <a:solidFill>
                <a:schemeClr val="dk1"/>
              </a:solidFill>
              <a:effectLst/>
              <a:latin typeface="+mn-lt"/>
              <a:ea typeface="+mn-ea"/>
              <a:cs typeface="+mn-cs"/>
            </a:rPr>
            <a:t>法人町民税の増収や地方交付税の増額によって、平成２２年度には財政調整基金及び減債基金に積み増しができ、それ以降も残高を維持してい</a:t>
          </a:r>
          <a:r>
            <a:rPr lang="ja-JP" altLang="en-US" sz="900">
              <a:solidFill>
                <a:schemeClr val="dk1"/>
              </a:solidFill>
              <a:effectLst/>
              <a:latin typeface="+mn-lt"/>
              <a:ea typeface="+mn-ea"/>
              <a:cs typeface="+mn-cs"/>
            </a:rPr>
            <a:t>たが、平成２６年度に財政調整基金を活用して新庁舎移転整備事業を実施したことから減少してい</a:t>
          </a:r>
          <a:r>
            <a:rPr lang="ja-JP" altLang="ja-JP" sz="900">
              <a:solidFill>
                <a:schemeClr val="dk1"/>
              </a:solidFill>
              <a:effectLst/>
              <a:latin typeface="+mn-lt"/>
              <a:ea typeface="+mn-ea"/>
              <a:cs typeface="+mn-cs"/>
            </a:rPr>
            <a:t>る。</a:t>
          </a:r>
          <a:endParaRPr lang="ja-JP" altLang="ja-JP" sz="900">
            <a:effectLst/>
          </a:endParaRPr>
        </a:p>
        <a:p>
          <a:pPr>
            <a:lnSpc>
              <a:spcPts val="1000"/>
            </a:lnSpc>
          </a:pPr>
          <a:r>
            <a:rPr lang="ja-JP" altLang="ja-JP" sz="900">
              <a:solidFill>
                <a:schemeClr val="dk1"/>
              </a:solidFill>
              <a:effectLst/>
              <a:latin typeface="+mn-lt"/>
              <a:ea typeface="+mn-ea"/>
              <a:cs typeface="+mn-cs"/>
            </a:rPr>
            <a:t>○将来負担比率の分子</a:t>
          </a:r>
          <a:endParaRPr lang="ja-JP" altLang="ja-JP" sz="900">
            <a:effectLst/>
          </a:endParaRPr>
        </a:p>
        <a:p>
          <a:pPr>
            <a:lnSpc>
              <a:spcPts val="1000"/>
            </a:lnSpc>
          </a:pPr>
          <a:r>
            <a:rPr lang="ja-JP" altLang="ja-JP" sz="900">
              <a:solidFill>
                <a:schemeClr val="dk1"/>
              </a:solidFill>
              <a:effectLst/>
              <a:latin typeface="+mn-lt"/>
              <a:ea typeface="+mn-ea"/>
              <a:cs typeface="+mn-cs"/>
            </a:rPr>
            <a:t>分子を構成する要素のうち、負担増となる要素の増加により、平成２４年度から分子の合計額が増加に転じ</a:t>
          </a:r>
          <a:r>
            <a:rPr lang="ja-JP" altLang="en-US" sz="900">
              <a:solidFill>
                <a:schemeClr val="dk1"/>
              </a:solidFill>
              <a:effectLst/>
              <a:latin typeface="+mn-lt"/>
              <a:ea typeface="+mn-ea"/>
              <a:cs typeface="+mn-cs"/>
            </a:rPr>
            <a:t>た。平成２６年度はさらに充当可能基金が減ったこと等により</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分子の合計額が増加した</a:t>
          </a:r>
          <a:r>
            <a:rPr lang="ja-JP" altLang="ja-JP" sz="900">
              <a:solidFill>
                <a:schemeClr val="dk1"/>
              </a:solidFill>
              <a:effectLst/>
              <a:latin typeface="+mn-lt"/>
              <a:ea typeface="+mn-ea"/>
              <a:cs typeface="+mn-cs"/>
            </a:rPr>
            <a:t>。</a:t>
          </a:r>
          <a:endParaRPr lang="ja-JP" altLang="ja-JP" sz="900">
            <a:effectLst/>
          </a:endParaRPr>
        </a:p>
        <a:p>
          <a:pPr>
            <a:lnSpc>
              <a:spcPts val="1000"/>
            </a:lnSpc>
          </a:pPr>
          <a:r>
            <a:rPr lang="ja-JP" altLang="ja-JP" sz="900">
              <a:solidFill>
                <a:schemeClr val="dk1"/>
              </a:solidFill>
              <a:effectLst/>
              <a:latin typeface="+mn-lt"/>
              <a:ea typeface="+mn-ea"/>
              <a:cs typeface="+mn-cs"/>
            </a:rPr>
            <a:t>○今後の対応</a:t>
          </a:r>
          <a:endParaRPr lang="ja-JP" altLang="ja-JP" sz="900">
            <a:effectLst/>
          </a:endParaRPr>
        </a:p>
        <a:p>
          <a:pPr>
            <a:lnSpc>
              <a:spcPts val="1000"/>
            </a:lnSpc>
          </a:pPr>
          <a:r>
            <a:rPr lang="ja-JP" altLang="ja-JP" sz="900">
              <a:solidFill>
                <a:schemeClr val="dk1"/>
              </a:solidFill>
              <a:effectLst/>
              <a:latin typeface="+mn-lt"/>
              <a:ea typeface="+mn-ea"/>
              <a:cs typeface="+mn-cs"/>
            </a:rPr>
            <a:t>地方債の発行額や公営企業債等繰入見込額の動向に十分注意し、継続して基金の積み増しを行う。</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4747484</v>
      </c>
      <c r="BO4" s="379"/>
      <c r="BP4" s="379"/>
      <c r="BQ4" s="379"/>
      <c r="BR4" s="379"/>
      <c r="BS4" s="379"/>
      <c r="BT4" s="379"/>
      <c r="BU4" s="380"/>
      <c r="BV4" s="378">
        <v>4827903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6.3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4579016</v>
      </c>
      <c r="BO5" s="384"/>
      <c r="BP5" s="384"/>
      <c r="BQ5" s="384"/>
      <c r="BR5" s="384"/>
      <c r="BS5" s="384"/>
      <c r="BT5" s="384"/>
      <c r="BU5" s="385"/>
      <c r="BV5" s="383">
        <v>4645871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90.1</v>
      </c>
      <c r="CU5" s="354"/>
      <c r="CV5" s="354"/>
      <c r="CW5" s="354"/>
      <c r="CX5" s="354"/>
      <c r="CY5" s="354"/>
      <c r="CZ5" s="354"/>
      <c r="DA5" s="355"/>
      <c r="DB5" s="353">
        <v>88.3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168468</v>
      </c>
      <c r="BO6" s="384"/>
      <c r="BP6" s="384"/>
      <c r="BQ6" s="384"/>
      <c r="BR6" s="384"/>
      <c r="BS6" s="384"/>
      <c r="BT6" s="384"/>
      <c r="BU6" s="385"/>
      <c r="BV6" s="383">
        <v>182032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v>
      </c>
      <c r="CU6" s="530"/>
      <c r="CV6" s="530"/>
      <c r="CW6" s="530"/>
      <c r="CX6" s="530"/>
      <c r="CY6" s="530"/>
      <c r="CZ6" s="530"/>
      <c r="DA6" s="531"/>
      <c r="DB6" s="529">
        <v>94.4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17066</v>
      </c>
      <c r="BO7" s="384"/>
      <c r="BP7" s="384"/>
      <c r="BQ7" s="384"/>
      <c r="BR7" s="384"/>
      <c r="BS7" s="384"/>
      <c r="BT7" s="384"/>
      <c r="BU7" s="385"/>
      <c r="BV7" s="383">
        <v>13619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2611179</v>
      </c>
      <c r="CU7" s="384"/>
      <c r="CV7" s="384"/>
      <c r="CW7" s="384"/>
      <c r="CX7" s="384"/>
      <c r="CY7" s="384"/>
      <c r="CZ7" s="384"/>
      <c r="DA7" s="385"/>
      <c r="DB7" s="383">
        <v>2692435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151402</v>
      </c>
      <c r="BO8" s="384"/>
      <c r="BP8" s="384"/>
      <c r="BQ8" s="384"/>
      <c r="BR8" s="384"/>
      <c r="BS8" s="384"/>
      <c r="BT8" s="384"/>
      <c r="BU8" s="385"/>
      <c r="BV8" s="383">
        <v>168413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0.27</v>
      </c>
      <c r="CU8" s="493"/>
      <c r="CV8" s="493"/>
      <c r="CW8" s="493"/>
      <c r="CX8" s="493"/>
      <c r="CY8" s="493"/>
      <c r="CZ8" s="493"/>
      <c r="DA8" s="494"/>
      <c r="DB8" s="492">
        <v>0.27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6054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-17011</v>
      </c>
      <c r="BO9" s="384"/>
      <c r="BP9" s="384"/>
      <c r="BQ9" s="384"/>
      <c r="BR9" s="384"/>
      <c r="BS9" s="384"/>
      <c r="BT9" s="384"/>
      <c r="BU9" s="385"/>
      <c r="BV9" s="383">
        <v>30885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6824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137093</v>
      </c>
      <c r="BO10" s="384"/>
      <c r="BP10" s="384"/>
      <c r="BQ10" s="384"/>
      <c r="BR10" s="384"/>
      <c r="BS10" s="384"/>
      <c r="BT10" s="384"/>
      <c r="BU10" s="385"/>
      <c r="BV10" s="383">
        <v>281412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5662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468256</v>
      </c>
      <c r="BO12" s="384"/>
      <c r="BP12" s="384"/>
      <c r="BQ12" s="384"/>
      <c r="BR12" s="384"/>
      <c r="BS12" s="384"/>
      <c r="BT12" s="384"/>
      <c r="BU12" s="385"/>
      <c r="BV12" s="383">
        <v>129453</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5652</v>
      </c>
      <c r="S13" s="485"/>
      <c r="T13" s="485"/>
      <c r="U13" s="485"/>
      <c r="V13" s="486"/>
      <c r="W13" s="472" t="s">
        <v>124</v>
      </c>
      <c r="X13" s="396"/>
      <c r="Y13" s="396"/>
      <c r="Z13" s="396"/>
      <c r="AA13" s="396"/>
      <c r="AB13" s="397"/>
      <c r="AC13" s="359">
        <v>217</v>
      </c>
      <c r="AD13" s="360"/>
      <c r="AE13" s="360"/>
      <c r="AF13" s="360"/>
      <c r="AG13" s="361"/>
      <c r="AH13" s="359">
        <v>306</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-348174</v>
      </c>
      <c r="BO13" s="384"/>
      <c r="BP13" s="384"/>
      <c r="BQ13" s="384"/>
      <c r="BR13" s="384"/>
      <c r="BS13" s="384"/>
      <c r="BT13" s="384"/>
      <c r="BU13" s="385"/>
      <c r="BV13" s="383">
        <v>182844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13.1</v>
      </c>
      <c r="CU13" s="354"/>
      <c r="CV13" s="354"/>
      <c r="CW13" s="354"/>
      <c r="CX13" s="354"/>
      <c r="CY13" s="354"/>
      <c r="CZ13" s="354"/>
      <c r="DA13" s="355"/>
      <c r="DB13" s="353">
        <v>13.4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5798</v>
      </c>
      <c r="S14" s="485"/>
      <c r="T14" s="485"/>
      <c r="U14" s="485"/>
      <c r="V14" s="486"/>
      <c r="W14" s="487"/>
      <c r="X14" s="399"/>
      <c r="Y14" s="399"/>
      <c r="Z14" s="399"/>
      <c r="AA14" s="399"/>
      <c r="AB14" s="400"/>
      <c r="AC14" s="477">
        <v>8.3000000000000007</v>
      </c>
      <c r="AD14" s="478"/>
      <c r="AE14" s="478"/>
      <c r="AF14" s="478"/>
      <c r="AG14" s="479"/>
      <c r="AH14" s="477">
        <v>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150.6</v>
      </c>
      <c r="CU14" s="456"/>
      <c r="CV14" s="456"/>
      <c r="CW14" s="456"/>
      <c r="CX14" s="456"/>
      <c r="CY14" s="456"/>
      <c r="CZ14" s="456"/>
      <c r="DA14" s="457"/>
      <c r="DB14" s="488">
        <v>112.8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5789</v>
      </c>
      <c r="S15" s="485"/>
      <c r="T15" s="485"/>
      <c r="U15" s="485"/>
      <c r="V15" s="486"/>
      <c r="W15" s="472" t="s">
        <v>130</v>
      </c>
      <c r="X15" s="396"/>
      <c r="Y15" s="396"/>
      <c r="Z15" s="396"/>
      <c r="AA15" s="396"/>
      <c r="AB15" s="397"/>
      <c r="AC15" s="359">
        <v>864</v>
      </c>
      <c r="AD15" s="360"/>
      <c r="AE15" s="360"/>
      <c r="AF15" s="360"/>
      <c r="AG15" s="361"/>
      <c r="AH15" s="359">
        <v>1065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643778</v>
      </c>
      <c r="BO15" s="379"/>
      <c r="BP15" s="379"/>
      <c r="BQ15" s="379"/>
      <c r="BR15" s="379"/>
      <c r="BS15" s="379"/>
      <c r="BT15" s="379"/>
      <c r="BU15" s="380"/>
      <c r="BV15" s="378">
        <v>671854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33.1</v>
      </c>
      <c r="AD16" s="478"/>
      <c r="AE16" s="478"/>
      <c r="AF16" s="478"/>
      <c r="AG16" s="479"/>
      <c r="AH16" s="477">
        <v>34.5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2271674</v>
      </c>
      <c r="BO16" s="384"/>
      <c r="BP16" s="384"/>
      <c r="BQ16" s="384"/>
      <c r="BR16" s="384"/>
      <c r="BS16" s="384"/>
      <c r="BT16" s="384"/>
      <c r="BU16" s="385"/>
      <c r="BV16" s="383">
        <v>2327396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1533</v>
      </c>
      <c r="AD17" s="360"/>
      <c r="AE17" s="360"/>
      <c r="AF17" s="360"/>
      <c r="AG17" s="361"/>
      <c r="AH17" s="359">
        <v>1717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826421</v>
      </c>
      <c r="BO17" s="384"/>
      <c r="BP17" s="384"/>
      <c r="BQ17" s="384"/>
      <c r="BR17" s="384"/>
      <c r="BS17" s="384"/>
      <c r="BT17" s="384"/>
      <c r="BU17" s="385"/>
      <c r="BV17" s="383">
        <v>867012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201.7</v>
      </c>
      <c r="M18" s="448"/>
      <c r="N18" s="448"/>
      <c r="O18" s="448"/>
      <c r="P18" s="448"/>
      <c r="Q18" s="448"/>
      <c r="R18" s="449"/>
      <c r="S18" s="449"/>
      <c r="T18" s="449"/>
      <c r="U18" s="449"/>
      <c r="V18" s="450"/>
      <c r="W18" s="464"/>
      <c r="X18" s="465"/>
      <c r="Y18" s="465"/>
      <c r="Z18" s="465"/>
      <c r="AA18" s="465"/>
      <c r="AB18" s="473"/>
      <c r="AC18" s="347">
        <v>58.6</v>
      </c>
      <c r="AD18" s="348"/>
      <c r="AE18" s="348"/>
      <c r="AF18" s="348"/>
      <c r="AG18" s="451"/>
      <c r="AH18" s="347">
        <v>55.6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2303712</v>
      </c>
      <c r="BO18" s="384"/>
      <c r="BP18" s="384"/>
      <c r="BQ18" s="384"/>
      <c r="BR18" s="384"/>
      <c r="BS18" s="384"/>
      <c r="BT18" s="384"/>
      <c r="BU18" s="385"/>
      <c r="BV18" s="383">
        <v>2328262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3591998</v>
      </c>
      <c r="BO19" s="384"/>
      <c r="BP19" s="384"/>
      <c r="BQ19" s="384"/>
      <c r="BR19" s="384"/>
      <c r="BS19" s="384"/>
      <c r="BT19" s="384"/>
      <c r="BU19" s="385"/>
      <c r="BV19" s="383">
        <v>3469208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2390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5130755</v>
      </c>
      <c r="BO23" s="384"/>
      <c r="BP23" s="384"/>
      <c r="BQ23" s="384"/>
      <c r="BR23" s="384"/>
      <c r="BS23" s="384"/>
      <c r="BT23" s="384"/>
      <c r="BU23" s="385"/>
      <c r="BV23" s="383">
        <v>5066461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6280</v>
      </c>
      <c r="R24" s="360"/>
      <c r="S24" s="360"/>
      <c r="T24" s="360"/>
      <c r="U24" s="360"/>
      <c r="V24" s="361"/>
      <c r="W24" s="425"/>
      <c r="X24" s="416"/>
      <c r="Y24" s="417"/>
      <c r="Z24" s="356" t="s">
        <v>154</v>
      </c>
      <c r="AA24" s="357"/>
      <c r="AB24" s="357"/>
      <c r="AC24" s="357"/>
      <c r="AD24" s="357"/>
      <c r="AE24" s="357"/>
      <c r="AF24" s="357"/>
      <c r="AG24" s="358"/>
      <c r="AH24" s="359">
        <v>67</v>
      </c>
      <c r="AI24" s="360"/>
      <c r="AJ24" s="360"/>
      <c r="AK24" s="360"/>
      <c r="AL24" s="361"/>
      <c r="AM24" s="359">
        <v>215405</v>
      </c>
      <c r="AN24" s="360"/>
      <c r="AO24" s="360"/>
      <c r="AP24" s="360"/>
      <c r="AQ24" s="360"/>
      <c r="AR24" s="361"/>
      <c r="AS24" s="359">
        <v>3215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3732041</v>
      </c>
      <c r="BO24" s="384"/>
      <c r="BP24" s="384"/>
      <c r="BQ24" s="384"/>
      <c r="BR24" s="384"/>
      <c r="BS24" s="384"/>
      <c r="BT24" s="384"/>
      <c r="BU24" s="385"/>
      <c r="BV24" s="383">
        <v>3550920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5346</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220472</v>
      </c>
      <c r="BO25" s="379"/>
      <c r="BP25" s="379"/>
      <c r="BQ25" s="379"/>
      <c r="BR25" s="379"/>
      <c r="BS25" s="379"/>
      <c r="BT25" s="379"/>
      <c r="BU25" s="380"/>
      <c r="BV25" s="378">
        <v>292843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4750</v>
      </c>
      <c r="R26" s="360"/>
      <c r="S26" s="360"/>
      <c r="T26" s="360"/>
      <c r="U26" s="360"/>
      <c r="V26" s="361"/>
      <c r="W26" s="425"/>
      <c r="X26" s="416"/>
      <c r="Y26" s="417"/>
      <c r="Z26" s="356" t="s">
        <v>160</v>
      </c>
      <c r="AA26" s="438"/>
      <c r="AB26" s="438"/>
      <c r="AC26" s="438"/>
      <c r="AD26" s="438"/>
      <c r="AE26" s="438"/>
      <c r="AF26" s="438"/>
      <c r="AG26" s="439"/>
      <c r="AH26" s="359">
        <v>4</v>
      </c>
      <c r="AI26" s="360"/>
      <c r="AJ26" s="360"/>
      <c r="AK26" s="360"/>
      <c r="AL26" s="361"/>
      <c r="AM26" s="359">
        <v>11968</v>
      </c>
      <c r="AN26" s="360"/>
      <c r="AO26" s="360"/>
      <c r="AP26" s="360"/>
      <c r="AQ26" s="360"/>
      <c r="AR26" s="361"/>
      <c r="AS26" s="359">
        <v>2992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2530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9336</v>
      </c>
      <c r="AN27" s="360"/>
      <c r="AO27" s="360"/>
      <c r="AP27" s="360"/>
      <c r="AQ27" s="360"/>
      <c r="AR27" s="361"/>
      <c r="AS27" s="359">
        <v>3112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2290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884371</v>
      </c>
      <c r="BO28" s="379"/>
      <c r="BP28" s="379"/>
      <c r="BQ28" s="379"/>
      <c r="BR28" s="379"/>
      <c r="BS28" s="379"/>
      <c r="BT28" s="379"/>
      <c r="BU28" s="380"/>
      <c r="BV28" s="378">
        <v>1215534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2220</v>
      </c>
      <c r="R29" s="360"/>
      <c r="S29" s="360"/>
      <c r="T29" s="360"/>
      <c r="U29" s="360"/>
      <c r="V29" s="361"/>
      <c r="W29" s="426"/>
      <c r="X29" s="427"/>
      <c r="Y29" s="428"/>
      <c r="Z29" s="356" t="s">
        <v>170</v>
      </c>
      <c r="AA29" s="357"/>
      <c r="AB29" s="357"/>
      <c r="AC29" s="357"/>
      <c r="AD29" s="357"/>
      <c r="AE29" s="357"/>
      <c r="AF29" s="357"/>
      <c r="AG29" s="358"/>
      <c r="AH29" s="359">
        <v>70</v>
      </c>
      <c r="AI29" s="360"/>
      <c r="AJ29" s="360"/>
      <c r="AK29" s="360"/>
      <c r="AL29" s="361"/>
      <c r="AM29" s="359">
        <v>224741</v>
      </c>
      <c r="AN29" s="360"/>
      <c r="AO29" s="360"/>
      <c r="AP29" s="360"/>
      <c r="AQ29" s="360"/>
      <c r="AR29" s="361"/>
      <c r="AS29" s="359">
        <v>3211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313190</v>
      </c>
      <c r="BO29" s="384"/>
      <c r="BP29" s="384"/>
      <c r="BQ29" s="384"/>
      <c r="BR29" s="384"/>
      <c r="BS29" s="384"/>
      <c r="BT29" s="384"/>
      <c r="BU29" s="385"/>
      <c r="BV29" s="383">
        <v>313097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242402</v>
      </c>
      <c r="BO30" s="387"/>
      <c r="BP30" s="387"/>
      <c r="BQ30" s="387"/>
      <c r="BR30" s="387"/>
      <c r="BS30" s="387"/>
      <c r="BT30" s="387"/>
      <c r="BU30" s="388"/>
      <c r="BV30" s="386">
        <v>243195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小坂町国民健康保険特別会計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小坂町水道事業会計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IF('各会計、関係団体の財政状況及び健全化判断比率'!B33="","",'各会計、関係団体の財政状況及び健全化判断比率'!B33)</f>
        <v>小坂町簡易水道事業特別会計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小坂まちづくり株式会社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小坂町歯科診療所特別会計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小坂町後期高齢者医療特別会計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IF('各会計、関係団体の財政状況及び健全化判断比率'!B34="","",'各会計、関係団体の財政状況及び健全化判断比率'!B34)</f>
        <v>小坂町下水道事業特別会計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秋田県市町村総合事務組合(交通災害共済事業等特別会計)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小坂町中小企業従業員退職金等共済事業特別会計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小坂町介護保険特別会計（保険事業勘定）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秋田県市町村会館管理組合(一般会計)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小坂町菅原ヤヱ奨学資金特別会計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小坂町介護保険特別会計（介護サービス事業勘定）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秋田県後期高齢者医療広域連合(一般会計)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小坂町文化基金特別会計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秋田県後期高齢者医療広域連合(後期高齢者医療特別会計)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秋田県町村電算システム共同事業組合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鹿角広域行政組合(一般会計)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鹿角広域行政組合(鹿角地域ふるさと市町村圏基金特別会計)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4187</v>
      </c>
      <c r="J41" s="83">
        <v>4245</v>
      </c>
      <c r="K41" s="83">
        <v>4927</v>
      </c>
      <c r="L41" s="83">
        <v>5066</v>
      </c>
      <c r="M41" s="84">
        <v>5131</v>
      </c>
    </row>
    <row r="42" spans="2:13" ht="27.75" customHeight="1">
      <c r="B42" s="1171"/>
      <c r="C42" s="1172"/>
      <c r="D42" s="85"/>
      <c r="E42" s="1175" t="s">
        <v>26</v>
      </c>
      <c r="F42" s="1175"/>
      <c r="G42" s="1175"/>
      <c r="H42" s="1176"/>
      <c r="I42" s="86">
        <v>239</v>
      </c>
      <c r="J42" s="87">
        <v>186</v>
      </c>
      <c r="K42" s="87">
        <v>138</v>
      </c>
      <c r="L42" s="87">
        <v>124</v>
      </c>
      <c r="M42" s="88">
        <v>110</v>
      </c>
    </row>
    <row r="43" spans="2:13" ht="27.75" customHeight="1">
      <c r="B43" s="1171"/>
      <c r="C43" s="1172"/>
      <c r="D43" s="85"/>
      <c r="E43" s="1175" t="s">
        <v>27</v>
      </c>
      <c r="F43" s="1175"/>
      <c r="G43" s="1175"/>
      <c r="H43" s="1176"/>
      <c r="I43" s="86">
        <v>2032</v>
      </c>
      <c r="J43" s="87">
        <v>2182</v>
      </c>
      <c r="K43" s="87">
        <v>2540</v>
      </c>
      <c r="L43" s="87">
        <v>3032</v>
      </c>
      <c r="M43" s="88">
        <v>3280</v>
      </c>
    </row>
    <row r="44" spans="2:13" ht="27.75" customHeight="1">
      <c r="B44" s="1171"/>
      <c r="C44" s="1172"/>
      <c r="D44" s="85"/>
      <c r="E44" s="1175" t="s">
        <v>28</v>
      </c>
      <c r="F44" s="1175"/>
      <c r="G44" s="1175"/>
      <c r="H44" s="1176"/>
      <c r="I44" s="86">
        <v>124</v>
      </c>
      <c r="J44" s="87">
        <v>96</v>
      </c>
      <c r="K44" s="87">
        <v>76</v>
      </c>
      <c r="L44" s="87">
        <v>197</v>
      </c>
      <c r="M44" s="88">
        <v>313</v>
      </c>
    </row>
    <row r="45" spans="2:13" ht="27.75" customHeight="1">
      <c r="B45" s="1171"/>
      <c r="C45" s="1172"/>
      <c r="D45" s="85"/>
      <c r="E45" s="1175" t="s">
        <v>29</v>
      </c>
      <c r="F45" s="1175"/>
      <c r="G45" s="1175"/>
      <c r="H45" s="1176"/>
      <c r="I45" s="86">
        <v>779</v>
      </c>
      <c r="J45" s="87">
        <v>752</v>
      </c>
      <c r="K45" s="87">
        <v>739</v>
      </c>
      <c r="L45" s="87">
        <v>698</v>
      </c>
      <c r="M45" s="88">
        <v>654</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1533</v>
      </c>
      <c r="J49" s="87">
        <v>1780</v>
      </c>
      <c r="K49" s="87">
        <v>1781</v>
      </c>
      <c r="L49" s="87">
        <v>1936</v>
      </c>
      <c r="M49" s="88">
        <v>1563</v>
      </c>
    </row>
    <row r="50" spans="2:13" ht="27.75" customHeight="1">
      <c r="B50" s="1171"/>
      <c r="C50" s="1172"/>
      <c r="D50" s="85"/>
      <c r="E50" s="1175" t="s">
        <v>35</v>
      </c>
      <c r="F50" s="1175"/>
      <c r="G50" s="1175"/>
      <c r="H50" s="1176"/>
      <c r="I50" s="86">
        <v>142</v>
      </c>
      <c r="J50" s="87">
        <v>119</v>
      </c>
      <c r="K50" s="87">
        <v>83</v>
      </c>
      <c r="L50" s="87">
        <v>60</v>
      </c>
      <c r="M50" s="88">
        <v>47</v>
      </c>
    </row>
    <row r="51" spans="2:13" ht="27.75" customHeight="1">
      <c r="B51" s="1173"/>
      <c r="C51" s="1174"/>
      <c r="D51" s="85"/>
      <c r="E51" s="1175" t="s">
        <v>36</v>
      </c>
      <c r="F51" s="1175"/>
      <c r="G51" s="1175"/>
      <c r="H51" s="1176"/>
      <c r="I51" s="86">
        <v>3906</v>
      </c>
      <c r="J51" s="87">
        <v>3797</v>
      </c>
      <c r="K51" s="87">
        <v>3871</v>
      </c>
      <c r="L51" s="87">
        <v>4479</v>
      </c>
      <c r="M51" s="88">
        <v>4464</v>
      </c>
    </row>
    <row r="52" spans="2:13" ht="27.75" customHeight="1" thickBot="1">
      <c r="B52" s="1177" t="s">
        <v>37</v>
      </c>
      <c r="C52" s="1178"/>
      <c r="D52" s="90"/>
      <c r="E52" s="1179" t="s">
        <v>38</v>
      </c>
      <c r="F52" s="1179"/>
      <c r="G52" s="1179"/>
      <c r="H52" s="1180"/>
      <c r="I52" s="91">
        <v>1780</v>
      </c>
      <c r="J52" s="92">
        <v>1765</v>
      </c>
      <c r="K52" s="92">
        <v>2685</v>
      </c>
      <c r="L52" s="92">
        <v>2642</v>
      </c>
      <c r="M52" s="93">
        <v>3413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119208</v>
      </c>
      <c r="E3" s="116"/>
      <c r="F3" s="117">
        <v>121932</v>
      </c>
      <c r="G3" s="118"/>
      <c r="H3" s="119"/>
    </row>
    <row r="4" spans="1:8">
      <c r="A4" s="120"/>
      <c r="B4" s="121"/>
      <c r="C4" s="122"/>
      <c r="D4" s="123">
        <v>76952</v>
      </c>
      <c r="E4" s="124"/>
      <c r="F4" s="125">
        <v>68430</v>
      </c>
      <c r="G4" s="126"/>
      <c r="H4" s="127"/>
    </row>
    <row r="5" spans="1:8">
      <c r="A5" s="108" t="s">
        <v>512</v>
      </c>
      <c r="B5" s="113"/>
      <c r="C5" s="114"/>
      <c r="D5" s="115">
        <v>127481</v>
      </c>
      <c r="E5" s="116"/>
      <c r="F5" s="117">
        <v>92021</v>
      </c>
      <c r="G5" s="118"/>
      <c r="H5" s="119"/>
    </row>
    <row r="6" spans="1:8">
      <c r="A6" s="120"/>
      <c r="B6" s="121"/>
      <c r="C6" s="122"/>
      <c r="D6" s="123">
        <v>98135</v>
      </c>
      <c r="E6" s="124"/>
      <c r="F6" s="125">
        <v>52579</v>
      </c>
      <c r="G6" s="126"/>
      <c r="H6" s="127"/>
    </row>
    <row r="7" spans="1:8">
      <c r="A7" s="108" t="s">
        <v>513</v>
      </c>
      <c r="B7" s="113"/>
      <c r="C7" s="114"/>
      <c r="D7" s="115">
        <v>246159</v>
      </c>
      <c r="E7" s="116"/>
      <c r="F7" s="117">
        <v>94828</v>
      </c>
      <c r="G7" s="118"/>
      <c r="H7" s="119"/>
    </row>
    <row r="8" spans="1:8">
      <c r="A8" s="120"/>
      <c r="B8" s="121"/>
      <c r="C8" s="122"/>
      <c r="D8" s="123">
        <v>150775</v>
      </c>
      <c r="E8" s="124"/>
      <c r="F8" s="125">
        <v>55133</v>
      </c>
      <c r="G8" s="126"/>
      <c r="H8" s="127"/>
    </row>
    <row r="9" spans="1:8">
      <c r="A9" s="108" t="s">
        <v>514</v>
      </c>
      <c r="B9" s="113"/>
      <c r="C9" s="114"/>
      <c r="D9" s="115">
        <v>188080</v>
      </c>
      <c r="E9" s="116"/>
      <c r="F9" s="117">
        <v>119674</v>
      </c>
      <c r="G9" s="118"/>
      <c r="H9" s="119"/>
    </row>
    <row r="10" spans="1:8">
      <c r="A10" s="120"/>
      <c r="B10" s="121"/>
      <c r="C10" s="122"/>
      <c r="D10" s="123">
        <v>89527</v>
      </c>
      <c r="E10" s="124"/>
      <c r="F10" s="125">
        <v>57803</v>
      </c>
      <c r="G10" s="126"/>
      <c r="H10" s="127"/>
    </row>
    <row r="11" spans="1:8">
      <c r="A11" s="108" t="s">
        <v>515</v>
      </c>
      <c r="B11" s="113"/>
      <c r="C11" s="114"/>
      <c r="D11" s="115">
        <v>178262</v>
      </c>
      <c r="E11" s="116"/>
      <c r="F11" s="117">
        <v>119685</v>
      </c>
      <c r="G11" s="118"/>
      <c r="H11" s="119"/>
    </row>
    <row r="12" spans="1:8">
      <c r="A12" s="120"/>
      <c r="B12" s="121"/>
      <c r="C12" s="128"/>
      <c r="D12" s="123">
        <v>137416</v>
      </c>
      <c r="E12" s="124"/>
      <c r="F12" s="125">
        <v>68464</v>
      </c>
      <c r="G12" s="126"/>
      <c r="H12" s="127"/>
    </row>
    <row r="13" spans="1:8">
      <c r="A13" s="108"/>
      <c r="B13" s="113"/>
      <c r="C13" s="129"/>
      <c r="D13" s="130">
        <v>171838</v>
      </c>
      <c r="E13" s="131"/>
      <c r="F13" s="132">
        <v>109628</v>
      </c>
      <c r="G13" s="133"/>
      <c r="H13" s="119"/>
    </row>
    <row r="14" spans="1:8">
      <c r="A14" s="120"/>
      <c r="B14" s="121"/>
      <c r="C14" s="122"/>
      <c r="D14" s="123">
        <v>110561</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2.78</v>
      </c>
      <c r="C19" s="134">
        <f>ROUND(VALUE(SUBSTITUTE(実質収支比率等に係る経年分析!G$48,"▲","-")),2)</f>
        <v>2.84</v>
      </c>
      <c r="D19" s="134">
        <f>ROUND(VALUE(SUBSTITUTE(実質収支比率等に係る経年分析!H$48,"▲","-")),2)</f>
        <v>5.19</v>
      </c>
      <c r="E19" s="134">
        <f>ROUND(VALUE(SUBSTITUTE(実質収支比率等に係る経年分析!I$48,"▲","-")),2)</f>
        <v>6.26</v>
      </c>
      <c r="F19" s="134">
        <f>ROUND(VALUE(SUBSTITUTE(実質収支比率等に係る経年分析!J$48,"▲","-")),2)</f>
        <v>5.8</v>
      </c>
    </row>
    <row r="20" spans="1:11">
      <c r="A20" s="134" t="s">
        <v>43</v>
      </c>
      <c r="B20" s="134">
        <f>ROUND(VALUE(SUBSTITUTE(実質収支比率等に係る経年分析!F$47,"▲","-")),2)</f>
        <v>33.53</v>
      </c>
      <c r="C20" s="134">
        <f>ROUND(VALUE(SUBSTITUTE(実質収支比率等に係る経年分析!G$47,"▲","-")),2)</f>
        <v>40.770000000000003</v>
      </c>
      <c r="D20" s="134">
        <f>ROUND(VALUE(SUBSTITUTE(実質収支比率等に係る経年分析!H$47,"▲","-")),2)</f>
        <v>40.14</v>
      </c>
      <c r="E20" s="134">
        <f>ROUND(VALUE(SUBSTITUTE(実質収支比率等に係る経年分析!I$47,"▲","-")),2)</f>
        <v>45.15</v>
      </c>
      <c r="F20" s="134">
        <f>ROUND(VALUE(SUBSTITUTE(実質収支比率等に係る経年分析!J$47,"▲","-")),2)</f>
        <v>33.869999999999997</v>
      </c>
    </row>
    <row r="21" spans="1:11">
      <c r="A21" s="134" t="s">
        <v>44</v>
      </c>
      <c r="B21" s="134">
        <f>IF(ISNUMBER(VALUE(SUBSTITUTE(実質収支比率等に係る経年分析!F$49,"▲","-"))),ROUND(VALUE(SUBSTITUTE(実質収支比率等に係る経年分析!F$49,"▲","-")),2),NA())</f>
        <v>15.97</v>
      </c>
      <c r="C21" s="134">
        <f>IF(ISNUMBER(VALUE(SUBSTITUTE(実質収支比率等に係る経年分析!G$49,"▲","-"))),ROUND(VALUE(SUBSTITUTE(実質収支比率等に係る経年分析!G$49,"▲","-")),2),NA())</f>
        <v>5.67</v>
      </c>
      <c r="D21" s="134">
        <f>IF(ISNUMBER(VALUE(SUBSTITUTE(実質収支比率等に係る経年分析!H$49,"▲","-"))),ROUND(VALUE(SUBSTITUTE(実質収支比率等に係る経年分析!H$49,"▲","-")),2),NA())</f>
        <v>2.16</v>
      </c>
      <c r="E21" s="134">
        <f>IF(ISNUMBER(VALUE(SUBSTITUTE(実質収支比率等に係る経年分析!I$49,"▲","-"))),ROUND(VALUE(SUBSTITUTE(実質収支比率等に係る経年分析!I$49,"▲","-")),2),NA())</f>
        <v>6.79</v>
      </c>
      <c r="F21" s="134">
        <f>IF(ISNUMBER(VALUE(SUBSTITUTE(実質収支比率等に係る経年分析!J$49,"▲","-"))),ROUND(VALUE(SUBSTITUTE(実質収支比率等に係る経年分析!J$49,"▲","-")),2),NA())</f>
        <v>-13.33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小坂町菅原ヤヱ奨学資金特別会計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小坂町中小企業従業員退職金等共済事業特別会計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小坂町歯科診療所特別会計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小坂町後期高齢者医療特別会計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小坂町介護保険特別会計（保険事業勘定）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小坂町国民健康保険特別会計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5.79</v>
      </c>
    </row>
    <row r="36" spans="1:16">
      <c r="A36" s="135" t="str">
        <f>IF(連結実質赤字比率に係る赤字・黒字の構成分析!C$34="",NA(),連結実質赤字比率に係る赤字・黒字の構成分析!C$34)</f>
        <v>小坂町水道事業会計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4.9400000000000004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8.6999999999999993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503</v>
      </c>
      <c r="E42" s="136"/>
      <c r="F42" s="136"/>
      <c r="G42" s="136">
        <f>'実質公債費比率（分子）の構造'!L$52</f>
        <v>457</v>
      </c>
      <c r="H42" s="136"/>
      <c r="I42" s="136"/>
      <c r="J42" s="136">
        <f>'実質公債費比率（分子）の構造'!M$52</f>
        <v>404</v>
      </c>
      <c r="K42" s="136"/>
      <c r="L42" s="136"/>
      <c r="M42" s="136">
        <f>'実質公債費比率（分子）の構造'!N$52</f>
        <v>367</v>
      </c>
      <c r="N42" s="136"/>
      <c r="O42" s="136"/>
      <c r="P42" s="136">
        <f>'実質公債費比率（分子）の構造'!O$52</f>
        <v>364</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60</v>
      </c>
      <c r="C44" s="136"/>
      <c r="D44" s="136"/>
      <c r="E44" s="136">
        <f>'実質公債費比率（分子）の構造'!L$50</f>
        <v>22</v>
      </c>
      <c r="F44" s="136"/>
      <c r="G44" s="136"/>
      <c r="H44" s="136">
        <f>'実質公債費比率（分子）の構造'!M$50</f>
        <v>17</v>
      </c>
      <c r="I44" s="136"/>
      <c r="J44" s="136"/>
      <c r="K44" s="136">
        <f>'実質公債費比率（分子）の構造'!N$50</f>
        <v>17</v>
      </c>
      <c r="L44" s="136"/>
      <c r="M44" s="136"/>
      <c r="N44" s="136">
        <f>'実質公債費比率（分子）の構造'!O$50</f>
        <v>16</v>
      </c>
      <c r="O44" s="136"/>
      <c r="P44" s="136"/>
    </row>
    <row r="45" spans="1:16">
      <c r="A45" s="136" t="s">
        <v>54</v>
      </c>
      <c r="B45" s="136">
        <f>'実質公債費比率（分子）の構造'!K$49</f>
        <v>32</v>
      </c>
      <c r="C45" s="136"/>
      <c r="D45" s="136"/>
      <c r="E45" s="136">
        <f>'実質公債費比率（分子）の構造'!L$49</f>
        <v>28</v>
      </c>
      <c r="F45" s="136"/>
      <c r="G45" s="136"/>
      <c r="H45" s="136">
        <f>'実質公債費比率（分子）の構造'!M$49</f>
        <v>17</v>
      </c>
      <c r="I45" s="136"/>
      <c r="J45" s="136"/>
      <c r="K45" s="136">
        <f>'実質公債費比率（分子）の構造'!N$49</f>
        <v>12</v>
      </c>
      <c r="L45" s="136"/>
      <c r="M45" s="136"/>
      <c r="N45" s="136">
        <f>'実質公債費比率（分子）の構造'!O$49</f>
        <v>11</v>
      </c>
      <c r="O45" s="136"/>
      <c r="P45" s="136"/>
    </row>
    <row r="46" spans="1:16">
      <c r="A46" s="136" t="s">
        <v>55</v>
      </c>
      <c r="B46" s="136">
        <f>'実質公債費比率（分子）の構造'!K$48</f>
        <v>115</v>
      </c>
      <c r="C46" s="136"/>
      <c r="D46" s="136"/>
      <c r="E46" s="136">
        <f>'実質公債費比率（分子）の構造'!L$48</f>
        <v>156</v>
      </c>
      <c r="F46" s="136"/>
      <c r="G46" s="136"/>
      <c r="H46" s="136">
        <f>'実質公債費比率（分子）の構造'!M$48</f>
        <v>165</v>
      </c>
      <c r="I46" s="136"/>
      <c r="J46" s="136"/>
      <c r="K46" s="136">
        <f>'実質公債費比率（分子）の構造'!N$48</f>
        <v>214</v>
      </c>
      <c r="L46" s="136"/>
      <c r="M46" s="136"/>
      <c r="N46" s="136">
        <f>'実質公債費比率（分子）の構造'!O$48</f>
        <v>210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584</v>
      </c>
      <c r="C49" s="136"/>
      <c r="D49" s="136"/>
      <c r="E49" s="136">
        <f>'実質公債費比率（分子）の構造'!L$45</f>
        <v>562</v>
      </c>
      <c r="F49" s="136"/>
      <c r="G49" s="136"/>
      <c r="H49" s="136">
        <f>'実質公債費比率（分子）の構造'!M$45</f>
        <v>500</v>
      </c>
      <c r="I49" s="136"/>
      <c r="J49" s="136"/>
      <c r="K49" s="136">
        <f>'実質公債費比率（分子）の構造'!N$45</f>
        <v>433</v>
      </c>
      <c r="L49" s="136"/>
      <c r="M49" s="136"/>
      <c r="N49" s="136">
        <f>'実質公債費比率（分子）の構造'!O$45</f>
        <v>425</v>
      </c>
      <c r="O49" s="136"/>
      <c r="P49" s="136"/>
    </row>
    <row r="50" spans="1:16">
      <c r="A50" s="136" t="s">
        <v>59</v>
      </c>
      <c r="B50" s="136" t="e">
        <f>NA()</f>
        <v>#N/A</v>
      </c>
      <c r="C50" s="136">
        <f>IF(ISNUMBER('実質公債費比率（分子）の構造'!K$53),'実質公債費比率（分子）の構造'!K$53,NA())</f>
        <v>288</v>
      </c>
      <c r="D50" s="136" t="e">
        <f>NA()</f>
        <v>#N/A</v>
      </c>
      <c r="E50" s="136" t="e">
        <f>NA()</f>
        <v>#N/A</v>
      </c>
      <c r="F50" s="136">
        <f>IF(ISNUMBER('実質公債費比率（分子）の構造'!L$53),'実質公債費比率（分子）の構造'!L$53,NA())</f>
        <v>311</v>
      </c>
      <c r="G50" s="136" t="e">
        <f>NA()</f>
        <v>#N/A</v>
      </c>
      <c r="H50" s="136" t="e">
        <f>NA()</f>
        <v>#N/A</v>
      </c>
      <c r="I50" s="136">
        <f>IF(ISNUMBER('実質公債費比率（分子）の構造'!M$53),'実質公債費比率（分子）の構造'!M$53,NA())</f>
        <v>295</v>
      </c>
      <c r="J50" s="136" t="e">
        <f>NA()</f>
        <v>#N/A</v>
      </c>
      <c r="K50" s="136" t="e">
        <f>NA()</f>
        <v>#N/A</v>
      </c>
      <c r="L50" s="136">
        <f>IF(ISNUMBER('実質公債費比率（分子）の構造'!N$53),'実質公債費比率（分子）の構造'!N$53,NA())</f>
        <v>309</v>
      </c>
      <c r="M50" s="136" t="e">
        <f>NA()</f>
        <v>#N/A</v>
      </c>
      <c r="N50" s="136" t="e">
        <f>NA()</f>
        <v>#N/A</v>
      </c>
      <c r="O50" s="136">
        <f>IF(ISNUMBER('実質公債費比率（分子）の構造'!O$53),'実質公債費比率（分子）の構造'!O$53,NA())</f>
        <v>298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3906</v>
      </c>
      <c r="E56" s="135"/>
      <c r="F56" s="135"/>
      <c r="G56" s="135">
        <f>'将来負担比率（分子）の構造'!J$51</f>
        <v>3797</v>
      </c>
      <c r="H56" s="135"/>
      <c r="I56" s="135"/>
      <c r="J56" s="135">
        <f>'将来負担比率（分子）の構造'!K$51</f>
        <v>3871</v>
      </c>
      <c r="K56" s="135"/>
      <c r="L56" s="135"/>
      <c r="M56" s="135">
        <f>'将来負担比率（分子）の構造'!L$51</f>
        <v>4479</v>
      </c>
      <c r="N56" s="135"/>
      <c r="O56" s="135"/>
      <c r="P56" s="135">
        <f>'将来負担比率（分子）の構造'!M$51</f>
        <v>4464</v>
      </c>
    </row>
    <row r="57" spans="1:16">
      <c r="A57" s="135" t="s">
        <v>35</v>
      </c>
      <c r="B57" s="135"/>
      <c r="C57" s="135"/>
      <c r="D57" s="135">
        <f>'将来負担比率（分子）の構造'!I$50</f>
        <v>142</v>
      </c>
      <c r="E57" s="135"/>
      <c r="F57" s="135"/>
      <c r="G57" s="135">
        <f>'将来負担比率（分子）の構造'!J$50</f>
        <v>119</v>
      </c>
      <c r="H57" s="135"/>
      <c r="I57" s="135"/>
      <c r="J57" s="135">
        <f>'将来負担比率（分子）の構造'!K$50</f>
        <v>83</v>
      </c>
      <c r="K57" s="135"/>
      <c r="L57" s="135"/>
      <c r="M57" s="135">
        <f>'将来負担比率（分子）の構造'!L$50</f>
        <v>60</v>
      </c>
      <c r="N57" s="135"/>
      <c r="O57" s="135"/>
      <c r="P57" s="135">
        <f>'将来負担比率（分子）の構造'!M$50</f>
        <v>47</v>
      </c>
    </row>
    <row r="58" spans="1:16">
      <c r="A58" s="135" t="s">
        <v>34</v>
      </c>
      <c r="B58" s="135"/>
      <c r="C58" s="135"/>
      <c r="D58" s="135">
        <f>'将来負担比率（分子）の構造'!I$49</f>
        <v>1533</v>
      </c>
      <c r="E58" s="135"/>
      <c r="F58" s="135"/>
      <c r="G58" s="135">
        <f>'将来負担比率（分子）の構造'!J$49</f>
        <v>1780</v>
      </c>
      <c r="H58" s="135"/>
      <c r="I58" s="135"/>
      <c r="J58" s="135">
        <f>'将来負担比率（分子）の構造'!K$49</f>
        <v>1781</v>
      </c>
      <c r="K58" s="135"/>
      <c r="L58" s="135"/>
      <c r="M58" s="135">
        <f>'将来負担比率（分子）の構造'!L$49</f>
        <v>1936</v>
      </c>
      <c r="N58" s="135"/>
      <c r="O58" s="135"/>
      <c r="P58" s="135">
        <f>'将来負担比率（分子）の構造'!M$49</f>
        <v>1563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779</v>
      </c>
      <c r="C62" s="135"/>
      <c r="D62" s="135"/>
      <c r="E62" s="135">
        <f>'将来負担比率（分子）の構造'!J$45</f>
        <v>752</v>
      </c>
      <c r="F62" s="135"/>
      <c r="G62" s="135"/>
      <c r="H62" s="135">
        <f>'将来負担比率（分子）の構造'!K$45</f>
        <v>739</v>
      </c>
      <c r="I62" s="135"/>
      <c r="J62" s="135"/>
      <c r="K62" s="135">
        <f>'将来負担比率（分子）の構造'!L$45</f>
        <v>698</v>
      </c>
      <c r="L62" s="135"/>
      <c r="M62" s="135"/>
      <c r="N62" s="135">
        <f>'将来負担比率（分子）の構造'!M$45</f>
        <v>654</v>
      </c>
      <c r="O62" s="135"/>
      <c r="P62" s="135"/>
    </row>
    <row r="63" spans="1:16">
      <c r="A63" s="135" t="s">
        <v>28</v>
      </c>
      <c r="B63" s="135">
        <f>'将来負担比率（分子）の構造'!I$44</f>
        <v>124</v>
      </c>
      <c r="C63" s="135"/>
      <c r="D63" s="135"/>
      <c r="E63" s="135">
        <f>'将来負担比率（分子）の構造'!J$44</f>
        <v>96</v>
      </c>
      <c r="F63" s="135"/>
      <c r="G63" s="135"/>
      <c r="H63" s="135">
        <f>'将来負担比率（分子）の構造'!K$44</f>
        <v>76</v>
      </c>
      <c r="I63" s="135"/>
      <c r="J63" s="135"/>
      <c r="K63" s="135">
        <f>'将来負担比率（分子）の構造'!L$44</f>
        <v>197</v>
      </c>
      <c r="L63" s="135"/>
      <c r="M63" s="135"/>
      <c r="N63" s="135">
        <f>'将来負担比率（分子）の構造'!M$44</f>
        <v>313</v>
      </c>
      <c r="O63" s="135"/>
      <c r="P63" s="135"/>
    </row>
    <row r="64" spans="1:16">
      <c r="A64" s="135" t="s">
        <v>27</v>
      </c>
      <c r="B64" s="135">
        <f>'将来負担比率（分子）の構造'!I$43</f>
        <v>2032</v>
      </c>
      <c r="C64" s="135"/>
      <c r="D64" s="135"/>
      <c r="E64" s="135">
        <f>'将来負担比率（分子）の構造'!J$43</f>
        <v>2182</v>
      </c>
      <c r="F64" s="135"/>
      <c r="G64" s="135"/>
      <c r="H64" s="135">
        <f>'将来負担比率（分子）の構造'!K$43</f>
        <v>2540</v>
      </c>
      <c r="I64" s="135"/>
      <c r="J64" s="135"/>
      <c r="K64" s="135">
        <f>'将来負担比率（分子）の構造'!L$43</f>
        <v>3032</v>
      </c>
      <c r="L64" s="135"/>
      <c r="M64" s="135"/>
      <c r="N64" s="135">
        <f>'将来負担比率（分子）の構造'!M$43</f>
        <v>3280</v>
      </c>
      <c r="O64" s="135"/>
      <c r="P64" s="135"/>
    </row>
    <row r="65" spans="1:16">
      <c r="A65" s="135" t="s">
        <v>26</v>
      </c>
      <c r="B65" s="135">
        <f>'将来負担比率（分子）の構造'!I$42</f>
        <v>239</v>
      </c>
      <c r="C65" s="135"/>
      <c r="D65" s="135"/>
      <c r="E65" s="135">
        <f>'将来負担比率（分子）の構造'!J$42</f>
        <v>186</v>
      </c>
      <c r="F65" s="135"/>
      <c r="G65" s="135"/>
      <c r="H65" s="135">
        <f>'将来負担比率（分子）の構造'!K$42</f>
        <v>138</v>
      </c>
      <c r="I65" s="135"/>
      <c r="J65" s="135"/>
      <c r="K65" s="135">
        <f>'将来負担比率（分子）の構造'!L$42</f>
        <v>124</v>
      </c>
      <c r="L65" s="135"/>
      <c r="M65" s="135"/>
      <c r="N65" s="135">
        <f>'将来負担比率（分子）の構造'!M$42</f>
        <v>110</v>
      </c>
      <c r="O65" s="135"/>
      <c r="P65" s="135"/>
    </row>
    <row r="66" spans="1:16">
      <c r="A66" s="135" t="s">
        <v>25</v>
      </c>
      <c r="B66" s="135">
        <f>'将来負担比率（分子）の構造'!I$41</f>
        <v>4187</v>
      </c>
      <c r="C66" s="135"/>
      <c r="D66" s="135"/>
      <c r="E66" s="135">
        <f>'将来負担比率（分子）の構造'!J$41</f>
        <v>4245</v>
      </c>
      <c r="F66" s="135"/>
      <c r="G66" s="135"/>
      <c r="H66" s="135">
        <f>'将来負担比率（分子）の構造'!K$41</f>
        <v>4927</v>
      </c>
      <c r="I66" s="135"/>
      <c r="J66" s="135"/>
      <c r="K66" s="135">
        <f>'将来負担比率（分子）の構造'!L$41</f>
        <v>5066</v>
      </c>
      <c r="L66" s="135"/>
      <c r="M66" s="135"/>
      <c r="N66" s="135">
        <f>'将来負担比率（分子）の構造'!M$41</f>
        <v>5131</v>
      </c>
      <c r="O66" s="135"/>
      <c r="P66" s="135"/>
    </row>
    <row r="67" spans="1:16">
      <c r="A67" s="135" t="s">
        <v>63</v>
      </c>
      <c r="B67" s="135" t="e">
        <f>NA()</f>
        <v>#N/A</v>
      </c>
      <c r="C67" s="135">
        <f>IF(ISNUMBER('将来負担比率（分子）の構造'!I$52), IF('将来負担比率（分子）の構造'!I$52 &lt; 0, 0, '将来負担比率（分子）の構造'!I$52), NA())</f>
        <v>1780</v>
      </c>
      <c r="D67" s="135" t="e">
        <f>NA()</f>
        <v>#N/A</v>
      </c>
      <c r="E67" s="135" t="e">
        <f>NA()</f>
        <v>#N/A</v>
      </c>
      <c r="F67" s="135">
        <f>IF(ISNUMBER('将来負担比率（分子）の構造'!J$52), IF('将来負担比率（分子）の構造'!J$52 &lt; 0, 0, '将来負担比率（分子）の構造'!J$52), NA())</f>
        <v>1765</v>
      </c>
      <c r="G67" s="135" t="e">
        <f>NA()</f>
        <v>#N/A</v>
      </c>
      <c r="H67" s="135" t="e">
        <f>NA()</f>
        <v>#N/A</v>
      </c>
      <c r="I67" s="135">
        <f>IF(ISNUMBER('将来負担比率（分子）の構造'!K$52), IF('将来負担比率（分子）の構造'!K$52 &lt; 0, 0, '将来負担比率（分子）の構造'!K$52), NA())</f>
        <v>2685</v>
      </c>
      <c r="J67" s="135" t="e">
        <f>NA()</f>
        <v>#N/A</v>
      </c>
      <c r="K67" s="135" t="e">
        <f>NA()</f>
        <v>#N/A</v>
      </c>
      <c r="L67" s="135">
        <f>IF(ISNUMBER('将来負担比率（分子）の構造'!L$52), IF('将来負担比率（分子）の構造'!L$52 &lt; 0, 0, '将来負担比率（分子）の構造'!L$52), NA())</f>
        <v>2642</v>
      </c>
      <c r="M67" s="135" t="e">
        <f>NA()</f>
        <v>#N/A</v>
      </c>
      <c r="N67" s="135" t="e">
        <f>NA()</f>
        <v>#N/A</v>
      </c>
      <c r="O67" s="135">
        <f>IF(ISNUMBER('将来負担比率（分子）の構造'!M$52), IF('将来負担比率（分子）の構造'!M$52 &lt; 0, 0, '将来負担比率（分子）の構造'!M$52), NA())</f>
        <v>3413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647974</v>
      </c>
      <c r="S5" s="639"/>
      <c r="T5" s="639"/>
      <c r="U5" s="639"/>
      <c r="V5" s="639"/>
      <c r="W5" s="639"/>
      <c r="X5" s="639"/>
      <c r="Y5" s="686"/>
      <c r="Z5" s="699">
        <v>13.6</v>
      </c>
      <c r="AA5" s="699"/>
      <c r="AB5" s="699"/>
      <c r="AC5" s="699"/>
      <c r="AD5" s="700">
        <v>647974</v>
      </c>
      <c r="AE5" s="700"/>
      <c r="AF5" s="700"/>
      <c r="AG5" s="700"/>
      <c r="AH5" s="700"/>
      <c r="AI5" s="700"/>
      <c r="AJ5" s="700"/>
      <c r="AK5" s="700"/>
      <c r="AL5" s="687">
        <v>27</v>
      </c>
      <c r="AM5" s="656"/>
      <c r="AN5" s="656"/>
      <c r="AO5" s="688"/>
      <c r="AP5" s="675" t="s">
        <v>208</v>
      </c>
      <c r="AQ5" s="676"/>
      <c r="AR5" s="676"/>
      <c r="AS5" s="676"/>
      <c r="AT5" s="676"/>
      <c r="AU5" s="676"/>
      <c r="AV5" s="676"/>
      <c r="AW5" s="676"/>
      <c r="AX5" s="676"/>
      <c r="AY5" s="676"/>
      <c r="AZ5" s="676"/>
      <c r="BA5" s="676"/>
      <c r="BB5" s="676"/>
      <c r="BC5" s="676"/>
      <c r="BD5" s="676"/>
      <c r="BE5" s="676"/>
      <c r="BF5" s="677"/>
      <c r="BG5" s="588">
        <v>641996</v>
      </c>
      <c r="BH5" s="589"/>
      <c r="BI5" s="589"/>
      <c r="BJ5" s="589"/>
      <c r="BK5" s="589"/>
      <c r="BL5" s="589"/>
      <c r="BM5" s="589"/>
      <c r="BN5" s="590"/>
      <c r="BO5" s="641">
        <v>99.1</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39713</v>
      </c>
      <c r="S6" s="589"/>
      <c r="T6" s="589"/>
      <c r="U6" s="589"/>
      <c r="V6" s="589"/>
      <c r="W6" s="589"/>
      <c r="X6" s="589"/>
      <c r="Y6" s="590"/>
      <c r="Z6" s="641">
        <v>0.8</v>
      </c>
      <c r="AA6" s="641"/>
      <c r="AB6" s="641"/>
      <c r="AC6" s="641"/>
      <c r="AD6" s="642">
        <v>39713</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641996</v>
      </c>
      <c r="BH6" s="589"/>
      <c r="BI6" s="589"/>
      <c r="BJ6" s="589"/>
      <c r="BK6" s="589"/>
      <c r="BL6" s="589"/>
      <c r="BM6" s="589"/>
      <c r="BN6" s="590"/>
      <c r="BO6" s="641">
        <v>99.1</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77201</v>
      </c>
      <c r="CS6" s="589"/>
      <c r="CT6" s="589"/>
      <c r="CU6" s="589"/>
      <c r="CV6" s="589"/>
      <c r="CW6" s="589"/>
      <c r="CX6" s="589"/>
      <c r="CY6" s="590"/>
      <c r="CZ6" s="641">
        <v>1.7</v>
      </c>
      <c r="DA6" s="641"/>
      <c r="DB6" s="641"/>
      <c r="DC6" s="641"/>
      <c r="DD6" s="594" t="s">
        <v>209</v>
      </c>
      <c r="DE6" s="589"/>
      <c r="DF6" s="589"/>
      <c r="DG6" s="589"/>
      <c r="DH6" s="589"/>
      <c r="DI6" s="589"/>
      <c r="DJ6" s="589"/>
      <c r="DK6" s="589"/>
      <c r="DL6" s="589"/>
      <c r="DM6" s="589"/>
      <c r="DN6" s="589"/>
      <c r="DO6" s="589"/>
      <c r="DP6" s="590"/>
      <c r="DQ6" s="594">
        <v>77201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815</v>
      </c>
      <c r="S7" s="589"/>
      <c r="T7" s="589"/>
      <c r="U7" s="589"/>
      <c r="V7" s="589"/>
      <c r="W7" s="589"/>
      <c r="X7" s="589"/>
      <c r="Y7" s="590"/>
      <c r="Z7" s="641">
        <v>0</v>
      </c>
      <c r="AA7" s="641"/>
      <c r="AB7" s="641"/>
      <c r="AC7" s="641"/>
      <c r="AD7" s="642">
        <v>815</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212455</v>
      </c>
      <c r="BH7" s="589"/>
      <c r="BI7" s="589"/>
      <c r="BJ7" s="589"/>
      <c r="BK7" s="589"/>
      <c r="BL7" s="589"/>
      <c r="BM7" s="589"/>
      <c r="BN7" s="590"/>
      <c r="BO7" s="641">
        <v>32.799999999999997</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1129170</v>
      </c>
      <c r="CS7" s="589"/>
      <c r="CT7" s="589"/>
      <c r="CU7" s="589"/>
      <c r="CV7" s="589"/>
      <c r="CW7" s="589"/>
      <c r="CX7" s="589"/>
      <c r="CY7" s="590"/>
      <c r="CZ7" s="641">
        <v>24.7</v>
      </c>
      <c r="DA7" s="641"/>
      <c r="DB7" s="641"/>
      <c r="DC7" s="641"/>
      <c r="DD7" s="594">
        <v>424750</v>
      </c>
      <c r="DE7" s="589"/>
      <c r="DF7" s="589"/>
      <c r="DG7" s="589"/>
      <c r="DH7" s="589"/>
      <c r="DI7" s="589"/>
      <c r="DJ7" s="589"/>
      <c r="DK7" s="589"/>
      <c r="DL7" s="589"/>
      <c r="DM7" s="589"/>
      <c r="DN7" s="589"/>
      <c r="DO7" s="589"/>
      <c r="DP7" s="590"/>
      <c r="DQ7" s="594">
        <v>1061784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2171</v>
      </c>
      <c r="S8" s="589"/>
      <c r="T8" s="589"/>
      <c r="U8" s="589"/>
      <c r="V8" s="589"/>
      <c r="W8" s="589"/>
      <c r="X8" s="589"/>
      <c r="Y8" s="590"/>
      <c r="Z8" s="641">
        <v>0</v>
      </c>
      <c r="AA8" s="641"/>
      <c r="AB8" s="641"/>
      <c r="AC8" s="641"/>
      <c r="AD8" s="642">
        <v>2171</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8651</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868138</v>
      </c>
      <c r="CS8" s="589"/>
      <c r="CT8" s="589"/>
      <c r="CU8" s="589"/>
      <c r="CV8" s="589"/>
      <c r="CW8" s="589"/>
      <c r="CX8" s="589"/>
      <c r="CY8" s="590"/>
      <c r="CZ8" s="641">
        <v>19</v>
      </c>
      <c r="DA8" s="641"/>
      <c r="DB8" s="641"/>
      <c r="DC8" s="641"/>
      <c r="DD8" s="594">
        <v>37067</v>
      </c>
      <c r="DE8" s="589"/>
      <c r="DF8" s="589"/>
      <c r="DG8" s="589"/>
      <c r="DH8" s="589"/>
      <c r="DI8" s="589"/>
      <c r="DJ8" s="589"/>
      <c r="DK8" s="589"/>
      <c r="DL8" s="589"/>
      <c r="DM8" s="589"/>
      <c r="DN8" s="589"/>
      <c r="DO8" s="589"/>
      <c r="DP8" s="590"/>
      <c r="DQ8" s="594">
        <v>542780</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944</v>
      </c>
      <c r="S9" s="589"/>
      <c r="T9" s="589"/>
      <c r="U9" s="589"/>
      <c r="V9" s="589"/>
      <c r="W9" s="589"/>
      <c r="X9" s="589"/>
      <c r="Y9" s="590"/>
      <c r="Z9" s="641">
        <v>0</v>
      </c>
      <c r="AA9" s="641"/>
      <c r="AB9" s="641"/>
      <c r="AC9" s="641"/>
      <c r="AD9" s="642">
        <v>944</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155249</v>
      </c>
      <c r="BH9" s="589"/>
      <c r="BI9" s="589"/>
      <c r="BJ9" s="589"/>
      <c r="BK9" s="589"/>
      <c r="BL9" s="589"/>
      <c r="BM9" s="589"/>
      <c r="BN9" s="590"/>
      <c r="BO9" s="641">
        <v>24</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466853</v>
      </c>
      <c r="CS9" s="589"/>
      <c r="CT9" s="589"/>
      <c r="CU9" s="589"/>
      <c r="CV9" s="589"/>
      <c r="CW9" s="589"/>
      <c r="CX9" s="589"/>
      <c r="CY9" s="590"/>
      <c r="CZ9" s="641">
        <v>10.199999999999999</v>
      </c>
      <c r="DA9" s="641"/>
      <c r="DB9" s="641"/>
      <c r="DC9" s="641"/>
      <c r="DD9" s="594">
        <v>51978</v>
      </c>
      <c r="DE9" s="589"/>
      <c r="DF9" s="589"/>
      <c r="DG9" s="589"/>
      <c r="DH9" s="589"/>
      <c r="DI9" s="589"/>
      <c r="DJ9" s="589"/>
      <c r="DK9" s="589"/>
      <c r="DL9" s="589"/>
      <c r="DM9" s="589"/>
      <c r="DN9" s="589"/>
      <c r="DO9" s="589"/>
      <c r="DP9" s="590"/>
      <c r="DQ9" s="594">
        <v>340721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71659</v>
      </c>
      <c r="S10" s="589"/>
      <c r="T10" s="589"/>
      <c r="U10" s="589"/>
      <c r="V10" s="589"/>
      <c r="W10" s="589"/>
      <c r="X10" s="589"/>
      <c r="Y10" s="590"/>
      <c r="Z10" s="641">
        <v>1.5</v>
      </c>
      <c r="AA10" s="641"/>
      <c r="AB10" s="641"/>
      <c r="AC10" s="641"/>
      <c r="AD10" s="642">
        <v>71659</v>
      </c>
      <c r="AE10" s="642"/>
      <c r="AF10" s="642"/>
      <c r="AG10" s="642"/>
      <c r="AH10" s="642"/>
      <c r="AI10" s="642"/>
      <c r="AJ10" s="642"/>
      <c r="AK10" s="642"/>
      <c r="AL10" s="611">
        <v>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15877</v>
      </c>
      <c r="BH10" s="589"/>
      <c r="BI10" s="589"/>
      <c r="BJ10" s="589"/>
      <c r="BK10" s="589"/>
      <c r="BL10" s="589"/>
      <c r="BM10" s="589"/>
      <c r="BN10" s="590"/>
      <c r="BO10" s="641">
        <v>2.5</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70386</v>
      </c>
      <c r="CS10" s="589"/>
      <c r="CT10" s="589"/>
      <c r="CU10" s="589"/>
      <c r="CV10" s="589"/>
      <c r="CW10" s="589"/>
      <c r="CX10" s="589"/>
      <c r="CY10" s="590"/>
      <c r="CZ10" s="641">
        <v>1.5</v>
      </c>
      <c r="DA10" s="641"/>
      <c r="DB10" s="641"/>
      <c r="DC10" s="641"/>
      <c r="DD10" s="594" t="s">
        <v>112</v>
      </c>
      <c r="DE10" s="589"/>
      <c r="DF10" s="589"/>
      <c r="DG10" s="589"/>
      <c r="DH10" s="589"/>
      <c r="DI10" s="589"/>
      <c r="DJ10" s="589"/>
      <c r="DK10" s="589"/>
      <c r="DL10" s="589"/>
      <c r="DM10" s="589"/>
      <c r="DN10" s="589"/>
      <c r="DO10" s="589"/>
      <c r="DP10" s="590"/>
      <c r="DQ10" s="594">
        <v>6713</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32678</v>
      </c>
      <c r="BH11" s="589"/>
      <c r="BI11" s="589"/>
      <c r="BJ11" s="589"/>
      <c r="BK11" s="589"/>
      <c r="BL11" s="589"/>
      <c r="BM11" s="589"/>
      <c r="BN11" s="590"/>
      <c r="BO11" s="641">
        <v>5</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96962</v>
      </c>
      <c r="CS11" s="589"/>
      <c r="CT11" s="589"/>
      <c r="CU11" s="589"/>
      <c r="CV11" s="589"/>
      <c r="CW11" s="589"/>
      <c r="CX11" s="589"/>
      <c r="CY11" s="590"/>
      <c r="CZ11" s="641">
        <v>2.1</v>
      </c>
      <c r="DA11" s="641"/>
      <c r="DB11" s="641"/>
      <c r="DC11" s="641"/>
      <c r="DD11" s="594">
        <v>14846</v>
      </c>
      <c r="DE11" s="589"/>
      <c r="DF11" s="589"/>
      <c r="DG11" s="589"/>
      <c r="DH11" s="589"/>
      <c r="DI11" s="589"/>
      <c r="DJ11" s="589"/>
      <c r="DK11" s="589"/>
      <c r="DL11" s="589"/>
      <c r="DM11" s="589"/>
      <c r="DN11" s="589"/>
      <c r="DO11" s="589"/>
      <c r="DP11" s="590"/>
      <c r="DQ11" s="594">
        <v>70081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384519</v>
      </c>
      <c r="BH12" s="589"/>
      <c r="BI12" s="589"/>
      <c r="BJ12" s="589"/>
      <c r="BK12" s="589"/>
      <c r="BL12" s="589"/>
      <c r="BM12" s="589"/>
      <c r="BN12" s="590"/>
      <c r="BO12" s="641">
        <v>59.3</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187789</v>
      </c>
      <c r="CS12" s="589"/>
      <c r="CT12" s="589"/>
      <c r="CU12" s="589"/>
      <c r="CV12" s="589"/>
      <c r="CW12" s="589"/>
      <c r="CX12" s="589"/>
      <c r="CY12" s="590"/>
      <c r="CZ12" s="641">
        <v>4.0999999999999996</v>
      </c>
      <c r="DA12" s="641"/>
      <c r="DB12" s="641"/>
      <c r="DC12" s="641"/>
      <c r="DD12" s="594">
        <v>6251</v>
      </c>
      <c r="DE12" s="589"/>
      <c r="DF12" s="589"/>
      <c r="DG12" s="589"/>
      <c r="DH12" s="589"/>
      <c r="DI12" s="589"/>
      <c r="DJ12" s="589"/>
      <c r="DK12" s="589"/>
      <c r="DL12" s="589"/>
      <c r="DM12" s="589"/>
      <c r="DN12" s="589"/>
      <c r="DO12" s="589"/>
      <c r="DP12" s="590"/>
      <c r="DQ12" s="594">
        <v>112274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4978</v>
      </c>
      <c r="S13" s="589"/>
      <c r="T13" s="589"/>
      <c r="U13" s="589"/>
      <c r="V13" s="589"/>
      <c r="W13" s="589"/>
      <c r="X13" s="589"/>
      <c r="Y13" s="590"/>
      <c r="Z13" s="641">
        <v>0.1</v>
      </c>
      <c r="AA13" s="641"/>
      <c r="AB13" s="641"/>
      <c r="AC13" s="641"/>
      <c r="AD13" s="642">
        <v>4978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377620</v>
      </c>
      <c r="BH13" s="589"/>
      <c r="BI13" s="589"/>
      <c r="BJ13" s="589"/>
      <c r="BK13" s="589"/>
      <c r="BL13" s="589"/>
      <c r="BM13" s="589"/>
      <c r="BN13" s="590"/>
      <c r="BO13" s="641">
        <v>58.3</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729374</v>
      </c>
      <c r="CS13" s="589"/>
      <c r="CT13" s="589"/>
      <c r="CU13" s="589"/>
      <c r="CV13" s="589"/>
      <c r="CW13" s="589"/>
      <c r="CX13" s="589"/>
      <c r="CY13" s="590"/>
      <c r="CZ13" s="641">
        <v>15.9</v>
      </c>
      <c r="DA13" s="641"/>
      <c r="DB13" s="641"/>
      <c r="DC13" s="641"/>
      <c r="DD13" s="594">
        <v>438450</v>
      </c>
      <c r="DE13" s="589"/>
      <c r="DF13" s="589"/>
      <c r="DG13" s="589"/>
      <c r="DH13" s="589"/>
      <c r="DI13" s="589"/>
      <c r="DJ13" s="589"/>
      <c r="DK13" s="589"/>
      <c r="DL13" s="589"/>
      <c r="DM13" s="589"/>
      <c r="DN13" s="589"/>
      <c r="DO13" s="589"/>
      <c r="DP13" s="590"/>
      <c r="DQ13" s="594">
        <v>321321</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13718</v>
      </c>
      <c r="BH14" s="589"/>
      <c r="BI14" s="589"/>
      <c r="BJ14" s="589"/>
      <c r="BK14" s="589"/>
      <c r="BL14" s="589"/>
      <c r="BM14" s="589"/>
      <c r="BN14" s="590"/>
      <c r="BO14" s="641">
        <v>2.1</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196291</v>
      </c>
      <c r="CS14" s="589"/>
      <c r="CT14" s="589"/>
      <c r="CU14" s="589"/>
      <c r="CV14" s="589"/>
      <c r="CW14" s="589"/>
      <c r="CX14" s="589"/>
      <c r="CY14" s="590"/>
      <c r="CZ14" s="641">
        <v>4.3</v>
      </c>
      <c r="DA14" s="641"/>
      <c r="DB14" s="641"/>
      <c r="DC14" s="641"/>
      <c r="DD14" s="594">
        <v>4174</v>
      </c>
      <c r="DE14" s="589"/>
      <c r="DF14" s="589"/>
      <c r="DG14" s="589"/>
      <c r="DH14" s="589"/>
      <c r="DI14" s="589"/>
      <c r="DJ14" s="589"/>
      <c r="DK14" s="589"/>
      <c r="DL14" s="589"/>
      <c r="DM14" s="589"/>
      <c r="DN14" s="589"/>
      <c r="DO14" s="589"/>
      <c r="DP14" s="590"/>
      <c r="DQ14" s="594">
        <v>174050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941</v>
      </c>
      <c r="S15" s="589"/>
      <c r="T15" s="589"/>
      <c r="U15" s="589"/>
      <c r="V15" s="589"/>
      <c r="W15" s="589"/>
      <c r="X15" s="589"/>
      <c r="Y15" s="590"/>
      <c r="Z15" s="641">
        <v>0</v>
      </c>
      <c r="AA15" s="641"/>
      <c r="AB15" s="641"/>
      <c r="AC15" s="641"/>
      <c r="AD15" s="642">
        <v>941</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31304</v>
      </c>
      <c r="BH15" s="589"/>
      <c r="BI15" s="589"/>
      <c r="BJ15" s="589"/>
      <c r="BK15" s="589"/>
      <c r="BL15" s="589"/>
      <c r="BM15" s="589"/>
      <c r="BN15" s="590"/>
      <c r="BO15" s="641">
        <v>4.8</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331774</v>
      </c>
      <c r="CS15" s="589"/>
      <c r="CT15" s="589"/>
      <c r="CU15" s="589"/>
      <c r="CV15" s="589"/>
      <c r="CW15" s="589"/>
      <c r="CX15" s="589"/>
      <c r="CY15" s="590"/>
      <c r="CZ15" s="641">
        <v>7.2</v>
      </c>
      <c r="DA15" s="641"/>
      <c r="DB15" s="641"/>
      <c r="DC15" s="641"/>
      <c r="DD15" s="594">
        <v>31802</v>
      </c>
      <c r="DE15" s="589"/>
      <c r="DF15" s="589"/>
      <c r="DG15" s="589"/>
      <c r="DH15" s="589"/>
      <c r="DI15" s="589"/>
      <c r="DJ15" s="589"/>
      <c r="DK15" s="589"/>
      <c r="DL15" s="589"/>
      <c r="DM15" s="589"/>
      <c r="DN15" s="589"/>
      <c r="DO15" s="589"/>
      <c r="DP15" s="590"/>
      <c r="DQ15" s="594">
        <v>309492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1991800</v>
      </c>
      <c r="S16" s="589"/>
      <c r="T16" s="589"/>
      <c r="U16" s="589"/>
      <c r="V16" s="589"/>
      <c r="W16" s="589"/>
      <c r="X16" s="589"/>
      <c r="Y16" s="590"/>
      <c r="Z16" s="641">
        <v>42</v>
      </c>
      <c r="AA16" s="641"/>
      <c r="AB16" s="641"/>
      <c r="AC16" s="641"/>
      <c r="AD16" s="642">
        <v>1627896</v>
      </c>
      <c r="AE16" s="642"/>
      <c r="AF16" s="642"/>
      <c r="AG16" s="642"/>
      <c r="AH16" s="642"/>
      <c r="AI16" s="642"/>
      <c r="AJ16" s="642"/>
      <c r="AK16" s="642"/>
      <c r="AL16" s="611">
        <v>67.8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1627896</v>
      </c>
      <c r="S17" s="589"/>
      <c r="T17" s="589"/>
      <c r="U17" s="589"/>
      <c r="V17" s="589"/>
      <c r="W17" s="589"/>
      <c r="X17" s="589"/>
      <c r="Y17" s="590"/>
      <c r="Z17" s="641">
        <v>34.299999999999997</v>
      </c>
      <c r="AA17" s="641"/>
      <c r="AB17" s="641"/>
      <c r="AC17" s="641"/>
      <c r="AD17" s="642">
        <v>1627896</v>
      </c>
      <c r="AE17" s="642"/>
      <c r="AF17" s="642"/>
      <c r="AG17" s="642"/>
      <c r="AH17" s="642"/>
      <c r="AI17" s="642"/>
      <c r="AJ17" s="642"/>
      <c r="AK17" s="642"/>
      <c r="AL17" s="611">
        <v>67.8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425078</v>
      </c>
      <c r="CS17" s="589"/>
      <c r="CT17" s="589"/>
      <c r="CU17" s="589"/>
      <c r="CV17" s="589"/>
      <c r="CW17" s="589"/>
      <c r="CX17" s="589"/>
      <c r="CY17" s="590"/>
      <c r="CZ17" s="641">
        <v>9.3000000000000007</v>
      </c>
      <c r="DA17" s="641"/>
      <c r="DB17" s="641"/>
      <c r="DC17" s="641"/>
      <c r="DD17" s="594" t="s">
        <v>112</v>
      </c>
      <c r="DE17" s="589"/>
      <c r="DF17" s="589"/>
      <c r="DG17" s="589"/>
      <c r="DH17" s="589"/>
      <c r="DI17" s="589"/>
      <c r="DJ17" s="589"/>
      <c r="DK17" s="589"/>
      <c r="DL17" s="589"/>
      <c r="DM17" s="589"/>
      <c r="DN17" s="589"/>
      <c r="DO17" s="589"/>
      <c r="DP17" s="590"/>
      <c r="DQ17" s="594">
        <v>407113</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363904</v>
      </c>
      <c r="S18" s="589"/>
      <c r="T18" s="589"/>
      <c r="U18" s="589"/>
      <c r="V18" s="589"/>
      <c r="W18" s="589"/>
      <c r="X18" s="589"/>
      <c r="Y18" s="590"/>
      <c r="Z18" s="641">
        <v>7.7</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5978</v>
      </c>
      <c r="BH19" s="589"/>
      <c r="BI19" s="589"/>
      <c r="BJ19" s="589"/>
      <c r="BK19" s="589"/>
      <c r="BL19" s="589"/>
      <c r="BM19" s="589"/>
      <c r="BN19" s="590"/>
      <c r="BO19" s="641">
        <v>0.9</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2760995</v>
      </c>
      <c r="S20" s="589"/>
      <c r="T20" s="589"/>
      <c r="U20" s="589"/>
      <c r="V20" s="589"/>
      <c r="W20" s="589"/>
      <c r="X20" s="589"/>
      <c r="Y20" s="590"/>
      <c r="Z20" s="641">
        <v>58.2</v>
      </c>
      <c r="AA20" s="641"/>
      <c r="AB20" s="641"/>
      <c r="AC20" s="641"/>
      <c r="AD20" s="642">
        <v>2397091</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5978</v>
      </c>
      <c r="BH20" s="589"/>
      <c r="BI20" s="589"/>
      <c r="BJ20" s="589"/>
      <c r="BK20" s="589"/>
      <c r="BL20" s="589"/>
      <c r="BM20" s="589"/>
      <c r="BN20" s="590"/>
      <c r="BO20" s="641">
        <v>0.9</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4579016</v>
      </c>
      <c r="CS20" s="589"/>
      <c r="CT20" s="589"/>
      <c r="CU20" s="589"/>
      <c r="CV20" s="589"/>
      <c r="CW20" s="589"/>
      <c r="CX20" s="589"/>
      <c r="CY20" s="590"/>
      <c r="CZ20" s="641">
        <v>100</v>
      </c>
      <c r="DA20" s="641"/>
      <c r="DB20" s="641"/>
      <c r="DC20" s="641"/>
      <c r="DD20" s="594">
        <v>1009318</v>
      </c>
      <c r="DE20" s="589"/>
      <c r="DF20" s="589"/>
      <c r="DG20" s="589"/>
      <c r="DH20" s="589"/>
      <c r="DI20" s="589"/>
      <c r="DJ20" s="589"/>
      <c r="DK20" s="589"/>
      <c r="DL20" s="589"/>
      <c r="DM20" s="589"/>
      <c r="DN20" s="589"/>
      <c r="DO20" s="589"/>
      <c r="DP20" s="590"/>
      <c r="DQ20" s="594">
        <v>3423530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5978</v>
      </c>
      <c r="BH21" s="589"/>
      <c r="BI21" s="589"/>
      <c r="BJ21" s="589"/>
      <c r="BK21" s="589"/>
      <c r="BL21" s="589"/>
      <c r="BM21" s="589"/>
      <c r="BN21" s="590"/>
      <c r="BO21" s="641">
        <v>0.9</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26353</v>
      </c>
      <c r="S22" s="589"/>
      <c r="T22" s="589"/>
      <c r="U22" s="589"/>
      <c r="V22" s="589"/>
      <c r="W22" s="589"/>
      <c r="X22" s="589"/>
      <c r="Y22" s="590"/>
      <c r="Z22" s="641">
        <v>0.6</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102656</v>
      </c>
      <c r="S23" s="589"/>
      <c r="T23" s="589"/>
      <c r="U23" s="589"/>
      <c r="V23" s="589"/>
      <c r="W23" s="589"/>
      <c r="X23" s="589"/>
      <c r="Y23" s="590"/>
      <c r="Z23" s="641">
        <v>2.2000000000000002</v>
      </c>
      <c r="AA23" s="641"/>
      <c r="AB23" s="641"/>
      <c r="AC23" s="641"/>
      <c r="AD23" s="642">
        <v>2196</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2905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1458140</v>
      </c>
      <c r="CS24" s="639"/>
      <c r="CT24" s="639"/>
      <c r="CU24" s="639"/>
      <c r="CV24" s="639"/>
      <c r="CW24" s="639"/>
      <c r="CX24" s="639"/>
      <c r="CY24" s="686"/>
      <c r="CZ24" s="690">
        <v>31.8</v>
      </c>
      <c r="DA24" s="691"/>
      <c r="DB24" s="691"/>
      <c r="DC24" s="692"/>
      <c r="DD24" s="685">
        <v>1146551</v>
      </c>
      <c r="DE24" s="639"/>
      <c r="DF24" s="639"/>
      <c r="DG24" s="639"/>
      <c r="DH24" s="639"/>
      <c r="DI24" s="639"/>
      <c r="DJ24" s="639"/>
      <c r="DK24" s="686"/>
      <c r="DL24" s="685">
        <v>1138061</v>
      </c>
      <c r="DM24" s="639"/>
      <c r="DN24" s="639"/>
      <c r="DO24" s="639"/>
      <c r="DP24" s="639"/>
      <c r="DQ24" s="639"/>
      <c r="DR24" s="639"/>
      <c r="DS24" s="639"/>
      <c r="DT24" s="639"/>
      <c r="DU24" s="639"/>
      <c r="DV24" s="686"/>
      <c r="DW24" s="687">
        <v>44.5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305769</v>
      </c>
      <c r="S25" s="589"/>
      <c r="T25" s="589"/>
      <c r="U25" s="589"/>
      <c r="V25" s="589"/>
      <c r="W25" s="589"/>
      <c r="X25" s="589"/>
      <c r="Y25" s="590"/>
      <c r="Z25" s="641">
        <v>6.4</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642230</v>
      </c>
      <c r="CS25" s="607"/>
      <c r="CT25" s="607"/>
      <c r="CU25" s="607"/>
      <c r="CV25" s="607"/>
      <c r="CW25" s="607"/>
      <c r="CX25" s="607"/>
      <c r="CY25" s="608"/>
      <c r="CZ25" s="591">
        <v>14</v>
      </c>
      <c r="DA25" s="609"/>
      <c r="DB25" s="609"/>
      <c r="DC25" s="610"/>
      <c r="DD25" s="594">
        <v>593232</v>
      </c>
      <c r="DE25" s="607"/>
      <c r="DF25" s="607"/>
      <c r="DG25" s="607"/>
      <c r="DH25" s="607"/>
      <c r="DI25" s="607"/>
      <c r="DJ25" s="607"/>
      <c r="DK25" s="608"/>
      <c r="DL25" s="594">
        <v>584742</v>
      </c>
      <c r="DM25" s="607"/>
      <c r="DN25" s="607"/>
      <c r="DO25" s="607"/>
      <c r="DP25" s="607"/>
      <c r="DQ25" s="607"/>
      <c r="DR25" s="607"/>
      <c r="DS25" s="607"/>
      <c r="DT25" s="607"/>
      <c r="DU25" s="607"/>
      <c r="DV25" s="608"/>
      <c r="DW25" s="611">
        <v>22.9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362514</v>
      </c>
      <c r="CS26" s="589"/>
      <c r="CT26" s="589"/>
      <c r="CU26" s="589"/>
      <c r="CV26" s="589"/>
      <c r="CW26" s="589"/>
      <c r="CX26" s="589"/>
      <c r="CY26" s="590"/>
      <c r="CZ26" s="591">
        <v>7.9</v>
      </c>
      <c r="DA26" s="609"/>
      <c r="DB26" s="609"/>
      <c r="DC26" s="610"/>
      <c r="DD26" s="594">
        <v>315345</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276162</v>
      </c>
      <c r="S27" s="589"/>
      <c r="T27" s="589"/>
      <c r="U27" s="589"/>
      <c r="V27" s="589"/>
      <c r="W27" s="589"/>
      <c r="X27" s="589"/>
      <c r="Y27" s="590"/>
      <c r="Z27" s="641">
        <v>5.8</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647974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390832</v>
      </c>
      <c r="CS27" s="607"/>
      <c r="CT27" s="607"/>
      <c r="CU27" s="607"/>
      <c r="CV27" s="607"/>
      <c r="CW27" s="607"/>
      <c r="CX27" s="607"/>
      <c r="CY27" s="608"/>
      <c r="CZ27" s="591">
        <v>8.5</v>
      </c>
      <c r="DA27" s="609"/>
      <c r="DB27" s="609"/>
      <c r="DC27" s="610"/>
      <c r="DD27" s="594">
        <v>146206</v>
      </c>
      <c r="DE27" s="607"/>
      <c r="DF27" s="607"/>
      <c r="DG27" s="607"/>
      <c r="DH27" s="607"/>
      <c r="DI27" s="607"/>
      <c r="DJ27" s="607"/>
      <c r="DK27" s="608"/>
      <c r="DL27" s="594">
        <v>146206</v>
      </c>
      <c r="DM27" s="607"/>
      <c r="DN27" s="607"/>
      <c r="DO27" s="607"/>
      <c r="DP27" s="607"/>
      <c r="DQ27" s="607"/>
      <c r="DR27" s="607"/>
      <c r="DS27" s="607"/>
      <c r="DT27" s="607"/>
      <c r="DU27" s="607"/>
      <c r="DV27" s="608"/>
      <c r="DW27" s="611">
        <v>5.7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11203</v>
      </c>
      <c r="S28" s="589"/>
      <c r="T28" s="589"/>
      <c r="U28" s="589"/>
      <c r="V28" s="589"/>
      <c r="W28" s="589"/>
      <c r="X28" s="589"/>
      <c r="Y28" s="590"/>
      <c r="Z28" s="641">
        <v>0.2</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425078</v>
      </c>
      <c r="CS28" s="589"/>
      <c r="CT28" s="589"/>
      <c r="CU28" s="589"/>
      <c r="CV28" s="589"/>
      <c r="CW28" s="589"/>
      <c r="CX28" s="589"/>
      <c r="CY28" s="590"/>
      <c r="CZ28" s="591">
        <v>9.3000000000000007</v>
      </c>
      <c r="DA28" s="609"/>
      <c r="DB28" s="609"/>
      <c r="DC28" s="610"/>
      <c r="DD28" s="594">
        <v>407113</v>
      </c>
      <c r="DE28" s="589"/>
      <c r="DF28" s="589"/>
      <c r="DG28" s="589"/>
      <c r="DH28" s="589"/>
      <c r="DI28" s="589"/>
      <c r="DJ28" s="589"/>
      <c r="DK28" s="590"/>
      <c r="DL28" s="594">
        <v>407113</v>
      </c>
      <c r="DM28" s="589"/>
      <c r="DN28" s="589"/>
      <c r="DO28" s="589"/>
      <c r="DP28" s="589"/>
      <c r="DQ28" s="589"/>
      <c r="DR28" s="589"/>
      <c r="DS28" s="589"/>
      <c r="DT28" s="589"/>
      <c r="DU28" s="589"/>
      <c r="DV28" s="590"/>
      <c r="DW28" s="611">
        <v>15.9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32421</v>
      </c>
      <c r="S29" s="589"/>
      <c r="T29" s="589"/>
      <c r="U29" s="589"/>
      <c r="V29" s="589"/>
      <c r="W29" s="589"/>
      <c r="X29" s="589"/>
      <c r="Y29" s="590"/>
      <c r="Z29" s="641">
        <v>0.7</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425078</v>
      </c>
      <c r="CS29" s="607"/>
      <c r="CT29" s="607"/>
      <c r="CU29" s="607"/>
      <c r="CV29" s="607"/>
      <c r="CW29" s="607"/>
      <c r="CX29" s="607"/>
      <c r="CY29" s="608"/>
      <c r="CZ29" s="591">
        <v>9.3000000000000007</v>
      </c>
      <c r="DA29" s="609"/>
      <c r="DB29" s="609"/>
      <c r="DC29" s="610"/>
      <c r="DD29" s="594">
        <v>407113</v>
      </c>
      <c r="DE29" s="607"/>
      <c r="DF29" s="607"/>
      <c r="DG29" s="607"/>
      <c r="DH29" s="607"/>
      <c r="DI29" s="607"/>
      <c r="DJ29" s="607"/>
      <c r="DK29" s="608"/>
      <c r="DL29" s="594">
        <v>407113</v>
      </c>
      <c r="DM29" s="607"/>
      <c r="DN29" s="607"/>
      <c r="DO29" s="607"/>
      <c r="DP29" s="607"/>
      <c r="DQ29" s="607"/>
      <c r="DR29" s="607"/>
      <c r="DS29" s="607"/>
      <c r="DT29" s="607"/>
      <c r="DU29" s="607"/>
      <c r="DV29" s="608"/>
      <c r="DW29" s="611">
        <v>15.9</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490357</v>
      </c>
      <c r="S30" s="589"/>
      <c r="T30" s="589"/>
      <c r="U30" s="589"/>
      <c r="V30" s="589"/>
      <c r="W30" s="589"/>
      <c r="X30" s="589"/>
      <c r="Y30" s="590"/>
      <c r="Z30" s="641">
        <v>10.3</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97</v>
      </c>
      <c r="BH30" s="655"/>
      <c r="BI30" s="655"/>
      <c r="BJ30" s="655"/>
      <c r="BK30" s="655"/>
      <c r="BL30" s="655"/>
      <c r="BM30" s="656">
        <v>91.3</v>
      </c>
      <c r="BN30" s="655"/>
      <c r="BO30" s="655"/>
      <c r="BP30" s="655"/>
      <c r="BQ30" s="657"/>
      <c r="BR30" s="654">
        <v>98.5</v>
      </c>
      <c r="BS30" s="655"/>
      <c r="BT30" s="655"/>
      <c r="BU30" s="655"/>
      <c r="BV30" s="655"/>
      <c r="BW30" s="655"/>
      <c r="BX30" s="656">
        <v>93.4</v>
      </c>
      <c r="BY30" s="655"/>
      <c r="BZ30" s="655"/>
      <c r="CA30" s="655"/>
      <c r="CB30" s="657"/>
      <c r="CD30" s="660"/>
      <c r="CE30" s="661"/>
      <c r="CF30" s="625" t="s">
        <v>291</v>
      </c>
      <c r="CG30" s="622"/>
      <c r="CH30" s="622"/>
      <c r="CI30" s="622"/>
      <c r="CJ30" s="622"/>
      <c r="CK30" s="622"/>
      <c r="CL30" s="622"/>
      <c r="CM30" s="622"/>
      <c r="CN30" s="622"/>
      <c r="CO30" s="622"/>
      <c r="CP30" s="622"/>
      <c r="CQ30" s="623"/>
      <c r="CR30" s="588">
        <v>376768</v>
      </c>
      <c r="CS30" s="589"/>
      <c r="CT30" s="589"/>
      <c r="CU30" s="589"/>
      <c r="CV30" s="589"/>
      <c r="CW30" s="589"/>
      <c r="CX30" s="589"/>
      <c r="CY30" s="590"/>
      <c r="CZ30" s="591">
        <v>8.1999999999999993</v>
      </c>
      <c r="DA30" s="609"/>
      <c r="DB30" s="609"/>
      <c r="DC30" s="610"/>
      <c r="DD30" s="594">
        <v>360249</v>
      </c>
      <c r="DE30" s="589"/>
      <c r="DF30" s="589"/>
      <c r="DG30" s="589"/>
      <c r="DH30" s="589"/>
      <c r="DI30" s="589"/>
      <c r="DJ30" s="589"/>
      <c r="DK30" s="590"/>
      <c r="DL30" s="594">
        <v>360249</v>
      </c>
      <c r="DM30" s="589"/>
      <c r="DN30" s="589"/>
      <c r="DO30" s="589"/>
      <c r="DP30" s="589"/>
      <c r="DQ30" s="589"/>
      <c r="DR30" s="589"/>
      <c r="DS30" s="589"/>
      <c r="DT30" s="589"/>
      <c r="DU30" s="589"/>
      <c r="DV30" s="590"/>
      <c r="DW30" s="611">
        <v>14.1</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182032</v>
      </c>
      <c r="S31" s="589"/>
      <c r="T31" s="589"/>
      <c r="U31" s="589"/>
      <c r="V31" s="589"/>
      <c r="W31" s="589"/>
      <c r="X31" s="589"/>
      <c r="Y31" s="590"/>
      <c r="Z31" s="641">
        <v>3.8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96.7</v>
      </c>
      <c r="BN31" s="653"/>
      <c r="BO31" s="653"/>
      <c r="BP31" s="653"/>
      <c r="BQ31" s="617"/>
      <c r="BR31" s="652">
        <v>99.1</v>
      </c>
      <c r="BS31" s="607"/>
      <c r="BT31" s="607"/>
      <c r="BU31" s="607"/>
      <c r="BV31" s="607"/>
      <c r="BW31" s="607"/>
      <c r="BX31" s="643">
        <v>97</v>
      </c>
      <c r="BY31" s="653"/>
      <c r="BZ31" s="653"/>
      <c r="CA31" s="653"/>
      <c r="CB31" s="617"/>
      <c r="CD31" s="660"/>
      <c r="CE31" s="661"/>
      <c r="CF31" s="625" t="s">
        <v>295</v>
      </c>
      <c r="CG31" s="622"/>
      <c r="CH31" s="622"/>
      <c r="CI31" s="622"/>
      <c r="CJ31" s="622"/>
      <c r="CK31" s="622"/>
      <c r="CL31" s="622"/>
      <c r="CM31" s="622"/>
      <c r="CN31" s="622"/>
      <c r="CO31" s="622"/>
      <c r="CP31" s="622"/>
      <c r="CQ31" s="623"/>
      <c r="CR31" s="588">
        <v>48310</v>
      </c>
      <c r="CS31" s="607"/>
      <c r="CT31" s="607"/>
      <c r="CU31" s="607"/>
      <c r="CV31" s="607"/>
      <c r="CW31" s="607"/>
      <c r="CX31" s="607"/>
      <c r="CY31" s="608"/>
      <c r="CZ31" s="591">
        <v>1.1000000000000001</v>
      </c>
      <c r="DA31" s="609"/>
      <c r="DB31" s="609"/>
      <c r="DC31" s="610"/>
      <c r="DD31" s="594">
        <v>46864</v>
      </c>
      <c r="DE31" s="607"/>
      <c r="DF31" s="607"/>
      <c r="DG31" s="607"/>
      <c r="DH31" s="607"/>
      <c r="DI31" s="607"/>
      <c r="DJ31" s="607"/>
      <c r="DK31" s="608"/>
      <c r="DL31" s="594">
        <v>46864</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115569</v>
      </c>
      <c r="S32" s="589"/>
      <c r="T32" s="589"/>
      <c r="U32" s="589"/>
      <c r="V32" s="589"/>
      <c r="W32" s="589"/>
      <c r="X32" s="589"/>
      <c r="Y32" s="590"/>
      <c r="Z32" s="641">
        <v>2.4</v>
      </c>
      <c r="AA32" s="641"/>
      <c r="AB32" s="641"/>
      <c r="AC32" s="641"/>
      <c r="AD32" s="642">
        <v>85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95.7</v>
      </c>
      <c r="BH32" s="573"/>
      <c r="BI32" s="573"/>
      <c r="BJ32" s="573"/>
      <c r="BK32" s="573"/>
      <c r="BL32" s="573"/>
      <c r="BM32" s="636">
        <v>87.4</v>
      </c>
      <c r="BN32" s="573"/>
      <c r="BO32" s="573"/>
      <c r="BP32" s="573"/>
      <c r="BQ32" s="630"/>
      <c r="BR32" s="651">
        <v>97.9</v>
      </c>
      <c r="BS32" s="573"/>
      <c r="BT32" s="573"/>
      <c r="BU32" s="573"/>
      <c r="BV32" s="573"/>
      <c r="BW32" s="573"/>
      <c r="BX32" s="636">
        <v>90.4</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441062</v>
      </c>
      <c r="S33" s="589"/>
      <c r="T33" s="589"/>
      <c r="U33" s="589"/>
      <c r="V33" s="589"/>
      <c r="W33" s="589"/>
      <c r="X33" s="589"/>
      <c r="Y33" s="590"/>
      <c r="Z33" s="641">
        <v>9.3000000000000007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2111558</v>
      </c>
      <c r="CS33" s="607"/>
      <c r="CT33" s="607"/>
      <c r="CU33" s="607"/>
      <c r="CV33" s="607"/>
      <c r="CW33" s="607"/>
      <c r="CX33" s="607"/>
      <c r="CY33" s="608"/>
      <c r="CZ33" s="591">
        <v>46.1</v>
      </c>
      <c r="DA33" s="609"/>
      <c r="DB33" s="609"/>
      <c r="DC33" s="610"/>
      <c r="DD33" s="594">
        <v>1708926</v>
      </c>
      <c r="DE33" s="607"/>
      <c r="DF33" s="607"/>
      <c r="DG33" s="607"/>
      <c r="DH33" s="607"/>
      <c r="DI33" s="607"/>
      <c r="DJ33" s="607"/>
      <c r="DK33" s="608"/>
      <c r="DL33" s="594">
        <v>1165651</v>
      </c>
      <c r="DM33" s="607"/>
      <c r="DN33" s="607"/>
      <c r="DO33" s="607"/>
      <c r="DP33" s="607"/>
      <c r="DQ33" s="607"/>
      <c r="DR33" s="607"/>
      <c r="DS33" s="607"/>
      <c r="DT33" s="607"/>
      <c r="DU33" s="607"/>
      <c r="DV33" s="608"/>
      <c r="DW33" s="611">
        <v>45.6</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710729</v>
      </c>
      <c r="CS34" s="589"/>
      <c r="CT34" s="589"/>
      <c r="CU34" s="589"/>
      <c r="CV34" s="589"/>
      <c r="CW34" s="589"/>
      <c r="CX34" s="589"/>
      <c r="CY34" s="590"/>
      <c r="CZ34" s="591">
        <v>15.5</v>
      </c>
      <c r="DA34" s="609"/>
      <c r="DB34" s="609"/>
      <c r="DC34" s="610"/>
      <c r="DD34" s="594">
        <v>526341</v>
      </c>
      <c r="DE34" s="589"/>
      <c r="DF34" s="589"/>
      <c r="DG34" s="589"/>
      <c r="DH34" s="589"/>
      <c r="DI34" s="589"/>
      <c r="DJ34" s="589"/>
      <c r="DK34" s="590"/>
      <c r="DL34" s="594">
        <v>366111</v>
      </c>
      <c r="DM34" s="589"/>
      <c r="DN34" s="589"/>
      <c r="DO34" s="589"/>
      <c r="DP34" s="589"/>
      <c r="DQ34" s="589"/>
      <c r="DR34" s="589"/>
      <c r="DS34" s="589"/>
      <c r="DT34" s="589"/>
      <c r="DU34" s="589"/>
      <c r="DV34" s="590"/>
      <c r="DW34" s="611">
        <v>14.3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156862</v>
      </c>
      <c r="S35" s="589"/>
      <c r="T35" s="589"/>
      <c r="U35" s="589"/>
      <c r="V35" s="589"/>
      <c r="W35" s="589"/>
      <c r="X35" s="589"/>
      <c r="Y35" s="590"/>
      <c r="Z35" s="641">
        <v>3.3</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495945</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2145</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153386</v>
      </c>
      <c r="CS35" s="607"/>
      <c r="CT35" s="607"/>
      <c r="CU35" s="607"/>
      <c r="CV35" s="607"/>
      <c r="CW35" s="607"/>
      <c r="CX35" s="607"/>
      <c r="CY35" s="608"/>
      <c r="CZ35" s="591">
        <v>3.3</v>
      </c>
      <c r="DA35" s="609"/>
      <c r="DB35" s="609"/>
      <c r="DC35" s="610"/>
      <c r="DD35" s="594">
        <v>109281</v>
      </c>
      <c r="DE35" s="607"/>
      <c r="DF35" s="607"/>
      <c r="DG35" s="607"/>
      <c r="DH35" s="607"/>
      <c r="DI35" s="607"/>
      <c r="DJ35" s="607"/>
      <c r="DK35" s="608"/>
      <c r="DL35" s="594">
        <v>92269</v>
      </c>
      <c r="DM35" s="607"/>
      <c r="DN35" s="607"/>
      <c r="DO35" s="607"/>
      <c r="DP35" s="607"/>
      <c r="DQ35" s="607"/>
      <c r="DR35" s="607"/>
      <c r="DS35" s="607"/>
      <c r="DT35" s="607"/>
      <c r="DU35" s="607"/>
      <c r="DV35" s="608"/>
      <c r="DW35" s="611">
        <v>3.6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4747484</v>
      </c>
      <c r="S36" s="629"/>
      <c r="T36" s="629"/>
      <c r="U36" s="629"/>
      <c r="V36" s="629"/>
      <c r="W36" s="629"/>
      <c r="X36" s="629"/>
      <c r="Y36" s="632"/>
      <c r="Z36" s="633">
        <v>100</v>
      </c>
      <c r="AA36" s="633"/>
      <c r="AB36" s="633"/>
      <c r="AC36" s="633"/>
      <c r="AD36" s="634">
        <v>2399372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114900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-8000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607040</v>
      </c>
      <c r="CS36" s="589"/>
      <c r="CT36" s="589"/>
      <c r="CU36" s="589"/>
      <c r="CV36" s="589"/>
      <c r="CW36" s="589"/>
      <c r="CX36" s="589"/>
      <c r="CY36" s="590"/>
      <c r="CZ36" s="591">
        <v>13.3</v>
      </c>
      <c r="DA36" s="609"/>
      <c r="DB36" s="609"/>
      <c r="DC36" s="610"/>
      <c r="DD36" s="594">
        <v>565194</v>
      </c>
      <c r="DE36" s="589"/>
      <c r="DF36" s="589"/>
      <c r="DG36" s="589"/>
      <c r="DH36" s="589"/>
      <c r="DI36" s="589"/>
      <c r="DJ36" s="589"/>
      <c r="DK36" s="590"/>
      <c r="DL36" s="594">
        <v>422205</v>
      </c>
      <c r="DM36" s="589"/>
      <c r="DN36" s="589"/>
      <c r="DO36" s="589"/>
      <c r="DP36" s="589"/>
      <c r="DQ36" s="589"/>
      <c r="DR36" s="589"/>
      <c r="DS36" s="589"/>
      <c r="DT36" s="589"/>
      <c r="DU36" s="589"/>
      <c r="DV36" s="590"/>
      <c r="DW36" s="611">
        <v>16.5</v>
      </c>
      <c r="DX36" s="612"/>
      <c r="DY36" s="612"/>
      <c r="DZ36" s="612"/>
      <c r="EA36" s="612"/>
      <c r="EB36" s="612"/>
      <c r="EC36" s="613"/>
    </row>
    <row r="37" spans="2:133" ht="11.25" customHeight="1">
      <c r="AQ37" s="614" t="s">
        <v>313</v>
      </c>
      <c r="AR37" s="615"/>
      <c r="AS37" s="615"/>
      <c r="AT37" s="615"/>
      <c r="AU37" s="615"/>
      <c r="AV37" s="615"/>
      <c r="AW37" s="615"/>
      <c r="AX37" s="615"/>
      <c r="AY37" s="616"/>
      <c r="AZ37" s="588">
        <v>104434</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986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302408</v>
      </c>
      <c r="CS37" s="607"/>
      <c r="CT37" s="607"/>
      <c r="CU37" s="607"/>
      <c r="CV37" s="607"/>
      <c r="CW37" s="607"/>
      <c r="CX37" s="607"/>
      <c r="CY37" s="608"/>
      <c r="CZ37" s="591">
        <v>6.6</v>
      </c>
      <c r="DA37" s="609"/>
      <c r="DB37" s="609"/>
      <c r="DC37" s="610"/>
      <c r="DD37" s="594">
        <v>301476</v>
      </c>
      <c r="DE37" s="607"/>
      <c r="DF37" s="607"/>
      <c r="DG37" s="607"/>
      <c r="DH37" s="607"/>
      <c r="DI37" s="607"/>
      <c r="DJ37" s="607"/>
      <c r="DK37" s="608"/>
      <c r="DL37" s="594">
        <v>265679</v>
      </c>
      <c r="DM37" s="607"/>
      <c r="DN37" s="607"/>
      <c r="DO37" s="607"/>
      <c r="DP37" s="607"/>
      <c r="DQ37" s="607"/>
      <c r="DR37" s="607"/>
      <c r="DS37" s="607"/>
      <c r="DT37" s="607"/>
      <c r="DU37" s="607"/>
      <c r="DV37" s="608"/>
      <c r="DW37" s="611">
        <v>10.4</v>
      </c>
      <c r="DX37" s="612"/>
      <c r="DY37" s="612"/>
      <c r="DZ37" s="612"/>
      <c r="EA37" s="612"/>
      <c r="EB37" s="612"/>
      <c r="EC37" s="613"/>
    </row>
    <row r="38" spans="2:133" ht="11.25" customHeight="1">
      <c r="AQ38" s="614" t="s">
        <v>316</v>
      </c>
      <c r="AR38" s="615"/>
      <c r="AS38" s="615"/>
      <c r="AT38" s="615"/>
      <c r="AU38" s="615"/>
      <c r="AV38" s="615"/>
      <c r="AW38" s="615"/>
      <c r="AX38" s="615"/>
      <c r="AY38" s="616"/>
      <c r="AZ38" s="588">
        <v>13159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1479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381045</v>
      </c>
      <c r="CS38" s="589"/>
      <c r="CT38" s="589"/>
      <c r="CU38" s="589"/>
      <c r="CV38" s="589"/>
      <c r="CW38" s="589"/>
      <c r="CX38" s="589"/>
      <c r="CY38" s="590"/>
      <c r="CZ38" s="591">
        <v>8.3000000000000007</v>
      </c>
      <c r="DA38" s="609"/>
      <c r="DB38" s="609"/>
      <c r="DC38" s="610"/>
      <c r="DD38" s="594">
        <v>347127</v>
      </c>
      <c r="DE38" s="589"/>
      <c r="DF38" s="589"/>
      <c r="DG38" s="589"/>
      <c r="DH38" s="589"/>
      <c r="DI38" s="589"/>
      <c r="DJ38" s="589"/>
      <c r="DK38" s="590"/>
      <c r="DL38" s="594">
        <v>276082</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56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158494</v>
      </c>
      <c r="CS39" s="607"/>
      <c r="CT39" s="607"/>
      <c r="CU39" s="607"/>
      <c r="CV39" s="607"/>
      <c r="CW39" s="607"/>
      <c r="CX39" s="607"/>
      <c r="CY39" s="608"/>
      <c r="CZ39" s="591">
        <v>3.5</v>
      </c>
      <c r="DA39" s="609"/>
      <c r="DB39" s="609"/>
      <c r="DC39" s="610"/>
      <c r="DD39" s="594">
        <v>148459</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42623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100864</v>
      </c>
      <c r="CS40" s="589"/>
      <c r="CT40" s="589"/>
      <c r="CU40" s="589"/>
      <c r="CV40" s="589"/>
      <c r="CW40" s="589"/>
      <c r="CX40" s="589"/>
      <c r="CY40" s="590"/>
      <c r="CZ40" s="591">
        <v>2.2000000000000002</v>
      </c>
      <c r="DA40" s="609"/>
      <c r="DB40" s="609"/>
      <c r="DC40" s="610"/>
      <c r="DD40" s="594">
        <v>12524</v>
      </c>
      <c r="DE40" s="589"/>
      <c r="DF40" s="589"/>
      <c r="DG40" s="589"/>
      <c r="DH40" s="589"/>
      <c r="DI40" s="589"/>
      <c r="DJ40" s="589"/>
      <c r="DK40" s="590"/>
      <c r="DL40" s="594">
        <v>8984</v>
      </c>
      <c r="DM40" s="589"/>
      <c r="DN40" s="589"/>
      <c r="DO40" s="589"/>
      <c r="DP40" s="589"/>
      <c r="DQ40" s="589"/>
      <c r="DR40" s="589"/>
      <c r="DS40" s="589"/>
      <c r="DT40" s="589"/>
      <c r="DU40" s="589"/>
      <c r="DV40" s="590"/>
      <c r="DW40" s="611">
        <v>0.4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220829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322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1009318</v>
      </c>
      <c r="CS42" s="589"/>
      <c r="CT42" s="589"/>
      <c r="CU42" s="589"/>
      <c r="CV42" s="589"/>
      <c r="CW42" s="589"/>
      <c r="CX42" s="589"/>
      <c r="CY42" s="590"/>
      <c r="CZ42" s="591">
        <v>22</v>
      </c>
      <c r="DA42" s="592"/>
      <c r="DB42" s="592"/>
      <c r="DC42" s="593"/>
      <c r="DD42" s="594">
        <v>568053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25281</v>
      </c>
      <c r="CS43" s="607"/>
      <c r="CT43" s="607"/>
      <c r="CU43" s="607"/>
      <c r="CV43" s="607"/>
      <c r="CW43" s="607"/>
      <c r="CX43" s="607"/>
      <c r="CY43" s="608"/>
      <c r="CZ43" s="591">
        <v>0.6</v>
      </c>
      <c r="DA43" s="609"/>
      <c r="DB43" s="609"/>
      <c r="DC43" s="610"/>
      <c r="DD43" s="594">
        <v>25281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1009318</v>
      </c>
      <c r="CS44" s="589"/>
      <c r="CT44" s="589"/>
      <c r="CU44" s="589"/>
      <c r="CV44" s="589"/>
      <c r="CW44" s="589"/>
      <c r="CX44" s="589"/>
      <c r="CY44" s="590"/>
      <c r="CZ44" s="591">
        <v>22</v>
      </c>
      <c r="DA44" s="592"/>
      <c r="DB44" s="592"/>
      <c r="DC44" s="593"/>
      <c r="DD44" s="594">
        <v>568053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223802</v>
      </c>
      <c r="CS45" s="607"/>
      <c r="CT45" s="607"/>
      <c r="CU45" s="607"/>
      <c r="CV45" s="607"/>
      <c r="CW45" s="607"/>
      <c r="CX45" s="607"/>
      <c r="CY45" s="608"/>
      <c r="CZ45" s="591">
        <v>4.9000000000000004</v>
      </c>
      <c r="DA45" s="609"/>
      <c r="DB45" s="609"/>
      <c r="DC45" s="610"/>
      <c r="DD45" s="594">
        <v>13229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778047</v>
      </c>
      <c r="CS46" s="589"/>
      <c r="CT46" s="589"/>
      <c r="CU46" s="589"/>
      <c r="CV46" s="589"/>
      <c r="CW46" s="589"/>
      <c r="CX46" s="589"/>
      <c r="CY46" s="590"/>
      <c r="CZ46" s="591">
        <v>17</v>
      </c>
      <c r="DA46" s="592"/>
      <c r="DB46" s="592"/>
      <c r="DC46" s="593"/>
      <c r="DD46" s="594">
        <v>553555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4579016</v>
      </c>
      <c r="CS49" s="573"/>
      <c r="CT49" s="573"/>
      <c r="CU49" s="573"/>
      <c r="CV49" s="573"/>
      <c r="CW49" s="573"/>
      <c r="CX49" s="573"/>
      <c r="CY49" s="574"/>
      <c r="CZ49" s="575">
        <v>100</v>
      </c>
      <c r="DA49" s="576"/>
      <c r="DB49" s="576"/>
      <c r="DC49" s="577"/>
      <c r="DD49" s="578">
        <v>3423530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4687</v>
      </c>
      <c r="R7" s="1101"/>
      <c r="S7" s="1101"/>
      <c r="T7" s="1101"/>
      <c r="U7" s="1101"/>
      <c r="V7" s="1101">
        <v>4519</v>
      </c>
      <c r="W7" s="1101"/>
      <c r="X7" s="1101"/>
      <c r="Y7" s="1101"/>
      <c r="Z7" s="1101"/>
      <c r="AA7" s="1101">
        <v>168</v>
      </c>
      <c r="AB7" s="1101"/>
      <c r="AC7" s="1101"/>
      <c r="AD7" s="1101"/>
      <c r="AE7" s="1102"/>
      <c r="AF7" s="1103">
        <v>151</v>
      </c>
      <c r="AG7" s="1104"/>
      <c r="AH7" s="1104"/>
      <c r="AI7" s="1104"/>
      <c r="AJ7" s="1105"/>
      <c r="AK7" s="1087">
        <v>477</v>
      </c>
      <c r="AL7" s="1088"/>
      <c r="AM7" s="1088"/>
      <c r="AN7" s="1088"/>
      <c r="AO7" s="1088"/>
      <c r="AP7" s="1088">
        <v>5130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10</v>
      </c>
      <c r="CI7" s="1085"/>
      <c r="CJ7" s="1085"/>
      <c r="CK7" s="1085"/>
      <c r="CL7" s="1086"/>
      <c r="CM7" s="1084">
        <v>30</v>
      </c>
      <c r="CN7" s="1085"/>
      <c r="CO7" s="1085"/>
      <c r="CP7" s="1085"/>
      <c r="CQ7" s="1086"/>
      <c r="CR7" s="1084">
        <v>8</v>
      </c>
      <c r="CS7" s="1085"/>
      <c r="CT7" s="1085"/>
      <c r="CU7" s="1085"/>
      <c r="CV7" s="1086"/>
      <c r="CW7" s="1084" t="s">
        <v>534</v>
      </c>
      <c r="CX7" s="1085"/>
      <c r="CY7" s="1085"/>
      <c r="CZ7" s="1085"/>
      <c r="DA7" s="1086"/>
      <c r="DB7" s="1084" t="s">
        <v>534</v>
      </c>
      <c r="DC7" s="1085"/>
      <c r="DD7" s="1085"/>
      <c r="DE7" s="1085"/>
      <c r="DF7" s="1086"/>
      <c r="DG7" s="1084" t="s">
        <v>534</v>
      </c>
      <c r="DH7" s="1085"/>
      <c r="DI7" s="1085"/>
      <c r="DJ7" s="1085"/>
      <c r="DK7" s="1086"/>
      <c r="DL7" s="1084" t="s">
        <v>534</v>
      </c>
      <c r="DM7" s="1085"/>
      <c r="DN7" s="1085"/>
      <c r="DO7" s="1085"/>
      <c r="DP7" s="1086"/>
      <c r="DQ7" s="1084" t="s">
        <v>534</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61</v>
      </c>
      <c r="R8" s="1040"/>
      <c r="S8" s="1040"/>
      <c r="T8" s="1040"/>
      <c r="U8" s="1040"/>
      <c r="V8" s="1040">
        <v>61</v>
      </c>
      <c r="W8" s="1040"/>
      <c r="X8" s="1040"/>
      <c r="Y8" s="1040"/>
      <c r="Z8" s="1040"/>
      <c r="AA8" s="1040" t="s">
        <v>534</v>
      </c>
      <c r="AB8" s="1040"/>
      <c r="AC8" s="1040"/>
      <c r="AD8" s="1040"/>
      <c r="AE8" s="1041"/>
      <c r="AF8" s="1015" t="s">
        <v>112</v>
      </c>
      <c r="AG8" s="1016"/>
      <c r="AH8" s="1016"/>
      <c r="AI8" s="1016"/>
      <c r="AJ8" s="1017"/>
      <c r="AK8" s="1082">
        <v>18</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12</v>
      </c>
      <c r="R9" s="1040"/>
      <c r="S9" s="1040"/>
      <c r="T9" s="1040"/>
      <c r="U9" s="1040"/>
      <c r="V9" s="1040">
        <v>12</v>
      </c>
      <c r="W9" s="1040"/>
      <c r="X9" s="1040"/>
      <c r="Y9" s="1040"/>
      <c r="Z9" s="1040"/>
      <c r="AA9" s="1040" t="s">
        <v>534</v>
      </c>
      <c r="AB9" s="1040"/>
      <c r="AC9" s="1040"/>
      <c r="AD9" s="1040"/>
      <c r="AE9" s="1041"/>
      <c r="AF9" s="1015" t="s">
        <v>112</v>
      </c>
      <c r="AG9" s="1016"/>
      <c r="AH9" s="1016"/>
      <c r="AI9" s="1016"/>
      <c r="AJ9" s="1017"/>
      <c r="AK9" s="1082">
        <v>10</v>
      </c>
      <c r="AL9" s="1083"/>
      <c r="AM9" s="1083"/>
      <c r="AN9" s="1083"/>
      <c r="AO9" s="1083"/>
      <c r="AP9" s="1083" t="s">
        <v>534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367</v>
      </c>
      <c r="C10" s="1034"/>
      <c r="D10" s="1034"/>
      <c r="E10" s="1034"/>
      <c r="F10" s="1034"/>
      <c r="G10" s="1034"/>
      <c r="H10" s="1034"/>
      <c r="I10" s="1034"/>
      <c r="J10" s="1034"/>
      <c r="K10" s="1034"/>
      <c r="L10" s="1034"/>
      <c r="M10" s="1034"/>
      <c r="N10" s="1034"/>
      <c r="O10" s="1034"/>
      <c r="P10" s="1035"/>
      <c r="Q10" s="1039">
        <v>2</v>
      </c>
      <c r="R10" s="1040"/>
      <c r="S10" s="1040"/>
      <c r="T10" s="1040"/>
      <c r="U10" s="1040"/>
      <c r="V10" s="1040">
        <v>2</v>
      </c>
      <c r="W10" s="1040"/>
      <c r="X10" s="1040"/>
      <c r="Y10" s="1040"/>
      <c r="Z10" s="1040"/>
      <c r="AA10" s="1040" t="s">
        <v>534</v>
      </c>
      <c r="AB10" s="1040"/>
      <c r="AC10" s="1040"/>
      <c r="AD10" s="1040"/>
      <c r="AE10" s="1041"/>
      <c r="AF10" s="1015" t="s">
        <v>112</v>
      </c>
      <c r="AG10" s="1016"/>
      <c r="AH10" s="1016"/>
      <c r="AI10" s="1016"/>
      <c r="AJ10" s="1017"/>
      <c r="AK10" s="1082" t="s">
        <v>534</v>
      </c>
      <c r="AL10" s="1083"/>
      <c r="AM10" s="1083"/>
      <c r="AN10" s="1083"/>
      <c r="AO10" s="1083"/>
      <c r="AP10" s="1083" t="s">
        <v>534</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t="s">
        <v>368</v>
      </c>
      <c r="C11" s="1034"/>
      <c r="D11" s="1034"/>
      <c r="E11" s="1034"/>
      <c r="F11" s="1034"/>
      <c r="G11" s="1034"/>
      <c r="H11" s="1034"/>
      <c r="I11" s="1034"/>
      <c r="J11" s="1034"/>
      <c r="K11" s="1034"/>
      <c r="L11" s="1034"/>
      <c r="M11" s="1034"/>
      <c r="N11" s="1034"/>
      <c r="O11" s="1034"/>
      <c r="P11" s="1035"/>
      <c r="Q11" s="1039">
        <v>3</v>
      </c>
      <c r="R11" s="1040"/>
      <c r="S11" s="1040"/>
      <c r="T11" s="1040"/>
      <c r="U11" s="1040"/>
      <c r="V11" s="1040">
        <v>3</v>
      </c>
      <c r="W11" s="1040"/>
      <c r="X11" s="1040"/>
      <c r="Y11" s="1040"/>
      <c r="Z11" s="1040"/>
      <c r="AA11" s="1040" t="s">
        <v>534</v>
      </c>
      <c r="AB11" s="1040"/>
      <c r="AC11" s="1040"/>
      <c r="AD11" s="1040"/>
      <c r="AE11" s="1041"/>
      <c r="AF11" s="1015" t="s">
        <v>112</v>
      </c>
      <c r="AG11" s="1016"/>
      <c r="AH11" s="1016"/>
      <c r="AI11" s="1016"/>
      <c r="AJ11" s="1017"/>
      <c r="AK11" s="1082">
        <v>3</v>
      </c>
      <c r="AL11" s="1083"/>
      <c r="AM11" s="1083"/>
      <c r="AN11" s="1083"/>
      <c r="AO11" s="1083"/>
      <c r="AP11" s="1083" t="s">
        <v>534</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4748</v>
      </c>
      <c r="R23" s="1065"/>
      <c r="S23" s="1065"/>
      <c r="T23" s="1065"/>
      <c r="U23" s="1065"/>
      <c r="V23" s="1065">
        <v>4580</v>
      </c>
      <c r="W23" s="1065"/>
      <c r="X23" s="1065"/>
      <c r="Y23" s="1065"/>
      <c r="Z23" s="1065"/>
      <c r="AA23" s="1065">
        <v>168</v>
      </c>
      <c r="AB23" s="1065"/>
      <c r="AC23" s="1065"/>
      <c r="AD23" s="1065"/>
      <c r="AE23" s="1066"/>
      <c r="AF23" s="1067">
        <v>151</v>
      </c>
      <c r="AG23" s="1065"/>
      <c r="AH23" s="1065"/>
      <c r="AI23" s="1065"/>
      <c r="AJ23" s="1068"/>
      <c r="AK23" s="1069"/>
      <c r="AL23" s="1070"/>
      <c r="AM23" s="1070"/>
      <c r="AN23" s="1070"/>
      <c r="AO23" s="1070"/>
      <c r="AP23" s="1065">
        <v>5131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741</v>
      </c>
      <c r="R28" s="1050"/>
      <c r="S28" s="1050"/>
      <c r="T28" s="1050"/>
      <c r="U28" s="1050"/>
      <c r="V28" s="1050">
        <v>739</v>
      </c>
      <c r="W28" s="1050"/>
      <c r="X28" s="1050"/>
      <c r="Y28" s="1050"/>
      <c r="Z28" s="1050"/>
      <c r="AA28" s="1050">
        <v>2</v>
      </c>
      <c r="AB28" s="1050"/>
      <c r="AC28" s="1050"/>
      <c r="AD28" s="1050"/>
      <c r="AE28" s="1051"/>
      <c r="AF28" s="1052">
        <v>2</v>
      </c>
      <c r="AG28" s="1050"/>
      <c r="AH28" s="1050"/>
      <c r="AI28" s="1050"/>
      <c r="AJ28" s="1053"/>
      <c r="AK28" s="1054">
        <v>83</v>
      </c>
      <c r="AL28" s="1042"/>
      <c r="AM28" s="1042"/>
      <c r="AN28" s="1042"/>
      <c r="AO28" s="1042"/>
      <c r="AP28" s="1042" t="s">
        <v>534</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75</v>
      </c>
      <c r="R29" s="1040"/>
      <c r="S29" s="1040"/>
      <c r="T29" s="1040"/>
      <c r="U29" s="1040"/>
      <c r="V29" s="1040">
        <v>75</v>
      </c>
      <c r="W29" s="1040"/>
      <c r="X29" s="1040"/>
      <c r="Y29" s="1040"/>
      <c r="Z29" s="1040"/>
      <c r="AA29" s="1040">
        <v>0</v>
      </c>
      <c r="AB29" s="1040"/>
      <c r="AC29" s="1040"/>
      <c r="AD29" s="1040"/>
      <c r="AE29" s="1041"/>
      <c r="AF29" s="1015">
        <v>0</v>
      </c>
      <c r="AG29" s="1016"/>
      <c r="AH29" s="1016"/>
      <c r="AI29" s="1016"/>
      <c r="AJ29" s="1017"/>
      <c r="AK29" s="976">
        <v>24</v>
      </c>
      <c r="AL29" s="967"/>
      <c r="AM29" s="967"/>
      <c r="AN29" s="967"/>
      <c r="AO29" s="967"/>
      <c r="AP29" s="967" t="s">
        <v>534</v>
      </c>
      <c r="AQ29" s="967"/>
      <c r="AR29" s="967"/>
      <c r="AS29" s="967"/>
      <c r="AT29" s="967"/>
      <c r="AU29" s="967" t="s">
        <v>534</v>
      </c>
      <c r="AV29" s="967"/>
      <c r="AW29" s="967"/>
      <c r="AX29" s="967"/>
      <c r="AY29" s="967"/>
      <c r="AZ29" s="1038" t="s">
        <v>534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738</v>
      </c>
      <c r="R30" s="1040"/>
      <c r="S30" s="1040"/>
      <c r="T30" s="1040"/>
      <c r="U30" s="1040"/>
      <c r="V30" s="1040">
        <v>738</v>
      </c>
      <c r="W30" s="1040"/>
      <c r="X30" s="1040"/>
      <c r="Y30" s="1040"/>
      <c r="Z30" s="1040"/>
      <c r="AA30" s="1040">
        <v>1</v>
      </c>
      <c r="AB30" s="1040"/>
      <c r="AC30" s="1040"/>
      <c r="AD30" s="1040"/>
      <c r="AE30" s="1041"/>
      <c r="AF30" s="1015">
        <v>1</v>
      </c>
      <c r="AG30" s="1016"/>
      <c r="AH30" s="1016"/>
      <c r="AI30" s="1016"/>
      <c r="AJ30" s="1017"/>
      <c r="AK30" s="976">
        <v>110</v>
      </c>
      <c r="AL30" s="967"/>
      <c r="AM30" s="967"/>
      <c r="AN30" s="967"/>
      <c r="AO30" s="967"/>
      <c r="AP30" s="967" t="s">
        <v>534</v>
      </c>
      <c r="AQ30" s="967"/>
      <c r="AR30" s="967"/>
      <c r="AS30" s="967"/>
      <c r="AT30" s="967"/>
      <c r="AU30" s="967" t="s">
        <v>534</v>
      </c>
      <c r="AV30" s="967"/>
      <c r="AW30" s="967"/>
      <c r="AX30" s="967"/>
      <c r="AY30" s="967"/>
      <c r="AZ30" s="1038" t="s">
        <v>534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12</v>
      </c>
      <c r="R31" s="1040"/>
      <c r="S31" s="1040"/>
      <c r="T31" s="1040"/>
      <c r="U31" s="1040"/>
      <c r="V31" s="1040">
        <v>12</v>
      </c>
      <c r="W31" s="1040"/>
      <c r="X31" s="1040"/>
      <c r="Y31" s="1040"/>
      <c r="Z31" s="1040"/>
      <c r="AA31" s="1040" t="s">
        <v>534</v>
      </c>
      <c r="AB31" s="1040"/>
      <c r="AC31" s="1040"/>
      <c r="AD31" s="1040"/>
      <c r="AE31" s="1041"/>
      <c r="AF31" s="1015" t="s">
        <v>112</v>
      </c>
      <c r="AG31" s="1016"/>
      <c r="AH31" s="1016"/>
      <c r="AI31" s="1016"/>
      <c r="AJ31" s="1017"/>
      <c r="AK31" s="976">
        <v>6</v>
      </c>
      <c r="AL31" s="967"/>
      <c r="AM31" s="967"/>
      <c r="AN31" s="967"/>
      <c r="AO31" s="967"/>
      <c r="AP31" s="967" t="s">
        <v>534</v>
      </c>
      <c r="AQ31" s="967"/>
      <c r="AR31" s="967"/>
      <c r="AS31" s="967"/>
      <c r="AT31" s="967"/>
      <c r="AU31" s="967" t="s">
        <v>534</v>
      </c>
      <c r="AV31" s="967"/>
      <c r="AW31" s="967"/>
      <c r="AX31" s="967"/>
      <c r="AY31" s="967"/>
      <c r="AZ31" s="1038" t="s">
        <v>534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233</v>
      </c>
      <c r="R32" s="1040"/>
      <c r="S32" s="1040"/>
      <c r="T32" s="1040"/>
      <c r="U32" s="1040"/>
      <c r="V32" s="1040">
        <v>229</v>
      </c>
      <c r="W32" s="1040"/>
      <c r="X32" s="1040"/>
      <c r="Y32" s="1040"/>
      <c r="Z32" s="1040"/>
      <c r="AA32" s="1040">
        <v>4</v>
      </c>
      <c r="AB32" s="1040"/>
      <c r="AC32" s="1040"/>
      <c r="AD32" s="1040"/>
      <c r="AE32" s="1041"/>
      <c r="AF32" s="1015">
        <v>227</v>
      </c>
      <c r="AG32" s="1016"/>
      <c r="AH32" s="1016"/>
      <c r="AI32" s="1016"/>
      <c r="AJ32" s="1017"/>
      <c r="AK32" s="976">
        <v>115</v>
      </c>
      <c r="AL32" s="967"/>
      <c r="AM32" s="967"/>
      <c r="AN32" s="967"/>
      <c r="AO32" s="967"/>
      <c r="AP32" s="967">
        <v>2447</v>
      </c>
      <c r="AQ32" s="967"/>
      <c r="AR32" s="967"/>
      <c r="AS32" s="967"/>
      <c r="AT32" s="967"/>
      <c r="AU32" s="967">
        <v>1801</v>
      </c>
      <c r="AV32" s="967"/>
      <c r="AW32" s="967"/>
      <c r="AX32" s="967"/>
      <c r="AY32" s="967"/>
      <c r="AZ32" s="1038" t="s">
        <v>534</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28</v>
      </c>
      <c r="R33" s="1040"/>
      <c r="S33" s="1040"/>
      <c r="T33" s="1040"/>
      <c r="U33" s="1040"/>
      <c r="V33" s="1040">
        <v>28</v>
      </c>
      <c r="W33" s="1040"/>
      <c r="X33" s="1040"/>
      <c r="Y33" s="1040"/>
      <c r="Z33" s="1040"/>
      <c r="AA33" s="1040" t="s">
        <v>534</v>
      </c>
      <c r="AB33" s="1040"/>
      <c r="AC33" s="1040"/>
      <c r="AD33" s="1040"/>
      <c r="AE33" s="1041"/>
      <c r="AF33" s="1015" t="s">
        <v>112</v>
      </c>
      <c r="AG33" s="1016"/>
      <c r="AH33" s="1016"/>
      <c r="AI33" s="1016"/>
      <c r="AJ33" s="1017"/>
      <c r="AK33" s="976">
        <v>13</v>
      </c>
      <c r="AL33" s="967"/>
      <c r="AM33" s="967"/>
      <c r="AN33" s="967"/>
      <c r="AO33" s="967"/>
      <c r="AP33" s="967">
        <v>93</v>
      </c>
      <c r="AQ33" s="967"/>
      <c r="AR33" s="967"/>
      <c r="AS33" s="967"/>
      <c r="AT33" s="967"/>
      <c r="AU33" s="967">
        <v>70</v>
      </c>
      <c r="AV33" s="967"/>
      <c r="AW33" s="967"/>
      <c r="AX33" s="967"/>
      <c r="AY33" s="967"/>
      <c r="AZ33" s="1038" t="s">
        <v>534</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257</v>
      </c>
      <c r="R34" s="1040"/>
      <c r="S34" s="1040"/>
      <c r="T34" s="1040"/>
      <c r="U34" s="1040"/>
      <c r="V34" s="1040">
        <v>256</v>
      </c>
      <c r="W34" s="1040"/>
      <c r="X34" s="1040"/>
      <c r="Y34" s="1040"/>
      <c r="Z34" s="1040"/>
      <c r="AA34" s="1040">
        <v>0</v>
      </c>
      <c r="AB34" s="1040"/>
      <c r="AC34" s="1040"/>
      <c r="AD34" s="1040"/>
      <c r="AE34" s="1041"/>
      <c r="AF34" s="1015" t="s">
        <v>112</v>
      </c>
      <c r="AG34" s="1016"/>
      <c r="AH34" s="1016"/>
      <c r="AI34" s="1016"/>
      <c r="AJ34" s="1017"/>
      <c r="AK34" s="976">
        <v>104</v>
      </c>
      <c r="AL34" s="967"/>
      <c r="AM34" s="967"/>
      <c r="AN34" s="967"/>
      <c r="AO34" s="967"/>
      <c r="AP34" s="967">
        <v>1543</v>
      </c>
      <c r="AQ34" s="967"/>
      <c r="AR34" s="967"/>
      <c r="AS34" s="967"/>
      <c r="AT34" s="967"/>
      <c r="AU34" s="967">
        <v>1409</v>
      </c>
      <c r="AV34" s="967"/>
      <c r="AW34" s="967"/>
      <c r="AX34" s="967"/>
      <c r="AY34" s="967"/>
      <c r="AZ34" s="1038" t="s">
        <v>534</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230</v>
      </c>
      <c r="AG63" s="955"/>
      <c r="AH63" s="955"/>
      <c r="AI63" s="955"/>
      <c r="AJ63" s="1026"/>
      <c r="AK63" s="1027"/>
      <c r="AL63" s="959"/>
      <c r="AM63" s="959"/>
      <c r="AN63" s="959"/>
      <c r="AO63" s="959"/>
      <c r="AP63" s="955">
        <v>4083</v>
      </c>
      <c r="AQ63" s="955"/>
      <c r="AR63" s="955"/>
      <c r="AS63" s="955"/>
      <c r="AT63" s="955"/>
      <c r="AU63" s="955">
        <v>3280</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395</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70" t="s">
        <v>535</v>
      </c>
      <c r="C68" s="971"/>
      <c r="D68" s="971"/>
      <c r="E68" s="971"/>
      <c r="F68" s="971"/>
      <c r="G68" s="971"/>
      <c r="H68" s="971"/>
      <c r="I68" s="971"/>
      <c r="J68" s="971"/>
      <c r="K68" s="971"/>
      <c r="L68" s="971"/>
      <c r="M68" s="971"/>
      <c r="N68" s="971"/>
      <c r="O68" s="971"/>
      <c r="P68" s="972"/>
      <c r="Q68" s="984">
        <v>14823</v>
      </c>
      <c r="R68" s="981"/>
      <c r="S68" s="981"/>
      <c r="T68" s="981"/>
      <c r="U68" s="981"/>
      <c r="V68" s="981">
        <v>14013</v>
      </c>
      <c r="W68" s="981"/>
      <c r="X68" s="981"/>
      <c r="Y68" s="981"/>
      <c r="Z68" s="981"/>
      <c r="AA68" s="981">
        <v>810</v>
      </c>
      <c r="AB68" s="981"/>
      <c r="AC68" s="981"/>
      <c r="AD68" s="981"/>
      <c r="AE68" s="981"/>
      <c r="AF68" s="981">
        <v>810</v>
      </c>
      <c r="AG68" s="981"/>
      <c r="AH68" s="981"/>
      <c r="AI68" s="981"/>
      <c r="AJ68" s="981"/>
      <c r="AK68" s="981">
        <v>11</v>
      </c>
      <c r="AL68" s="981"/>
      <c r="AM68" s="981"/>
      <c r="AN68" s="981"/>
      <c r="AO68" s="981"/>
      <c r="AP68" s="981" t="s">
        <v>534</v>
      </c>
      <c r="AQ68" s="981"/>
      <c r="AR68" s="981"/>
      <c r="AS68" s="981"/>
      <c r="AT68" s="981"/>
      <c r="AU68" s="981" t="s">
        <v>534</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8" t="s">
        <v>536</v>
      </c>
      <c r="C69" s="979"/>
      <c r="D69" s="979"/>
      <c r="E69" s="979"/>
      <c r="F69" s="979"/>
      <c r="G69" s="979"/>
      <c r="H69" s="979"/>
      <c r="I69" s="979"/>
      <c r="J69" s="979"/>
      <c r="K69" s="979"/>
      <c r="L69" s="979"/>
      <c r="M69" s="979"/>
      <c r="N69" s="979"/>
      <c r="O69" s="979"/>
      <c r="P69" s="980"/>
      <c r="Q69" s="973">
        <v>136</v>
      </c>
      <c r="R69" s="967"/>
      <c r="S69" s="967"/>
      <c r="T69" s="967"/>
      <c r="U69" s="967"/>
      <c r="V69" s="967">
        <v>115</v>
      </c>
      <c r="W69" s="967"/>
      <c r="X69" s="967"/>
      <c r="Y69" s="967"/>
      <c r="Z69" s="967"/>
      <c r="AA69" s="967">
        <v>21</v>
      </c>
      <c r="AB69" s="967"/>
      <c r="AC69" s="967"/>
      <c r="AD69" s="967"/>
      <c r="AE69" s="967"/>
      <c r="AF69" s="967">
        <v>21</v>
      </c>
      <c r="AG69" s="967"/>
      <c r="AH69" s="967"/>
      <c r="AI69" s="967"/>
      <c r="AJ69" s="967"/>
      <c r="AK69" s="967">
        <v>5</v>
      </c>
      <c r="AL69" s="967"/>
      <c r="AM69" s="967"/>
      <c r="AN69" s="967"/>
      <c r="AO69" s="967"/>
      <c r="AP69" s="967" t="s">
        <v>534</v>
      </c>
      <c r="AQ69" s="967"/>
      <c r="AR69" s="967"/>
      <c r="AS69" s="967"/>
      <c r="AT69" s="967"/>
      <c r="AU69" s="967" t="s">
        <v>534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8" t="s">
        <v>537</v>
      </c>
      <c r="C70" s="979"/>
      <c r="D70" s="979"/>
      <c r="E70" s="979"/>
      <c r="F70" s="979"/>
      <c r="G70" s="979"/>
      <c r="H70" s="979"/>
      <c r="I70" s="979"/>
      <c r="J70" s="979"/>
      <c r="K70" s="979"/>
      <c r="L70" s="979"/>
      <c r="M70" s="979"/>
      <c r="N70" s="979"/>
      <c r="O70" s="979"/>
      <c r="P70" s="980"/>
      <c r="Q70" s="973">
        <v>131</v>
      </c>
      <c r="R70" s="967"/>
      <c r="S70" s="967"/>
      <c r="T70" s="967"/>
      <c r="U70" s="967"/>
      <c r="V70" s="967">
        <v>115</v>
      </c>
      <c r="W70" s="967"/>
      <c r="X70" s="967"/>
      <c r="Y70" s="967"/>
      <c r="Z70" s="967"/>
      <c r="AA70" s="967">
        <v>16</v>
      </c>
      <c r="AB70" s="967"/>
      <c r="AC70" s="967"/>
      <c r="AD70" s="967"/>
      <c r="AE70" s="967"/>
      <c r="AF70" s="967">
        <v>16</v>
      </c>
      <c r="AG70" s="967"/>
      <c r="AH70" s="967"/>
      <c r="AI70" s="967"/>
      <c r="AJ70" s="967"/>
      <c r="AK70" s="967" t="s">
        <v>534</v>
      </c>
      <c r="AL70" s="967"/>
      <c r="AM70" s="967"/>
      <c r="AN70" s="967"/>
      <c r="AO70" s="967"/>
      <c r="AP70" s="967" t="s">
        <v>534</v>
      </c>
      <c r="AQ70" s="967"/>
      <c r="AR70" s="967"/>
      <c r="AS70" s="967"/>
      <c r="AT70" s="967"/>
      <c r="AU70" s="967" t="s">
        <v>534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538</v>
      </c>
      <c r="C71" s="979"/>
      <c r="D71" s="979"/>
      <c r="E71" s="979"/>
      <c r="F71" s="979"/>
      <c r="G71" s="979"/>
      <c r="H71" s="979"/>
      <c r="I71" s="979"/>
      <c r="J71" s="979"/>
      <c r="K71" s="979"/>
      <c r="L71" s="979"/>
      <c r="M71" s="979"/>
      <c r="N71" s="979"/>
      <c r="O71" s="979"/>
      <c r="P71" s="980"/>
      <c r="Q71" s="973">
        <v>414</v>
      </c>
      <c r="R71" s="967"/>
      <c r="S71" s="967"/>
      <c r="T71" s="967"/>
      <c r="U71" s="967"/>
      <c r="V71" s="967">
        <v>382</v>
      </c>
      <c r="W71" s="967"/>
      <c r="X71" s="967"/>
      <c r="Y71" s="967"/>
      <c r="Z71" s="967"/>
      <c r="AA71" s="967">
        <v>32</v>
      </c>
      <c r="AB71" s="967"/>
      <c r="AC71" s="967"/>
      <c r="AD71" s="967"/>
      <c r="AE71" s="967"/>
      <c r="AF71" s="967">
        <v>32</v>
      </c>
      <c r="AG71" s="967"/>
      <c r="AH71" s="967"/>
      <c r="AI71" s="967"/>
      <c r="AJ71" s="967"/>
      <c r="AK71" s="967" t="s">
        <v>534</v>
      </c>
      <c r="AL71" s="967"/>
      <c r="AM71" s="967"/>
      <c r="AN71" s="967"/>
      <c r="AO71" s="967"/>
      <c r="AP71" s="967" t="s">
        <v>534</v>
      </c>
      <c r="AQ71" s="967"/>
      <c r="AR71" s="967"/>
      <c r="AS71" s="967"/>
      <c r="AT71" s="967"/>
      <c r="AU71" s="967" t="s">
        <v>534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539</v>
      </c>
      <c r="C72" s="979"/>
      <c r="D72" s="979"/>
      <c r="E72" s="979"/>
      <c r="F72" s="979"/>
      <c r="G72" s="979"/>
      <c r="H72" s="979"/>
      <c r="I72" s="979"/>
      <c r="J72" s="979"/>
      <c r="K72" s="979"/>
      <c r="L72" s="979"/>
      <c r="M72" s="979"/>
      <c r="N72" s="979"/>
      <c r="O72" s="979"/>
      <c r="P72" s="980"/>
      <c r="Q72" s="973">
        <v>153181</v>
      </c>
      <c r="R72" s="967"/>
      <c r="S72" s="967"/>
      <c r="T72" s="967"/>
      <c r="U72" s="967"/>
      <c r="V72" s="967">
        <v>144520</v>
      </c>
      <c r="W72" s="967"/>
      <c r="X72" s="967"/>
      <c r="Y72" s="967"/>
      <c r="Z72" s="967"/>
      <c r="AA72" s="967">
        <v>8661</v>
      </c>
      <c r="AB72" s="967"/>
      <c r="AC72" s="967"/>
      <c r="AD72" s="967"/>
      <c r="AE72" s="967"/>
      <c r="AF72" s="967">
        <v>8661</v>
      </c>
      <c r="AG72" s="967"/>
      <c r="AH72" s="967"/>
      <c r="AI72" s="967"/>
      <c r="AJ72" s="967"/>
      <c r="AK72" s="967">
        <v>221</v>
      </c>
      <c r="AL72" s="967"/>
      <c r="AM72" s="967"/>
      <c r="AN72" s="967"/>
      <c r="AO72" s="967"/>
      <c r="AP72" s="967" t="s">
        <v>534</v>
      </c>
      <c r="AQ72" s="967"/>
      <c r="AR72" s="967"/>
      <c r="AS72" s="967"/>
      <c r="AT72" s="967"/>
      <c r="AU72" s="967" t="s">
        <v>534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615</v>
      </c>
      <c r="R73" s="967"/>
      <c r="S73" s="967"/>
      <c r="T73" s="967"/>
      <c r="U73" s="967"/>
      <c r="V73" s="967">
        <v>603</v>
      </c>
      <c r="W73" s="967"/>
      <c r="X73" s="967"/>
      <c r="Y73" s="967"/>
      <c r="Z73" s="967"/>
      <c r="AA73" s="967">
        <v>12</v>
      </c>
      <c r="AB73" s="967"/>
      <c r="AC73" s="967"/>
      <c r="AD73" s="967"/>
      <c r="AE73" s="967"/>
      <c r="AF73" s="967">
        <v>12</v>
      </c>
      <c r="AG73" s="967"/>
      <c r="AH73" s="967"/>
      <c r="AI73" s="967"/>
      <c r="AJ73" s="967"/>
      <c r="AK73" s="967" t="s">
        <v>534</v>
      </c>
      <c r="AL73" s="967"/>
      <c r="AM73" s="967"/>
      <c r="AN73" s="967"/>
      <c r="AO73" s="967"/>
      <c r="AP73" s="967" t="s">
        <v>534</v>
      </c>
      <c r="AQ73" s="967"/>
      <c r="AR73" s="967"/>
      <c r="AS73" s="967"/>
      <c r="AT73" s="967"/>
      <c r="AU73" s="967" t="s">
        <v>534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541</v>
      </c>
      <c r="C74" s="979"/>
      <c r="D74" s="979"/>
      <c r="E74" s="979"/>
      <c r="F74" s="979"/>
      <c r="G74" s="979"/>
      <c r="H74" s="979"/>
      <c r="I74" s="979"/>
      <c r="J74" s="979"/>
      <c r="K74" s="979"/>
      <c r="L74" s="979"/>
      <c r="M74" s="979"/>
      <c r="N74" s="979"/>
      <c r="O74" s="979"/>
      <c r="P74" s="980"/>
      <c r="Q74" s="973">
        <v>2776</v>
      </c>
      <c r="R74" s="967"/>
      <c r="S74" s="967"/>
      <c r="T74" s="967"/>
      <c r="U74" s="967"/>
      <c r="V74" s="967">
        <v>2724</v>
      </c>
      <c r="W74" s="967"/>
      <c r="X74" s="967"/>
      <c r="Y74" s="967"/>
      <c r="Z74" s="967"/>
      <c r="AA74" s="967">
        <v>52</v>
      </c>
      <c r="AB74" s="967"/>
      <c r="AC74" s="967"/>
      <c r="AD74" s="967"/>
      <c r="AE74" s="967"/>
      <c r="AF74" s="967">
        <v>39</v>
      </c>
      <c r="AG74" s="967"/>
      <c r="AH74" s="967"/>
      <c r="AI74" s="967"/>
      <c r="AJ74" s="967"/>
      <c r="AK74" s="967" t="s">
        <v>534</v>
      </c>
      <c r="AL74" s="967"/>
      <c r="AM74" s="967"/>
      <c r="AN74" s="967"/>
      <c r="AO74" s="967"/>
      <c r="AP74" s="967">
        <v>2072</v>
      </c>
      <c r="AQ74" s="967"/>
      <c r="AR74" s="967"/>
      <c r="AS74" s="967"/>
      <c r="AT74" s="967"/>
      <c r="AU74" s="967">
        <v>313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542</v>
      </c>
      <c r="C75" s="979"/>
      <c r="D75" s="979"/>
      <c r="E75" s="979"/>
      <c r="F75" s="979"/>
      <c r="G75" s="979"/>
      <c r="H75" s="979"/>
      <c r="I75" s="979"/>
      <c r="J75" s="979"/>
      <c r="K75" s="979"/>
      <c r="L75" s="979"/>
      <c r="M75" s="979"/>
      <c r="N75" s="979"/>
      <c r="O75" s="979"/>
      <c r="P75" s="980"/>
      <c r="Q75" s="974">
        <v>1</v>
      </c>
      <c r="R75" s="975"/>
      <c r="S75" s="975"/>
      <c r="T75" s="975"/>
      <c r="U75" s="976"/>
      <c r="V75" s="977">
        <v>1</v>
      </c>
      <c r="W75" s="975"/>
      <c r="X75" s="975"/>
      <c r="Y75" s="975"/>
      <c r="Z75" s="976"/>
      <c r="AA75" s="977">
        <v>0</v>
      </c>
      <c r="AB75" s="975"/>
      <c r="AC75" s="975"/>
      <c r="AD75" s="975"/>
      <c r="AE75" s="976"/>
      <c r="AF75" s="977">
        <v>0</v>
      </c>
      <c r="AG75" s="975"/>
      <c r="AH75" s="975"/>
      <c r="AI75" s="975"/>
      <c r="AJ75" s="976"/>
      <c r="AK75" s="977" t="s">
        <v>534</v>
      </c>
      <c r="AL75" s="975"/>
      <c r="AM75" s="975"/>
      <c r="AN75" s="975"/>
      <c r="AO75" s="976"/>
      <c r="AP75" s="977" t="s">
        <v>534</v>
      </c>
      <c r="AQ75" s="975"/>
      <c r="AR75" s="975"/>
      <c r="AS75" s="975"/>
      <c r="AT75" s="976"/>
      <c r="AU75" s="977" t="s">
        <v>534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9591</v>
      </c>
      <c r="AG88" s="955"/>
      <c r="AH88" s="955"/>
      <c r="AI88" s="955"/>
      <c r="AJ88" s="955"/>
      <c r="AK88" s="959"/>
      <c r="AL88" s="959"/>
      <c r="AM88" s="959"/>
      <c r="AN88" s="959"/>
      <c r="AO88" s="959"/>
      <c r="AP88" s="955">
        <v>2071</v>
      </c>
      <c r="AQ88" s="955"/>
      <c r="AR88" s="955"/>
      <c r="AS88" s="955"/>
      <c r="AT88" s="955"/>
      <c r="AU88" s="955">
        <v>313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v>
      </c>
      <c r="CS102" s="947"/>
      <c r="CT102" s="947"/>
      <c r="CU102" s="947"/>
      <c r="CV102" s="948"/>
      <c r="CW102" s="946" t="s">
        <v>534</v>
      </c>
      <c r="CX102" s="947"/>
      <c r="CY102" s="947"/>
      <c r="CZ102" s="947"/>
      <c r="DA102" s="948"/>
      <c r="DB102" s="946" t="s">
        <v>534</v>
      </c>
      <c r="DC102" s="947"/>
      <c r="DD102" s="947"/>
      <c r="DE102" s="947"/>
      <c r="DF102" s="948"/>
      <c r="DG102" s="946" t="s">
        <v>534</v>
      </c>
      <c r="DH102" s="947"/>
      <c r="DI102" s="947"/>
      <c r="DJ102" s="947"/>
      <c r="DK102" s="948"/>
      <c r="DL102" s="946" t="s">
        <v>534</v>
      </c>
      <c r="DM102" s="947"/>
      <c r="DN102" s="947"/>
      <c r="DO102" s="947"/>
      <c r="DP102" s="948"/>
      <c r="DQ102" s="946" t="s">
        <v>534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500404</v>
      </c>
      <c r="AB110" s="873"/>
      <c r="AC110" s="873"/>
      <c r="AD110" s="873"/>
      <c r="AE110" s="874"/>
      <c r="AF110" s="875">
        <v>432805</v>
      </c>
      <c r="AG110" s="873"/>
      <c r="AH110" s="873"/>
      <c r="AI110" s="873"/>
      <c r="AJ110" s="874"/>
      <c r="AK110" s="875">
        <v>425078</v>
      </c>
      <c r="AL110" s="873"/>
      <c r="AM110" s="873"/>
      <c r="AN110" s="873"/>
      <c r="AO110" s="874"/>
      <c r="AP110" s="876">
        <v>18.8</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4926614</v>
      </c>
      <c r="BR110" s="800"/>
      <c r="BS110" s="800"/>
      <c r="BT110" s="800"/>
      <c r="BU110" s="800"/>
      <c r="BV110" s="800">
        <v>5066461</v>
      </c>
      <c r="BW110" s="800"/>
      <c r="BX110" s="800"/>
      <c r="BY110" s="800"/>
      <c r="BZ110" s="800"/>
      <c r="CA110" s="800">
        <v>5130755</v>
      </c>
      <c r="CB110" s="800"/>
      <c r="CC110" s="800"/>
      <c r="CD110" s="800"/>
      <c r="CE110" s="800"/>
      <c r="CF110" s="861">
        <v>226.5</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137727</v>
      </c>
      <c r="BR111" s="771"/>
      <c r="BS111" s="771"/>
      <c r="BT111" s="771"/>
      <c r="BU111" s="771"/>
      <c r="BV111" s="771">
        <v>123506</v>
      </c>
      <c r="BW111" s="771"/>
      <c r="BX111" s="771"/>
      <c r="BY111" s="771"/>
      <c r="BZ111" s="771"/>
      <c r="CA111" s="771">
        <v>109931</v>
      </c>
      <c r="CB111" s="771"/>
      <c r="CC111" s="771"/>
      <c r="CD111" s="771"/>
      <c r="CE111" s="771"/>
      <c r="CF111" s="848">
        <v>4.9000000000000004</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2540283</v>
      </c>
      <c r="BR112" s="771"/>
      <c r="BS112" s="771"/>
      <c r="BT112" s="771"/>
      <c r="BU112" s="771"/>
      <c r="BV112" s="771">
        <v>3031784</v>
      </c>
      <c r="BW112" s="771"/>
      <c r="BX112" s="771"/>
      <c r="BY112" s="771"/>
      <c r="BZ112" s="771"/>
      <c r="CA112" s="771">
        <v>3280076</v>
      </c>
      <c r="CB112" s="771"/>
      <c r="CC112" s="771"/>
      <c r="CD112" s="771"/>
      <c r="CE112" s="771"/>
      <c r="CF112" s="848">
        <v>144.80000000000001</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164536</v>
      </c>
      <c r="AB113" s="909"/>
      <c r="AC113" s="909"/>
      <c r="AD113" s="909"/>
      <c r="AE113" s="910"/>
      <c r="AF113" s="911">
        <v>213878</v>
      </c>
      <c r="AG113" s="909"/>
      <c r="AH113" s="909"/>
      <c r="AI113" s="909"/>
      <c r="AJ113" s="910"/>
      <c r="AK113" s="911">
        <v>209857</v>
      </c>
      <c r="AL113" s="909"/>
      <c r="AM113" s="909"/>
      <c r="AN113" s="909"/>
      <c r="AO113" s="910"/>
      <c r="AP113" s="912">
        <v>9.3000000000000007</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76425</v>
      </c>
      <c r="BR113" s="771"/>
      <c r="BS113" s="771"/>
      <c r="BT113" s="771"/>
      <c r="BU113" s="771"/>
      <c r="BV113" s="771">
        <v>197340</v>
      </c>
      <c r="BW113" s="771"/>
      <c r="BX113" s="771"/>
      <c r="BY113" s="771"/>
      <c r="BZ113" s="771"/>
      <c r="CA113" s="771">
        <v>313281</v>
      </c>
      <c r="CB113" s="771"/>
      <c r="CC113" s="771"/>
      <c r="CD113" s="771"/>
      <c r="CE113" s="771"/>
      <c r="CF113" s="848">
        <v>13.8</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17266</v>
      </c>
      <c r="AB114" s="784"/>
      <c r="AC114" s="784"/>
      <c r="AD114" s="784"/>
      <c r="AE114" s="785"/>
      <c r="AF114" s="786">
        <v>11664</v>
      </c>
      <c r="AG114" s="784"/>
      <c r="AH114" s="784"/>
      <c r="AI114" s="784"/>
      <c r="AJ114" s="785"/>
      <c r="AK114" s="786">
        <v>10992</v>
      </c>
      <c r="AL114" s="784"/>
      <c r="AM114" s="784"/>
      <c r="AN114" s="784"/>
      <c r="AO114" s="785"/>
      <c r="AP114" s="754">
        <v>0.5</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739471</v>
      </c>
      <c r="BR114" s="771"/>
      <c r="BS114" s="771"/>
      <c r="BT114" s="771"/>
      <c r="BU114" s="771"/>
      <c r="BV114" s="771">
        <v>697800</v>
      </c>
      <c r="BW114" s="771"/>
      <c r="BX114" s="771"/>
      <c r="BY114" s="771"/>
      <c r="BZ114" s="771"/>
      <c r="CA114" s="771">
        <v>653632</v>
      </c>
      <c r="CB114" s="771"/>
      <c r="CC114" s="771"/>
      <c r="CD114" s="771"/>
      <c r="CE114" s="771"/>
      <c r="CF114" s="848">
        <v>28.9</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17374</v>
      </c>
      <c r="AB115" s="909"/>
      <c r="AC115" s="909"/>
      <c r="AD115" s="909"/>
      <c r="AE115" s="910"/>
      <c r="AF115" s="911">
        <v>17041</v>
      </c>
      <c r="AG115" s="909"/>
      <c r="AH115" s="909"/>
      <c r="AI115" s="909"/>
      <c r="AJ115" s="910"/>
      <c r="AK115" s="911">
        <v>16174</v>
      </c>
      <c r="AL115" s="909"/>
      <c r="AM115" s="909"/>
      <c r="AN115" s="909"/>
      <c r="AO115" s="910"/>
      <c r="AP115" s="912">
        <v>0.7</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100</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137727</v>
      </c>
      <c r="DH116" s="784"/>
      <c r="DI116" s="784"/>
      <c r="DJ116" s="784"/>
      <c r="DK116" s="785"/>
      <c r="DL116" s="786">
        <v>123506</v>
      </c>
      <c r="DM116" s="784"/>
      <c r="DN116" s="784"/>
      <c r="DO116" s="784"/>
      <c r="DP116" s="785"/>
      <c r="DQ116" s="786">
        <v>109931</v>
      </c>
      <c r="DR116" s="784"/>
      <c r="DS116" s="784"/>
      <c r="DT116" s="784"/>
      <c r="DU116" s="785"/>
      <c r="DV116" s="754">
        <v>4.9000000000000004</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699680</v>
      </c>
      <c r="AB117" s="895"/>
      <c r="AC117" s="895"/>
      <c r="AD117" s="895"/>
      <c r="AE117" s="896"/>
      <c r="AF117" s="898">
        <v>675388</v>
      </c>
      <c r="AG117" s="895"/>
      <c r="AH117" s="895"/>
      <c r="AI117" s="895"/>
      <c r="AJ117" s="896"/>
      <c r="AK117" s="898">
        <v>662101</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8420520</v>
      </c>
      <c r="BR118" s="858"/>
      <c r="BS118" s="858"/>
      <c r="BT118" s="858"/>
      <c r="BU118" s="858"/>
      <c r="BV118" s="858">
        <v>9116891</v>
      </c>
      <c r="BW118" s="858"/>
      <c r="BX118" s="858"/>
      <c r="BY118" s="858"/>
      <c r="BZ118" s="858"/>
      <c r="CA118" s="858">
        <v>9487675</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1781300</v>
      </c>
      <c r="BR119" s="800"/>
      <c r="BS119" s="800"/>
      <c r="BT119" s="800"/>
      <c r="BU119" s="800"/>
      <c r="BV119" s="800">
        <v>1935979</v>
      </c>
      <c r="BW119" s="800"/>
      <c r="BX119" s="800"/>
      <c r="BY119" s="800"/>
      <c r="BZ119" s="800"/>
      <c r="CA119" s="800">
        <v>1563193</v>
      </c>
      <c r="CB119" s="800"/>
      <c r="CC119" s="800"/>
      <c r="CD119" s="800"/>
      <c r="CE119" s="800"/>
      <c r="CF119" s="861">
        <v>69</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83269</v>
      </c>
      <c r="BR120" s="771"/>
      <c r="BS120" s="771"/>
      <c r="BT120" s="771"/>
      <c r="BU120" s="771"/>
      <c r="BV120" s="771">
        <v>60291</v>
      </c>
      <c r="BW120" s="771"/>
      <c r="BX120" s="771"/>
      <c r="BY120" s="771"/>
      <c r="BZ120" s="771"/>
      <c r="CA120" s="771">
        <v>47126</v>
      </c>
      <c r="CB120" s="771"/>
      <c r="CC120" s="771"/>
      <c r="CD120" s="771"/>
      <c r="CE120" s="771"/>
      <c r="CF120" s="848">
        <v>2.1</v>
      </c>
      <c r="CG120" s="849"/>
      <c r="CH120" s="849"/>
      <c r="CI120" s="849"/>
      <c r="CJ120" s="849"/>
      <c r="CK120" s="850" t="s">
        <v>440</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1100911</v>
      </c>
      <c r="DH120" s="800"/>
      <c r="DI120" s="800"/>
      <c r="DJ120" s="800"/>
      <c r="DK120" s="800"/>
      <c r="DL120" s="800">
        <v>1595539</v>
      </c>
      <c r="DM120" s="800"/>
      <c r="DN120" s="800"/>
      <c r="DO120" s="800"/>
      <c r="DP120" s="800"/>
      <c r="DQ120" s="800">
        <v>1801053</v>
      </c>
      <c r="DR120" s="800"/>
      <c r="DS120" s="800"/>
      <c r="DT120" s="800"/>
      <c r="DU120" s="800"/>
      <c r="DV120" s="801">
        <v>79.5</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3871381</v>
      </c>
      <c r="BR121" s="858"/>
      <c r="BS121" s="858"/>
      <c r="BT121" s="858"/>
      <c r="BU121" s="858"/>
      <c r="BV121" s="858">
        <v>4478914</v>
      </c>
      <c r="BW121" s="858"/>
      <c r="BX121" s="858"/>
      <c r="BY121" s="858"/>
      <c r="BZ121" s="858"/>
      <c r="CA121" s="858">
        <v>4464390</v>
      </c>
      <c r="CB121" s="858"/>
      <c r="CC121" s="858"/>
      <c r="CD121" s="858"/>
      <c r="CE121" s="858"/>
      <c r="CF121" s="859">
        <v>197.1</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1349840</v>
      </c>
      <c r="DH121" s="771"/>
      <c r="DI121" s="771"/>
      <c r="DJ121" s="771"/>
      <c r="DK121" s="771"/>
      <c r="DL121" s="771">
        <v>1351897</v>
      </c>
      <c r="DM121" s="771"/>
      <c r="DN121" s="771"/>
      <c r="DO121" s="771"/>
      <c r="DP121" s="771"/>
      <c r="DQ121" s="771">
        <v>1408781</v>
      </c>
      <c r="DR121" s="771"/>
      <c r="DS121" s="771"/>
      <c r="DT121" s="771"/>
      <c r="DU121" s="771"/>
      <c r="DV121" s="823">
        <v>62.2</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5735950</v>
      </c>
      <c r="BR122" s="840"/>
      <c r="BS122" s="840"/>
      <c r="BT122" s="840"/>
      <c r="BU122" s="840"/>
      <c r="BV122" s="840">
        <v>6475184</v>
      </c>
      <c r="BW122" s="840"/>
      <c r="BX122" s="840"/>
      <c r="BY122" s="840"/>
      <c r="BZ122" s="840"/>
      <c r="CA122" s="840">
        <v>6074709</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89532</v>
      </c>
      <c r="DH122" s="771"/>
      <c r="DI122" s="771"/>
      <c r="DJ122" s="771"/>
      <c r="DK122" s="771"/>
      <c r="DL122" s="771">
        <v>84348</v>
      </c>
      <c r="DM122" s="771"/>
      <c r="DN122" s="771"/>
      <c r="DO122" s="771"/>
      <c r="DP122" s="771"/>
      <c r="DQ122" s="771">
        <v>70242</v>
      </c>
      <c r="DR122" s="771"/>
      <c r="DS122" s="771"/>
      <c r="DT122" s="771"/>
      <c r="DU122" s="771"/>
      <c r="DV122" s="823">
        <v>3.1</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16802</v>
      </c>
      <c r="AB123" s="784"/>
      <c r="AC123" s="784"/>
      <c r="AD123" s="784"/>
      <c r="AE123" s="785"/>
      <c r="AF123" s="786">
        <v>16539</v>
      </c>
      <c r="AG123" s="784"/>
      <c r="AH123" s="784"/>
      <c r="AI123" s="784"/>
      <c r="AJ123" s="785"/>
      <c r="AK123" s="786">
        <v>15629</v>
      </c>
      <c r="AL123" s="784"/>
      <c r="AM123" s="784"/>
      <c r="AN123" s="784"/>
      <c r="AO123" s="785"/>
      <c r="AP123" s="754">
        <v>0.7</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118.8</v>
      </c>
      <c r="BR123" s="832"/>
      <c r="BS123" s="832"/>
      <c r="BT123" s="832"/>
      <c r="BU123" s="832"/>
      <c r="BV123" s="832">
        <v>112.8</v>
      </c>
      <c r="BW123" s="832"/>
      <c r="BX123" s="832"/>
      <c r="BY123" s="832"/>
      <c r="BZ123" s="832"/>
      <c r="CA123" s="832">
        <v>150.6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77</v>
      </c>
      <c r="AB126" s="784"/>
      <c r="AC126" s="784"/>
      <c r="AD126" s="784"/>
      <c r="AE126" s="785"/>
      <c r="AF126" s="786" t="s">
        <v>112</v>
      </c>
      <c r="AG126" s="784"/>
      <c r="AH126" s="784"/>
      <c r="AI126" s="784"/>
      <c r="AJ126" s="785"/>
      <c r="AK126" s="786">
        <v>64</v>
      </c>
      <c r="AL126" s="784"/>
      <c r="AM126" s="784"/>
      <c r="AN126" s="784"/>
      <c r="AO126" s="785"/>
      <c r="AP126" s="754">
        <v>0</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495</v>
      </c>
      <c r="AB127" s="784"/>
      <c r="AC127" s="784"/>
      <c r="AD127" s="784"/>
      <c r="AE127" s="785"/>
      <c r="AF127" s="786">
        <v>502</v>
      </c>
      <c r="AG127" s="784"/>
      <c r="AH127" s="784"/>
      <c r="AI127" s="784"/>
      <c r="AJ127" s="785"/>
      <c r="AK127" s="786">
        <v>481</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13994</v>
      </c>
      <c r="AB128" s="724"/>
      <c r="AC128" s="724"/>
      <c r="AD128" s="724"/>
      <c r="AE128" s="725"/>
      <c r="AF128" s="726">
        <v>16257</v>
      </c>
      <c r="AG128" s="724"/>
      <c r="AH128" s="724"/>
      <c r="AI128" s="724"/>
      <c r="AJ128" s="725"/>
      <c r="AK128" s="726">
        <v>17965</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2649699</v>
      </c>
      <c r="AB129" s="784"/>
      <c r="AC129" s="784"/>
      <c r="AD129" s="784"/>
      <c r="AE129" s="785"/>
      <c r="AF129" s="786">
        <v>2692435</v>
      </c>
      <c r="AG129" s="784"/>
      <c r="AH129" s="784"/>
      <c r="AI129" s="784"/>
      <c r="AJ129" s="785"/>
      <c r="AK129" s="786">
        <v>2611179</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13.1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390612</v>
      </c>
      <c r="AB130" s="784"/>
      <c r="AC130" s="784"/>
      <c r="AD130" s="784"/>
      <c r="AE130" s="785"/>
      <c r="AF130" s="786">
        <v>351920</v>
      </c>
      <c r="AG130" s="784"/>
      <c r="AH130" s="784"/>
      <c r="AI130" s="784"/>
      <c r="AJ130" s="785"/>
      <c r="AK130" s="786">
        <v>346190</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150.6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2259087</v>
      </c>
      <c r="AB131" s="717"/>
      <c r="AC131" s="717"/>
      <c r="AD131" s="717"/>
      <c r="AE131" s="718"/>
      <c r="AF131" s="719">
        <v>2340515</v>
      </c>
      <c r="AG131" s="717"/>
      <c r="AH131" s="717"/>
      <c r="AI131" s="717"/>
      <c r="AJ131" s="718"/>
      <c r="AK131" s="719">
        <v>2264989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13.06164836</v>
      </c>
      <c r="AB132" s="740"/>
      <c r="AC132" s="740"/>
      <c r="AD132" s="740"/>
      <c r="AE132" s="741"/>
      <c r="AF132" s="742">
        <v>13.125786420000001</v>
      </c>
      <c r="AG132" s="740"/>
      <c r="AH132" s="740"/>
      <c r="AI132" s="740"/>
      <c r="AJ132" s="741"/>
      <c r="AK132" s="742">
        <v>13.154412669999999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13.3</v>
      </c>
      <c r="AB133" s="749"/>
      <c r="AC133" s="749"/>
      <c r="AD133" s="749"/>
      <c r="AE133" s="750"/>
      <c r="AF133" s="748">
        <v>13.4</v>
      </c>
      <c r="AG133" s="749"/>
      <c r="AH133" s="749"/>
      <c r="AI133" s="749"/>
      <c r="AJ133" s="750"/>
      <c r="AK133" s="748">
        <v>13.1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642230</v>
      </c>
      <c r="L9" s="264">
        <v>113428</v>
      </c>
      <c r="M9" s="265">
        <v>110200</v>
      </c>
      <c r="N9" s="266">
        <v>2.9</v>
      </c>
    </row>
    <row r="10" spans="1:16">
      <c r="A10" s="248"/>
      <c r="B10" s="244"/>
      <c r="C10" s="244"/>
      <c r="D10" s="244"/>
      <c r="E10" s="244"/>
      <c r="F10" s="244"/>
      <c r="G10" s="1133" t="s">
        <v>476</v>
      </c>
      <c r="H10" s="1134"/>
      <c r="I10" s="1134"/>
      <c r="J10" s="1135"/>
      <c r="K10" s="267">
        <v>61822</v>
      </c>
      <c r="L10" s="268">
        <v>10919</v>
      </c>
      <c r="M10" s="269">
        <v>10910</v>
      </c>
      <c r="N10" s="270">
        <v>0.1</v>
      </c>
    </row>
    <row r="11" spans="1:16" ht="13.5" customHeight="1">
      <c r="A11" s="248"/>
      <c r="B11" s="244"/>
      <c r="C11" s="244"/>
      <c r="D11" s="244"/>
      <c r="E11" s="244"/>
      <c r="F11" s="244"/>
      <c r="G11" s="1133" t="s">
        <v>477</v>
      </c>
      <c r="H11" s="1134"/>
      <c r="I11" s="1134"/>
      <c r="J11" s="1135"/>
      <c r="K11" s="267">
        <v>136482</v>
      </c>
      <c r="L11" s="268">
        <v>24105</v>
      </c>
      <c r="M11" s="269">
        <v>15361</v>
      </c>
      <c r="N11" s="270">
        <v>56.9</v>
      </c>
    </row>
    <row r="12" spans="1:16" ht="13.5" customHeight="1">
      <c r="A12" s="248"/>
      <c r="B12" s="244"/>
      <c r="C12" s="244"/>
      <c r="D12" s="244"/>
      <c r="E12" s="244"/>
      <c r="F12" s="244"/>
      <c r="G12" s="1133" t="s">
        <v>478</v>
      </c>
      <c r="H12" s="1134"/>
      <c r="I12" s="1134"/>
      <c r="J12" s="1135"/>
      <c r="K12" s="267" t="s">
        <v>479</v>
      </c>
      <c r="L12" s="268" t="s">
        <v>479</v>
      </c>
      <c r="M12" s="269">
        <v>1384</v>
      </c>
      <c r="N12" s="270" t="s">
        <v>479</v>
      </c>
    </row>
    <row r="13" spans="1:16" ht="13.5" customHeight="1">
      <c r="A13" s="248"/>
      <c r="B13" s="244"/>
      <c r="C13" s="244"/>
      <c r="D13" s="244"/>
      <c r="E13" s="244"/>
      <c r="F13" s="244"/>
      <c r="G13" s="1133" t="s">
        <v>480</v>
      </c>
      <c r="H13" s="1134"/>
      <c r="I13" s="1134"/>
      <c r="J13" s="1135"/>
      <c r="K13" s="267" t="s">
        <v>479</v>
      </c>
      <c r="L13" s="268" t="s">
        <v>479</v>
      </c>
      <c r="M13" s="269" t="s">
        <v>479</v>
      </c>
      <c r="N13" s="270" t="s">
        <v>479</v>
      </c>
    </row>
    <row r="14" spans="1:16" ht="13.5" customHeight="1">
      <c r="A14" s="248"/>
      <c r="B14" s="244"/>
      <c r="C14" s="244"/>
      <c r="D14" s="244"/>
      <c r="E14" s="244"/>
      <c r="F14" s="244"/>
      <c r="G14" s="1133" t="s">
        <v>481</v>
      </c>
      <c r="H14" s="1134"/>
      <c r="I14" s="1134"/>
      <c r="J14" s="1135"/>
      <c r="K14" s="267">
        <v>35578</v>
      </c>
      <c r="L14" s="268">
        <v>6284</v>
      </c>
      <c r="M14" s="269">
        <v>5179</v>
      </c>
      <c r="N14" s="270">
        <v>21.3</v>
      </c>
    </row>
    <row r="15" spans="1:16" ht="13.5" customHeight="1">
      <c r="A15" s="248"/>
      <c r="B15" s="244"/>
      <c r="C15" s="244"/>
      <c r="D15" s="244"/>
      <c r="E15" s="244"/>
      <c r="F15" s="244"/>
      <c r="G15" s="1133" t="s">
        <v>482</v>
      </c>
      <c r="H15" s="1134"/>
      <c r="I15" s="1134"/>
      <c r="J15" s="1135"/>
      <c r="K15" s="267">
        <v>25281</v>
      </c>
      <c r="L15" s="268">
        <v>4465</v>
      </c>
      <c r="M15" s="269">
        <v>2730</v>
      </c>
      <c r="N15" s="270">
        <v>63.6</v>
      </c>
    </row>
    <row r="16" spans="1:16">
      <c r="A16" s="248"/>
      <c r="B16" s="244"/>
      <c r="C16" s="244"/>
      <c r="D16" s="244"/>
      <c r="E16" s="244"/>
      <c r="F16" s="244"/>
      <c r="G16" s="1136" t="s">
        <v>483</v>
      </c>
      <c r="H16" s="1137"/>
      <c r="I16" s="1137"/>
      <c r="J16" s="1138"/>
      <c r="K16" s="268">
        <v>-80955</v>
      </c>
      <c r="L16" s="268">
        <v>-14298</v>
      </c>
      <c r="M16" s="269">
        <v>-11587</v>
      </c>
      <c r="N16" s="270">
        <v>23.4</v>
      </c>
    </row>
    <row r="17" spans="1:16">
      <c r="A17" s="248"/>
      <c r="B17" s="244"/>
      <c r="C17" s="244"/>
      <c r="D17" s="244"/>
      <c r="E17" s="244"/>
      <c r="F17" s="244"/>
      <c r="G17" s="1136" t="s">
        <v>170</v>
      </c>
      <c r="H17" s="1137"/>
      <c r="I17" s="1137"/>
      <c r="J17" s="1138"/>
      <c r="K17" s="268">
        <v>820438</v>
      </c>
      <c r="L17" s="268">
        <v>144903</v>
      </c>
      <c r="M17" s="269">
        <v>134177</v>
      </c>
      <c r="N17" s="270">
        <v>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12.36</v>
      </c>
      <c r="L21" s="281">
        <v>12.44</v>
      </c>
      <c r="M21" s="282">
        <v>-0.08</v>
      </c>
      <c r="N21" s="249"/>
      <c r="O21" s="283"/>
      <c r="P21" s="279"/>
    </row>
    <row r="22" spans="1:16" s="284" customFormat="1">
      <c r="A22" s="279"/>
      <c r="B22" s="249"/>
      <c r="C22" s="249"/>
      <c r="D22" s="249"/>
      <c r="E22" s="249"/>
      <c r="F22" s="249"/>
      <c r="G22" s="1130" t="s">
        <v>489</v>
      </c>
      <c r="H22" s="1131"/>
      <c r="I22" s="1131"/>
      <c r="J22" s="1132"/>
      <c r="K22" s="285">
        <v>95.8</v>
      </c>
      <c r="L22" s="286">
        <v>95.1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425078</v>
      </c>
      <c r="L32" s="294">
        <v>75076</v>
      </c>
      <c r="M32" s="295">
        <v>69383</v>
      </c>
      <c r="N32" s="296">
        <v>8.1999999999999993</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t="s">
        <v>479</v>
      </c>
      <c r="N34" s="296" t="s">
        <v>479</v>
      </c>
    </row>
    <row r="35" spans="1:16" ht="27" customHeight="1">
      <c r="A35" s="248"/>
      <c r="B35" s="244"/>
      <c r="C35" s="244"/>
      <c r="D35" s="244"/>
      <c r="E35" s="244"/>
      <c r="F35" s="244"/>
      <c r="G35" s="1121" t="s">
        <v>495</v>
      </c>
      <c r="H35" s="1122"/>
      <c r="I35" s="1122"/>
      <c r="J35" s="1123"/>
      <c r="K35" s="294">
        <v>209857</v>
      </c>
      <c r="L35" s="294">
        <v>37064</v>
      </c>
      <c r="M35" s="295">
        <v>19734</v>
      </c>
      <c r="N35" s="296">
        <v>87.8</v>
      </c>
    </row>
    <row r="36" spans="1:16" ht="27" customHeight="1">
      <c r="A36" s="248"/>
      <c r="B36" s="244"/>
      <c r="C36" s="244"/>
      <c r="D36" s="244"/>
      <c r="E36" s="244"/>
      <c r="F36" s="244"/>
      <c r="G36" s="1121" t="s">
        <v>496</v>
      </c>
      <c r="H36" s="1122"/>
      <c r="I36" s="1122"/>
      <c r="J36" s="1123"/>
      <c r="K36" s="294">
        <v>10992</v>
      </c>
      <c r="L36" s="294">
        <v>1941</v>
      </c>
      <c r="M36" s="295">
        <v>4902</v>
      </c>
      <c r="N36" s="296">
        <v>-60.4</v>
      </c>
    </row>
    <row r="37" spans="1:16" ht="13.5" customHeight="1">
      <c r="A37" s="248"/>
      <c r="B37" s="244"/>
      <c r="C37" s="244"/>
      <c r="D37" s="244"/>
      <c r="E37" s="244"/>
      <c r="F37" s="244"/>
      <c r="G37" s="1121" t="s">
        <v>497</v>
      </c>
      <c r="H37" s="1122"/>
      <c r="I37" s="1122"/>
      <c r="J37" s="1123"/>
      <c r="K37" s="294">
        <v>16174</v>
      </c>
      <c r="L37" s="294">
        <v>2857</v>
      </c>
      <c r="M37" s="295">
        <v>1542</v>
      </c>
      <c r="N37" s="296">
        <v>85.3</v>
      </c>
    </row>
    <row r="38" spans="1:16" ht="27" customHeight="1">
      <c r="A38" s="248"/>
      <c r="B38" s="244"/>
      <c r="C38" s="244"/>
      <c r="D38" s="244"/>
      <c r="E38" s="244"/>
      <c r="F38" s="244"/>
      <c r="G38" s="1124" t="s">
        <v>498</v>
      </c>
      <c r="H38" s="1125"/>
      <c r="I38" s="1125"/>
      <c r="J38" s="1126"/>
      <c r="K38" s="297" t="s">
        <v>479</v>
      </c>
      <c r="L38" s="297" t="s">
        <v>479</v>
      </c>
      <c r="M38" s="298">
        <v>13</v>
      </c>
      <c r="N38" s="299" t="s">
        <v>479</v>
      </c>
      <c r="O38" s="293"/>
    </row>
    <row r="39" spans="1:16">
      <c r="A39" s="248"/>
      <c r="B39" s="244"/>
      <c r="C39" s="244"/>
      <c r="D39" s="244"/>
      <c r="E39" s="244"/>
      <c r="F39" s="244"/>
      <c r="G39" s="1124" t="s">
        <v>499</v>
      </c>
      <c r="H39" s="1125"/>
      <c r="I39" s="1125"/>
      <c r="J39" s="1126"/>
      <c r="K39" s="300">
        <v>-17965</v>
      </c>
      <c r="L39" s="300">
        <v>-3173</v>
      </c>
      <c r="M39" s="301">
        <v>-2613</v>
      </c>
      <c r="N39" s="302">
        <v>21.4</v>
      </c>
      <c r="O39" s="293"/>
    </row>
    <row r="40" spans="1:16" ht="27" customHeight="1">
      <c r="A40" s="248"/>
      <c r="B40" s="244"/>
      <c r="C40" s="244"/>
      <c r="D40" s="244"/>
      <c r="E40" s="244"/>
      <c r="F40" s="244"/>
      <c r="G40" s="1121" t="s">
        <v>500</v>
      </c>
      <c r="H40" s="1122"/>
      <c r="I40" s="1122"/>
      <c r="J40" s="1123"/>
      <c r="K40" s="300">
        <v>-346190</v>
      </c>
      <c r="L40" s="300">
        <v>-61143</v>
      </c>
      <c r="M40" s="301">
        <v>-64897</v>
      </c>
      <c r="N40" s="302">
        <v>-5.8</v>
      </c>
      <c r="O40" s="293"/>
    </row>
    <row r="41" spans="1:16">
      <c r="A41" s="248"/>
      <c r="B41" s="244"/>
      <c r="C41" s="244"/>
      <c r="D41" s="244"/>
      <c r="E41" s="244"/>
      <c r="F41" s="244"/>
      <c r="G41" s="1127" t="s">
        <v>280</v>
      </c>
      <c r="H41" s="1128"/>
      <c r="I41" s="1128"/>
      <c r="J41" s="1129"/>
      <c r="K41" s="294">
        <v>297946</v>
      </c>
      <c r="L41" s="300">
        <v>52622</v>
      </c>
      <c r="M41" s="301">
        <v>28065</v>
      </c>
      <c r="N41" s="302">
        <v>87.5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724663</v>
      </c>
      <c r="J51" s="320">
        <v>119208</v>
      </c>
      <c r="K51" s="321">
        <v>23.5</v>
      </c>
      <c r="L51" s="322">
        <v>121932</v>
      </c>
      <c r="M51" s="323">
        <v>11.6</v>
      </c>
      <c r="N51" s="324">
        <v>11.9</v>
      </c>
    </row>
    <row r="52" spans="1:14">
      <c r="A52" s="248"/>
      <c r="B52" s="244"/>
      <c r="C52" s="244"/>
      <c r="D52" s="244"/>
      <c r="E52" s="244"/>
      <c r="F52" s="244"/>
      <c r="G52" s="325"/>
      <c r="H52" s="326" t="s">
        <v>511</v>
      </c>
      <c r="I52" s="327">
        <v>467793</v>
      </c>
      <c r="J52" s="328">
        <v>76952</v>
      </c>
      <c r="K52" s="329">
        <v>20.3</v>
      </c>
      <c r="L52" s="330">
        <v>68430</v>
      </c>
      <c r="M52" s="331">
        <v>7</v>
      </c>
      <c r="N52" s="332">
        <v>13.3</v>
      </c>
    </row>
    <row r="53" spans="1:14">
      <c r="A53" s="248"/>
      <c r="B53" s="244"/>
      <c r="C53" s="244"/>
      <c r="D53" s="244"/>
      <c r="E53" s="244"/>
      <c r="F53" s="244"/>
      <c r="G53" s="310" t="s">
        <v>512</v>
      </c>
      <c r="H53" s="311"/>
      <c r="I53" s="319">
        <v>761954</v>
      </c>
      <c r="J53" s="320">
        <v>127481</v>
      </c>
      <c r="K53" s="321">
        <v>6.9</v>
      </c>
      <c r="L53" s="322">
        <v>92021</v>
      </c>
      <c r="M53" s="323">
        <v>-24.5</v>
      </c>
      <c r="N53" s="324">
        <v>31.4</v>
      </c>
    </row>
    <row r="54" spans="1:14">
      <c r="A54" s="248"/>
      <c r="B54" s="244"/>
      <c r="C54" s="244"/>
      <c r="D54" s="244"/>
      <c r="E54" s="244"/>
      <c r="F54" s="244"/>
      <c r="G54" s="325"/>
      <c r="H54" s="326" t="s">
        <v>511</v>
      </c>
      <c r="I54" s="327">
        <v>586552</v>
      </c>
      <c r="J54" s="328">
        <v>98135</v>
      </c>
      <c r="K54" s="329">
        <v>27.5</v>
      </c>
      <c r="L54" s="330">
        <v>52579</v>
      </c>
      <c r="M54" s="331">
        <v>-23.2</v>
      </c>
      <c r="N54" s="332">
        <v>50.7</v>
      </c>
    </row>
    <row r="55" spans="1:14">
      <c r="A55" s="248"/>
      <c r="B55" s="244"/>
      <c r="C55" s="244"/>
      <c r="D55" s="244"/>
      <c r="E55" s="244"/>
      <c r="F55" s="244"/>
      <c r="G55" s="310" t="s">
        <v>513</v>
      </c>
      <c r="H55" s="311"/>
      <c r="I55" s="319">
        <v>1444463</v>
      </c>
      <c r="J55" s="320">
        <v>246159</v>
      </c>
      <c r="K55" s="321">
        <v>93.1</v>
      </c>
      <c r="L55" s="322">
        <v>94828</v>
      </c>
      <c r="M55" s="323">
        <v>3.1</v>
      </c>
      <c r="N55" s="324">
        <v>90</v>
      </c>
    </row>
    <row r="56" spans="1:14">
      <c r="A56" s="248"/>
      <c r="B56" s="244"/>
      <c r="C56" s="244"/>
      <c r="D56" s="244"/>
      <c r="E56" s="244"/>
      <c r="F56" s="244"/>
      <c r="G56" s="325"/>
      <c r="H56" s="326" t="s">
        <v>511</v>
      </c>
      <c r="I56" s="327">
        <v>884747</v>
      </c>
      <c r="J56" s="328">
        <v>150775</v>
      </c>
      <c r="K56" s="329">
        <v>53.6</v>
      </c>
      <c r="L56" s="330">
        <v>55133</v>
      </c>
      <c r="M56" s="331">
        <v>4.9000000000000004</v>
      </c>
      <c r="N56" s="332">
        <v>48.7</v>
      </c>
    </row>
    <row r="57" spans="1:14">
      <c r="A57" s="248"/>
      <c r="B57" s="244"/>
      <c r="C57" s="244"/>
      <c r="D57" s="244"/>
      <c r="E57" s="244"/>
      <c r="F57" s="244"/>
      <c r="G57" s="310" t="s">
        <v>514</v>
      </c>
      <c r="H57" s="311"/>
      <c r="I57" s="319">
        <v>1090489</v>
      </c>
      <c r="J57" s="320">
        <v>188080</v>
      </c>
      <c r="K57" s="321">
        <v>-23.6</v>
      </c>
      <c r="L57" s="322">
        <v>119674</v>
      </c>
      <c r="M57" s="323">
        <v>26.2</v>
      </c>
      <c r="N57" s="324">
        <v>-49.8</v>
      </c>
    </row>
    <row r="58" spans="1:14">
      <c r="A58" s="248"/>
      <c r="B58" s="244"/>
      <c r="C58" s="244"/>
      <c r="D58" s="244"/>
      <c r="E58" s="244"/>
      <c r="F58" s="244"/>
      <c r="G58" s="325"/>
      <c r="H58" s="326" t="s">
        <v>511</v>
      </c>
      <c r="I58" s="327">
        <v>519080</v>
      </c>
      <c r="J58" s="328">
        <v>89527</v>
      </c>
      <c r="K58" s="329">
        <v>-40.6</v>
      </c>
      <c r="L58" s="330">
        <v>57803</v>
      </c>
      <c r="M58" s="331">
        <v>4.8</v>
      </c>
      <c r="N58" s="332">
        <v>-45.4</v>
      </c>
    </row>
    <row r="59" spans="1:14">
      <c r="A59" s="248"/>
      <c r="B59" s="244"/>
      <c r="C59" s="244"/>
      <c r="D59" s="244"/>
      <c r="E59" s="244"/>
      <c r="F59" s="244"/>
      <c r="G59" s="310" t="s">
        <v>515</v>
      </c>
      <c r="H59" s="311"/>
      <c r="I59" s="319">
        <v>1009318</v>
      </c>
      <c r="J59" s="320">
        <v>178262</v>
      </c>
      <c r="K59" s="321">
        <v>-5.2</v>
      </c>
      <c r="L59" s="322">
        <v>119685</v>
      </c>
      <c r="M59" s="323">
        <v>0</v>
      </c>
      <c r="N59" s="324">
        <v>-5.2</v>
      </c>
    </row>
    <row r="60" spans="1:14">
      <c r="A60" s="248"/>
      <c r="B60" s="244"/>
      <c r="C60" s="244"/>
      <c r="D60" s="244"/>
      <c r="E60" s="244"/>
      <c r="F60" s="244"/>
      <c r="G60" s="325"/>
      <c r="H60" s="326" t="s">
        <v>511</v>
      </c>
      <c r="I60" s="333">
        <v>778047</v>
      </c>
      <c r="J60" s="328">
        <v>137416</v>
      </c>
      <c r="K60" s="329">
        <v>53.5</v>
      </c>
      <c r="L60" s="330">
        <v>68464</v>
      </c>
      <c r="M60" s="331">
        <v>18.399999999999999</v>
      </c>
      <c r="N60" s="332">
        <v>35.1</v>
      </c>
    </row>
    <row r="61" spans="1:14">
      <c r="A61" s="248"/>
      <c r="B61" s="244"/>
      <c r="C61" s="244"/>
      <c r="D61" s="244"/>
      <c r="E61" s="244"/>
      <c r="F61" s="244"/>
      <c r="G61" s="310" t="s">
        <v>516</v>
      </c>
      <c r="H61" s="334"/>
      <c r="I61" s="335">
        <v>1006177</v>
      </c>
      <c r="J61" s="336">
        <v>171838</v>
      </c>
      <c r="K61" s="337">
        <v>18.899999999999999</v>
      </c>
      <c r="L61" s="338">
        <v>109628</v>
      </c>
      <c r="M61" s="339">
        <v>3.3</v>
      </c>
      <c r="N61" s="324">
        <v>15.6</v>
      </c>
    </row>
    <row r="62" spans="1:14">
      <c r="A62" s="248"/>
      <c r="B62" s="244"/>
      <c r="C62" s="244"/>
      <c r="D62" s="244"/>
      <c r="E62" s="244"/>
      <c r="F62" s="244"/>
      <c r="G62" s="325"/>
      <c r="H62" s="326" t="s">
        <v>511</v>
      </c>
      <c r="I62" s="327">
        <v>647244</v>
      </c>
      <c r="J62" s="328">
        <v>110561</v>
      </c>
      <c r="K62" s="329">
        <v>22.9</v>
      </c>
      <c r="L62" s="330">
        <v>60482</v>
      </c>
      <c r="M62" s="331">
        <v>2.4</v>
      </c>
      <c r="N62" s="332">
        <v>20.5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33.53</v>
      </c>
      <c r="G47" s="12">
        <v>40.770000000000003</v>
      </c>
      <c r="H47" s="12">
        <v>40.14</v>
      </c>
      <c r="I47" s="12">
        <v>45.15</v>
      </c>
      <c r="J47" s="13">
        <v>33.869999999999997</v>
      </c>
    </row>
    <row r="48" spans="2:10" ht="57.75" customHeight="1">
      <c r="B48" s="14"/>
      <c r="C48" s="1141" t="s">
        <v>4</v>
      </c>
      <c r="D48" s="1141"/>
      <c r="E48" s="1142"/>
      <c r="F48" s="15">
        <v>2.78</v>
      </c>
      <c r="G48" s="16">
        <v>2.84</v>
      </c>
      <c r="H48" s="16">
        <v>5.19</v>
      </c>
      <c r="I48" s="16">
        <v>6.26</v>
      </c>
      <c r="J48" s="17">
        <v>5.8</v>
      </c>
    </row>
    <row r="49" spans="2:10" ht="57.75" customHeight="1" thickBot="1">
      <c r="B49" s="18"/>
      <c r="C49" s="1143" t="s">
        <v>5</v>
      </c>
      <c r="D49" s="1143"/>
      <c r="E49" s="1144"/>
      <c r="F49" s="19">
        <v>15.97</v>
      </c>
      <c r="G49" s="20">
        <v>5.67</v>
      </c>
      <c r="H49" s="20">
        <v>2.16</v>
      </c>
      <c r="I49" s="20">
        <v>6.79</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524</v>
      </c>
      <c r="D34" s="1151"/>
      <c r="E34" s="1152"/>
      <c r="F34" s="32">
        <v>3.55</v>
      </c>
      <c r="G34" s="33">
        <v>4.9400000000000004</v>
      </c>
      <c r="H34" s="33">
        <v>5.66</v>
      </c>
      <c r="I34" s="33">
        <v>7.23</v>
      </c>
      <c r="J34" s="34">
        <v>8.6999999999999993</v>
      </c>
      <c r="K34" s="22"/>
      <c r="L34" s="22"/>
      <c r="M34" s="22"/>
      <c r="N34" s="22"/>
      <c r="O34" s="22"/>
      <c r="P34" s="22"/>
    </row>
    <row r="35" spans="1:16" ht="39" customHeight="1">
      <c r="A35" s="22"/>
      <c r="B35" s="35"/>
      <c r="C35" s="1145" t="s">
        <v>525</v>
      </c>
      <c r="D35" s="1146"/>
      <c r="E35" s="1147"/>
      <c r="F35" s="36">
        <v>2.78</v>
      </c>
      <c r="G35" s="37">
        <v>2.84</v>
      </c>
      <c r="H35" s="37">
        <v>5.19</v>
      </c>
      <c r="I35" s="37">
        <v>6.25</v>
      </c>
      <c r="J35" s="38">
        <v>5.79</v>
      </c>
      <c r="K35" s="22"/>
      <c r="L35" s="22"/>
      <c r="M35" s="22"/>
      <c r="N35" s="22"/>
      <c r="O35" s="22"/>
      <c r="P35" s="22"/>
    </row>
    <row r="36" spans="1:16" ht="39" customHeight="1">
      <c r="A36" s="22"/>
      <c r="B36" s="35"/>
      <c r="C36" s="1145" t="s">
        <v>526</v>
      </c>
      <c r="D36" s="1146"/>
      <c r="E36" s="1147"/>
      <c r="F36" s="36">
        <v>0.66</v>
      </c>
      <c r="G36" s="37">
        <v>0.23</v>
      </c>
      <c r="H36" s="37">
        <v>0.31</v>
      </c>
      <c r="I36" s="37">
        <v>0.45</v>
      </c>
      <c r="J36" s="38">
        <v>0.08</v>
      </c>
      <c r="K36" s="22"/>
      <c r="L36" s="22"/>
      <c r="M36" s="22"/>
      <c r="N36" s="22"/>
      <c r="O36" s="22"/>
      <c r="P36" s="22"/>
    </row>
    <row r="37" spans="1:16" ht="39" customHeight="1">
      <c r="A37" s="22"/>
      <c r="B37" s="35"/>
      <c r="C37" s="1145" t="s">
        <v>527</v>
      </c>
      <c r="D37" s="1146"/>
      <c r="E37" s="1147"/>
      <c r="F37" s="36">
        <v>0.46</v>
      </c>
      <c r="G37" s="37">
        <v>0.27</v>
      </c>
      <c r="H37" s="37">
        <v>0.19</v>
      </c>
      <c r="I37" s="37">
        <v>0.16</v>
      </c>
      <c r="J37" s="38">
        <v>0.02</v>
      </c>
      <c r="K37" s="22"/>
      <c r="L37" s="22"/>
      <c r="M37" s="22"/>
      <c r="N37" s="22"/>
      <c r="O37" s="22"/>
      <c r="P37" s="22"/>
    </row>
    <row r="38" spans="1:16" ht="39" customHeight="1">
      <c r="A38" s="22"/>
      <c r="B38" s="35"/>
      <c r="C38" s="1145" t="s">
        <v>528</v>
      </c>
      <c r="D38" s="1146"/>
      <c r="E38" s="1147"/>
      <c r="F38" s="36">
        <v>0</v>
      </c>
      <c r="G38" s="37">
        <v>0</v>
      </c>
      <c r="H38" s="37">
        <v>0</v>
      </c>
      <c r="I38" s="37">
        <v>0</v>
      </c>
      <c r="J38" s="38">
        <v>0</v>
      </c>
      <c r="K38" s="22"/>
      <c r="L38" s="22"/>
      <c r="M38" s="22"/>
      <c r="N38" s="22"/>
      <c r="O38" s="22"/>
      <c r="P38" s="22"/>
    </row>
    <row r="39" spans="1:16" ht="39" customHeight="1">
      <c r="A39" s="22"/>
      <c r="B39" s="35"/>
      <c r="C39" s="1145" t="s">
        <v>529</v>
      </c>
      <c r="D39" s="1146"/>
      <c r="E39" s="1147"/>
      <c r="F39" s="36">
        <v>0</v>
      </c>
      <c r="G39" s="37">
        <v>0</v>
      </c>
      <c r="H39" s="37">
        <v>0</v>
      </c>
      <c r="I39" s="37">
        <v>0</v>
      </c>
      <c r="J39" s="38">
        <v>0</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0.47</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584</v>
      </c>
      <c r="L45" s="60">
        <v>562</v>
      </c>
      <c r="M45" s="60">
        <v>500</v>
      </c>
      <c r="N45" s="60">
        <v>433</v>
      </c>
      <c r="O45" s="61">
        <v>425</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115</v>
      </c>
      <c r="L48" s="64">
        <v>156</v>
      </c>
      <c r="M48" s="64">
        <v>165</v>
      </c>
      <c r="N48" s="64">
        <v>214</v>
      </c>
      <c r="O48" s="65">
        <v>210</v>
      </c>
      <c r="P48" s="48"/>
      <c r="Q48" s="48"/>
      <c r="R48" s="48"/>
      <c r="S48" s="48"/>
      <c r="T48" s="48"/>
      <c r="U48" s="48"/>
    </row>
    <row r="49" spans="1:21" ht="30.75" customHeight="1">
      <c r="A49" s="48"/>
      <c r="B49" s="1163"/>
      <c r="C49" s="1164"/>
      <c r="D49" s="62"/>
      <c r="E49" s="1155" t="s">
        <v>16</v>
      </c>
      <c r="F49" s="1155"/>
      <c r="G49" s="1155"/>
      <c r="H49" s="1155"/>
      <c r="I49" s="1155"/>
      <c r="J49" s="1156"/>
      <c r="K49" s="63">
        <v>32</v>
      </c>
      <c r="L49" s="64">
        <v>28</v>
      </c>
      <c r="M49" s="64">
        <v>17</v>
      </c>
      <c r="N49" s="64">
        <v>12</v>
      </c>
      <c r="O49" s="65">
        <v>11</v>
      </c>
      <c r="P49" s="48"/>
      <c r="Q49" s="48"/>
      <c r="R49" s="48"/>
      <c r="S49" s="48"/>
      <c r="T49" s="48"/>
      <c r="U49" s="48"/>
    </row>
    <row r="50" spans="1:21" ht="30.75" customHeight="1">
      <c r="A50" s="48"/>
      <c r="B50" s="1163"/>
      <c r="C50" s="1164"/>
      <c r="D50" s="62"/>
      <c r="E50" s="1155" t="s">
        <v>17</v>
      </c>
      <c r="F50" s="1155"/>
      <c r="G50" s="1155"/>
      <c r="H50" s="1155"/>
      <c r="I50" s="1155"/>
      <c r="J50" s="1156"/>
      <c r="K50" s="63">
        <v>60</v>
      </c>
      <c r="L50" s="64">
        <v>22</v>
      </c>
      <c r="M50" s="64">
        <v>17</v>
      </c>
      <c r="N50" s="64">
        <v>17</v>
      </c>
      <c r="O50" s="65">
        <v>16</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v>0</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503</v>
      </c>
      <c r="L52" s="64">
        <v>457</v>
      </c>
      <c r="M52" s="64">
        <v>404</v>
      </c>
      <c r="N52" s="64">
        <v>367</v>
      </c>
      <c r="O52" s="65">
        <v>364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288</v>
      </c>
      <c r="L53" s="69">
        <v>311</v>
      </c>
      <c r="M53" s="69">
        <v>295</v>
      </c>
      <c r="N53" s="69">
        <v>309</v>
      </c>
      <c r="O53" s="70">
        <v>298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2016-04-15T00:44:30Z</cp:lastPrinted>
  <dcterms:created xsi:type="dcterms:W3CDTF">2016-02-15T00:40:31Z</dcterms:created>
  <dcterms:modified xsi:type="dcterms:W3CDTF">2016-04-26T08:43:30Z</dcterms:modified>
  <cp:category/>
</cp:coreProperties>
</file>