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BW39" i="9"/>
  <c r="BE39" i="9"/>
  <c r="AM39" i="9"/>
  <c r="U39" i="9"/>
  <c r="C39" i="9"/>
  <c r="BW38" i="9"/>
  <c r="BE38" i="9"/>
  <c r="AM38" i="9"/>
  <c r="U38" i="9"/>
  <c r="C38" i="9"/>
  <c r="BW37" i="9"/>
  <c r="BE37" i="9"/>
  <c r="AM37" i="9"/>
  <c r="C37" i="9"/>
  <c r="BW36" i="9"/>
  <c r="AM36" i="9"/>
  <c r="C36" i="9"/>
  <c r="BW35" i="9"/>
  <c r="AM35" i="9"/>
  <c r="C35" i="9"/>
  <c r="BW34" i="9"/>
  <c r="U34" i="9"/>
  <c r="U35" i="9" s="1"/>
  <c r="U36" i="9" s="1"/>
  <c r="U37" i="9" s="1"/>
  <c r="C34" i="9"/>
  <c r="CO34" i="9" l="1"/>
  <c r="CO35" i="9" s="1"/>
  <c r="CO36" i="9" s="1"/>
  <c r="CO37" i="9" s="1"/>
  <c r="CO38" i="9" s="1"/>
  <c r="CO39" i="9" s="1"/>
  <c r="CO40" i="9" s="1"/>
  <c r="AM34" i="9"/>
  <c r="BE34" i="9" s="1"/>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<sst xmlns="http://schemas.openxmlformats.org/spreadsheetml/2006/main" count="1027" uniqueCount="564">
  <si>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</si>
  <si>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</si>
  <si>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</si>
  <si>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</si>
  <si>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</si>
  <si>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</si>
  <si>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</si>
  <si>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</si>
  <si>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</si>
  <si>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</si>
  <si>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</si>
  <si>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</si>
  <si>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</si>
  <si>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</si>
  <si>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</si>
  <si>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</si>
  <si>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</si>
  <si>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</si>
  <si>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</si>
  <si>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</si>
  <si>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</si>
  <si>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</si>
  <si>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</si>
  <si>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</si>
  <si>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</si>
  <si>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</si>
  <si>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</si>
  <si>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</si>
  <si>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</si>
  <si>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</si>
  <si>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</si>
  <si>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</si>
  <si>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</si>
  <si>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</si>
  <si>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</si>
  <si>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</si>
  <si>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</si>
  <si>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</si>
  <si>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</si>
  <si>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</si>
  <si>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</si>
  <si>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</si>
  <si>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</si>
  <si>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</si>
  <si>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</si>
  <si>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</si>
  <si>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</si>
  <si>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</si>
  <si>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</si>
  <si>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</si>
  <si>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</si>
  <si>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</si>
  <si>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</si>
  <si>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</si>
  <si>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</si>
  <si>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</si>
  <si>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</si>
  <si>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</si>
  <si>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</si>
  <si>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</si>
  <si>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</si>
  <si>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</si>
  <si>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</si>
  <si>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</si>
  <si>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</si>
  <si>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</si>
  <si>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</si>
  <si>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</si>
  <si>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</si>
  <si>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</si>
  <si>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</si>
  <si>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</si>
  <si>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</si>
  <si>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</si>
  <si>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</si>
  <si>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</si>
  <si>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</si>
  <si>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</si>
  <si>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</si>
  <si>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</si>
  <si>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</si>
  <si>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</si>
  <si>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鹿角市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</si>
  <si>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</si>
  <si>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</si>
  <si>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</si>
  <si>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</si>
  <si>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</si>
  <si>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</si>
  <si>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</si>
  <si>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</si>
  <si>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</si>
  <si>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</si>
  <si>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</si>
  <si>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</si>
  <si>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</si>
  <si>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</si>
  <si>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</si>
  <si>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</si>
  <si>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</si>
  <si>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</si>
  <si>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</si>
  <si>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</si>
  <si>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</si>
  <si>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</si>
  <si>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</si>
  <si>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</si>
  <si>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</si>
  <si>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</si>
  <si>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</si>
  <si>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</si>
  <si>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</si>
  <si>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</si>
  <si>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</si>
  <si>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</si>
  <si>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</si>
  <si>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</si>
  <si>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</si>
  <si>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</si>
  <si>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</si>
  <si>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</si>
  <si>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</si>
  <si>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</si>
  <si>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</si>
  <si>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</si>
  <si>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</si>
  <si>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</si>
  <si>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</si>
  <si>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</si>
  <si>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</si>
  <si>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</si>
  <si>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</si>
  <si>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</si>
  <si>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</si>
  <si>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</si>
  <si>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</si>
  <si>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</si>
  <si>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</si>
  <si>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</si>
  <si>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</si>
  <si>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</si>
  <si>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</si>
  <si>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</si>
  <si>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</si>
  <si>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</si>
  <si>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</si>
  <si>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</si>
  <si>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</si>
  <si>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</si>
  <si>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</si>
  <si>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</si>
  <si>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</si>
  <si>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</si>
  <si>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</si>
  <si>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</si>
  <si>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</si>
  <si>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</si>
  <si>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</si>
  <si>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</si>
  <si>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</si>
  <si>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</si>
  <si>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</si>
  <si>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</si>
  <si>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</si>
  <si>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</si>
  <si>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</si>
  <si>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</si>
  <si>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</si>
  <si>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</si>
  <si>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</si>
  <si>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</si>
  <si>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</si>
  <si>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</si>
  <si>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</si>
  <si>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</si>
  <si>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</si>
  <si>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</si>
  <si>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</si>
  <si>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</si>
  <si>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</si>
  <si>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</si>
  <si>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</si>
  <si>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</si>
  <si>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</si>
  <si>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</si>
  <si>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</si>
  <si>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</si>
  <si>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</si>
  <si>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</si>
  <si>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</si>
  <si>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</si>
  <si>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</si>
  <si>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</si>
  <si>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</si>
  <si>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</si>
  <si>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</si>
  <si>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秋田県鹿角市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</si>
  <si>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</si>
  <si>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</si>
  <si>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</si>
  <si>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</si>
  <si>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</si>
  <si>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</si>
  <si>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</si>
  <si>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</si>
  <si>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</si>
  <si>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</si>
  <si>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</si>
  <si>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</si>
  <si>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</si>
  <si>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</si>
  <si>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</si>
  <si>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</si>
  <si>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</si>
  <si>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</si>
  <si>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</si>
  <si>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</si>
  <si>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</si>
  <si>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</si>
  <si>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</si>
  <si>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</si>
  <si>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</si>
  <si>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</si>
  <si>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</si>
  <si>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</si>
  <si>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</si>
  <si>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</si>
  <si>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</si>
  <si>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</si>
  <si>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</si>
  <si>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</si>
  <si>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</si>
  <si>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</si>
  <si>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</si>
  <si>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</si>
  <si>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</si>
  <si>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</si>
  <si>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</si>
  <si>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</si>
  <si>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</si>
  <si>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</si>
  <si>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</si>
  <si>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</si>
  <si>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</si>
  <si>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</si>
  <si>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</si>
  <si>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</si>
  <si>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</si>
  <si>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</si>
  <si>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</si>
  <si>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</si>
  <si>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</si>
  <si>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</si>
  <si>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</si>
  <si>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</si>
  <si>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</si>
  <si>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</si>
  <si>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</si>
  <si>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</si>
  <si>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</si>
  <si>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</si>
  <si>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</si>
  <si>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</si>
  <si>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</si>
  <si>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</si>
  <si>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</si>
  <si>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</si>
  <si>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</si>
  <si>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</si>
  <si>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</si>
  <si>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</si>
  <si>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</si>
  <si>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</si>
  <si>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</si>
  <si>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</si>
  <si>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</si>
  <si>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</si>
  <si>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</si>
  <si>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</si>
  <si>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</si>
  <si>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</si>
  <si>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</si>
  <si>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</si>
  <si>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</si>
  <si>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</si>
  <si>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</si>
  <si>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</si>
  <si>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</si>
  <si>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</si>
  <si>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</si>
  <si>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</si>
  <si>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</si>
  <si>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</si>
  <si>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</si>
  <si>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</si>
  <si>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</si>
  <si>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</si>
  <si>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</si>
  <si>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</si>
  <si>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</si>
  <si>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</si>
  <si>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</si>
  <si>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</si>
  <si>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</si>
  <si>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</si>
  <si>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</si>
  <si>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</si>
  <si>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</si>
  <si>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</si>
  <si>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</si>
  <si>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</si>
  <si>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</si>
  <si>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</si>
  <si>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</si>
  <si>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</si>
  <si>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</si>
  <si>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</si>
  <si>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</si>
  <si>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</si>
  <si>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</si>
  <si>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</si>
  <si>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</si>
  <si>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</si>
  <si>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</si>
  <si>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</si>
  <si>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</si>
  <si>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</si>
  <si>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</si>
  <si>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</si>
  <si>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</si>
  <si>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</si>
  <si>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</si>
  <si>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</si>
  <si>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</si>
  <si>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</si>
  <si>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</si>
  <si>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</si>
  <si>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</si>
  <si>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</si>
  <si>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</si>
  <si>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</si>
  <si>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</si>
  <si>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</si>
  <si>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</si>
  <si>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</si>
  <si>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</si>
  <si>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秋田県鹿角市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</si>
  <si>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</si>
  <si>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</si>
  <si>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</si>
  <si>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</si>
  <si>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</si>
  <si>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</si>
  <si>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</si>
  <si>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</si>
  <si>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</si>
  <si>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</si>
  <si>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</si>
  <si>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</si>
  <si>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</si>
  <si>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</si>
  <si>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</si>
  <si>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</si>
  <si>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</si>
  <si>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</si>
  <si>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</si>
  <si>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</si>
  <si>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</si>
  <si>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</si>
  <si>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</si>
  <si>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</si>
  <si>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</si>
  <si>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</si>
  <si>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</si>
  <si>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</si>
  <si>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</si>
  <si>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</si>
  <si>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</si>
  <si>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</si>
  <si>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</si>
  <si>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鹿角市国民健康保険事業特別会計</t>
    <phoneticPr fontId="5"/>
  </si>
  <si>
    <t>鹿角市介護保険事業特別会計（保険事業勘定）</t>
    <phoneticPr fontId="5"/>
  </si>
  <si>
    <t>鹿角市介護保険事業特別会計（介護ｻｰﾋﾞｽ事業勘定）</t>
    <phoneticPr fontId="5"/>
  </si>
  <si>
    <t>鹿角市後期高齢者医療特別会計</t>
    <phoneticPr fontId="5"/>
  </si>
  <si>
    <t>鹿角市上水道事業会計</t>
    <phoneticPr fontId="5"/>
  </si>
  <si>
    <t>法適用企業</t>
    <phoneticPr fontId="5"/>
  </si>
  <si>
    <t>鹿角市簡易水道事業特別会計</t>
    <phoneticPr fontId="5"/>
  </si>
  <si>
    <t>法非適用企業</t>
    <phoneticPr fontId="5"/>
  </si>
  <si>
    <t>鹿角市下水道事業特別会計</t>
    <phoneticPr fontId="5"/>
  </si>
  <si>
    <t>鹿角市農業集落排水事業特別会計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</si>
  <si>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</si>
  <si>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</si>
  <si>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</si>
  <si>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</si>
  <si>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</si>
  <si>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</si>
  <si>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</si>
  <si>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</si>
  <si>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</si>
  <si>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</si>
  <si>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</si>
  <si>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</si>
  <si>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</si>
  <si>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</si>
  <si>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</si>
  <si>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</si>
  <si>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</si>
  <si>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</si>
  <si>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</si>
  <si>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</si>
  <si>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</si>
  <si>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</si>
  <si>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</si>
  <si>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</si>
  <si>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</si>
  <si>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</si>
  <si>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</si>
  <si>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</si>
  <si>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</si>
  <si>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</si>
  <si>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</si>
  <si>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</si>
  <si>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</si>
  <si>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</si>
  <si>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</si>
  <si>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</si>
  <si>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</si>
  <si>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</si>
  <si>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</si>
  <si>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</si>
  <si>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</si>
  <si>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</si>
  <si>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</si>
  <si>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</si>
  <si>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</si>
  <si>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</si>
  <si>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</si>
  <si>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</si>
  <si>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</si>
  <si>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</si>
  <si>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</si>
  <si>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</si>
  <si>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</si>
  <si>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</si>
  <si>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</si>
  <si>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</si>
  <si>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</si>
  <si>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</si>
  <si>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</si>
  <si>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</si>
  <si>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</si>
  <si>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</si>
  <si>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</si>
  <si>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</si>
  <si>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</si>
  <si>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</si>
  <si>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</si>
  <si>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</si>
  <si>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</si>
  <si>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</si>
  <si>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</si>
  <si>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</si>
  <si>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</si>
  <si>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</si>
  <si>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</si>
  <si>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</si>
  <si>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</si>
  <si>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</si>
  <si>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</si>
  <si>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</si>
  <si>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</si>
  <si>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</si>
  <si>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</si>
  <si>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</si>
  <si>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</si>
  <si>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</si>
  <si>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</si>
  <si>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</si>
  <si>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</si>
  <si>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</si>
  <si>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</si>
  <si>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</si>
  <si>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</si>
  <si>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</si>
  <si>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</si>
  <si>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</si>
  <si>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</si>
  <si>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</si>
  <si>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</si>
  <si>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</si>
  <si>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</si>
  <si>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</si>
  <si>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</si>
  <si>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</si>
  <si>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</si>
  <si>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</si>
  <si>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</si>
  <si>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</si>
  <si>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</si>
  <si>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</si>
  <si>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</si>
  <si>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</si>
  <si>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</si>
  <si>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</si>
  <si>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</si>
  <si>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</si>
  <si>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</si>
  <si>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</si>
  <si>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</si>
  <si>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</si>
  <si>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</si>
  <si>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</si>
  <si>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</si>
  <si>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</si>
  <si>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</si>
  <si>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</si>
  <si>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</si>
  <si>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</si>
  <si>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</si>
  <si>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</si>
  <si>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</si>
  <si>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</si>
  <si>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</si>
  <si>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0.76</t>
  </si>
  <si>
    <t>鹿角市上水道事業会計</t>
  </si>
  <si>
    <t>一般会計</t>
  </si>
  <si>
    <t>鹿角市国民健康保険事業特別会計</t>
  </si>
  <si>
    <t>鹿角市介護保険事業特別会計（保険事業勘定）</t>
  </si>
  <si>
    <t>鹿角市下水道事業特別会計</t>
  </si>
  <si>
    <t>鹿角市簡易水道事業特別会計</t>
  </si>
  <si>
    <t>鹿角市農業集落排水事業特別会計</t>
  </si>
  <si>
    <t>鹿角市介護保険事業特別会計（介護ｻｰﾋﾞｽ事業勘定）</t>
  </si>
  <si>
    <t>その他会計（赤字）</t>
  </si>
  <si>
    <t>その他会計（黒字）</t>
  </si>
  <si>
    <t>かづの観光物産公社</t>
    <rPh sb="3" eb="5">
      <t>カンコウ</t>
    </rPh>
    <rPh sb="5" eb="7">
      <t>ブッサン</t>
    </rPh>
    <rPh sb="7" eb="9">
      <t>コウシャ</t>
    </rPh>
    <phoneticPr fontId="2"/>
  </si>
  <si>
    <t>八幡平山麓観光開発事業団</t>
    <rPh sb="0" eb="3">
      <t>ハチマンタイ</t>
    </rPh>
    <rPh sb="3" eb="5">
      <t>サンロク</t>
    </rPh>
    <rPh sb="5" eb="7">
      <t>カンコウ</t>
    </rPh>
    <rPh sb="7" eb="9">
      <t>カイハツ</t>
    </rPh>
    <rPh sb="9" eb="12">
      <t>ジギョウダン</t>
    </rPh>
    <phoneticPr fontId="2"/>
  </si>
  <si>
    <t>鹿角市子ども未来事業団</t>
    <rPh sb="0" eb="3">
      <t>カヅノシ</t>
    </rPh>
    <rPh sb="3" eb="4">
      <t>コ</t>
    </rPh>
    <rPh sb="6" eb="8">
      <t>ミライ</t>
    </rPh>
    <rPh sb="8" eb="11">
      <t>ジギョウダン</t>
    </rPh>
    <phoneticPr fontId="2"/>
  </si>
  <si>
    <t>花の輪</t>
    <rPh sb="0" eb="1">
      <t>ハナ</t>
    </rPh>
    <rPh sb="2" eb="3">
      <t>ワ</t>
    </rPh>
    <phoneticPr fontId="2"/>
  </si>
  <si>
    <t>県北環境保全センター</t>
    <rPh sb="0" eb="1">
      <t>ケン</t>
    </rPh>
    <rPh sb="1" eb="2">
      <t>キタ</t>
    </rPh>
    <rPh sb="2" eb="4">
      <t>カンキョウ</t>
    </rPh>
    <rPh sb="4" eb="6">
      <t>ホゼン</t>
    </rPh>
    <phoneticPr fontId="2"/>
  </si>
  <si>
    <t>秋田県青果物基金協会</t>
    <rPh sb="0" eb="2">
      <t>アキタ</t>
    </rPh>
    <rPh sb="2" eb="3">
      <t>ケン</t>
    </rPh>
    <rPh sb="3" eb="5">
      <t>セイカ</t>
    </rPh>
    <rPh sb="5" eb="6">
      <t>ブツ</t>
    </rPh>
    <rPh sb="6" eb="8">
      <t>キキン</t>
    </rPh>
    <rPh sb="8" eb="10">
      <t>キョウカイ</t>
    </rPh>
    <phoneticPr fontId="2"/>
  </si>
  <si>
    <t>-</t>
    <phoneticPr fontId="2"/>
  </si>
  <si>
    <t>-</t>
    <phoneticPr fontId="2"/>
  </si>
  <si>
    <t>-</t>
    <phoneticPr fontId="2"/>
  </si>
  <si>
    <t>-</t>
    <phoneticPr fontId="2"/>
  </si>
  <si>
    <t>-</t>
    <phoneticPr fontId="2"/>
  </si>
  <si>
    <t>-</t>
    <phoneticPr fontId="2"/>
  </si>
  <si>
    <t>八幡平地域経営公社</t>
    <rPh sb="0" eb="3">
      <t>ハチマンタイ</t>
    </rPh>
    <rPh sb="3" eb="5">
      <t>チイキ</t>
    </rPh>
    <rPh sb="5" eb="7">
      <t>ケイエイ</t>
    </rPh>
    <rPh sb="7" eb="9">
      <t>コウシャ</t>
    </rPh>
    <phoneticPr fontId="2"/>
  </si>
  <si>
    <t>鹿角広域行政組合（一般会計）</t>
    <rPh sb="0" eb="2">
      <t>カヅノ</t>
    </rPh>
    <rPh sb="2" eb="4">
      <t>コウイキ</t>
    </rPh>
    <rPh sb="4" eb="6">
      <t>ギョウセイ</t>
    </rPh>
    <rPh sb="6" eb="8">
      <t>クミアイ</t>
    </rPh>
    <rPh sb="9" eb="11">
      <t>イッパン</t>
    </rPh>
    <rPh sb="11" eb="13">
      <t>カイケイ</t>
    </rPh>
    <phoneticPr fontId="2"/>
  </si>
  <si>
    <t>鹿角広域行政組合（鹿角地域ふるさと市町村圏基金特別会計）</t>
    <rPh sb="0" eb="2">
      <t>カヅノ</t>
    </rPh>
    <rPh sb="2" eb="4">
      <t>コウイキ</t>
    </rPh>
    <rPh sb="4" eb="6">
      <t>ギョウセイ</t>
    </rPh>
    <rPh sb="6" eb="8">
      <t>クミアイ</t>
    </rPh>
    <rPh sb="9" eb="11">
      <t>カヅノ</t>
    </rPh>
    <rPh sb="11" eb="13">
      <t>チイキ</t>
    </rPh>
    <rPh sb="17" eb="20">
      <t>シチョウソン</t>
    </rPh>
    <rPh sb="20" eb="21">
      <t>ケン</t>
    </rPh>
    <rPh sb="21" eb="23">
      <t>キキン</t>
    </rPh>
    <rPh sb="23" eb="25">
      <t>トクベツ</t>
    </rPh>
    <rPh sb="25" eb="27">
      <t>カイケイ</t>
    </rPh>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</si>
  <si>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</si>
  <si>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2">
      <t>アキタ</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</si>
  <si>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秋田県市町村会館管理組合（一般会計）</t>
    <rPh sb="0" eb="2">
      <t>アキタ</t>
    </rPh>
    <rPh sb="2" eb="3">
      <t>ケン</t>
    </rPh>
    <rPh sb="3" eb="6">
      <t>シチョウソン</t>
    </rPh>
    <rPh sb="6" eb="8">
      <t>カイカン</t>
    </rPh>
    <rPh sb="8" eb="10">
      <t>カンリ</t>
    </rPh>
    <rPh sb="10" eb="12">
      <t>クミアイ</t>
    </rPh>
    <rPh sb="13" eb="15">
      <t>イッパン</t>
    </rPh>
    <rPh sb="15" eb="17">
      <t>カイケイ</t>
    </rPh>
    <phoneticPr fontId="2"/>
  </si>
  <si>
    <t>秋田県後期高齢者医療広域連合（一般会計）</t>
    <rPh sb="0" eb="2">
      <t>アキタ</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</si>
  <si>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秋田県広域高齢者医療広域連合（後期高齢者医療特別会計）</t>
    <rPh sb="0" eb="2">
      <t>アキタ</t>
    </rPh>
    <rPh sb="2" eb="3">
      <t>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</si>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</sst>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87518</c:v>
                </c:pt>
                <c:pt idx="1">
                  <c:v>94115</c:v>
                </c:pt>
                <c:pt idx="2">
                  <c:v>117909</c:v>
                </c:pt>
                <c:pt idx="3">
                  <c:v>95762</c:v>
                </c:pt>
                <c:pt idx="4">
                  <c:v>119099</c:v>
                </c:pt>
              </c:numCache>
            </c:numRef>
          </c:val>
          <c:smooth val="0"/>
        </c:ser>
        <c:dLbls>
          <c:showLegendKey val="0"/>
          <c:showVal val="0"/>
          <c:showCatName val="0"/>
          <c:showSerName val="0"/>
          <c:showPercent val="0"/>
          <c:showBubbleSize val="0"/>
        </c:dLbls>
        <c:marker val="1"/>
        <c:smooth val="0"/>
        <c:axId val="99503488"/>
        <c:axId val="99509760"/>
      </c:lineChart>
      <c:catAx>
        <c:axId val="99503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09760"/>
        <c:crosses val="autoZero"/>
        <c:auto val="1"/>
        <c:lblAlgn val="ctr"/>
        <c:lblOffset val="100"/>
        <c:tickLblSkip val="1"/>
        <c:tickMarkSkip val="1"/>
        <c:noMultiLvlLbl val="0"/>
      </c:catAx>
      <c:valAx>
        <c:axId val="99509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503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4.83</c:v>
                </c:pt>
                <c:pt idx="1">
                  <c:v>3.98</c:v>
                </c:pt>
                <c:pt idx="2">
                  <c:v>4.0199999999999996</c:v>
                </c:pt>
                <c:pt idx="3">
                  <c:v>4.1399999999999997</c:v>
                </c:pt>
                <c:pt idx="4">
                  <c:v>3.34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19.39</c:v>
                </c:pt>
                <c:pt idx="1">
                  <c:v>22.37</c:v>
                </c:pt>
                <c:pt idx="2">
                  <c:v>24.93</c:v>
                </c:pt>
                <c:pt idx="3">
                  <c:v>23.77</c:v>
                </c:pt>
                <c:pt idx="4">
                  <c:v>26.97</c:v>
                </c:pt>
              </c:numCache>
            </c:numRef>
          </c:val>
        </c:ser>
        <c:dLbls>
          <c:showLegendKey val="0"/>
          <c:showVal val="0"/>
          <c:showCatName val="0"/>
          <c:showSerName val="0"/>
          <c:showPercent val="0"/>
          <c:showBubbleSize val="0"/>
        </c:dLbls>
        <c:gapWidth val="250"/>
        <c:overlap val="100"/>
        <c:axId val="99662848"/>
        <c:axId val="99677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c:v>
                </c:pt>
                <c:pt idx="1">
                  <c:v>1.52</c:v>
                </c:pt>
                <c:pt idx="2">
                  <c:v>2</c:v>
                </c:pt>
                <c:pt idx="3">
                  <c:v>-0.76</c:v>
                </c:pt>
                <c:pt idx="4">
                  <c:v>2.0699999999999998</c:v>
                </c:pt>
              </c:numCache>
            </c:numRef>
          </c:val>
          <c:smooth val="0"/>
        </c:ser>
        <c:dLbls>
          <c:showLegendKey val="0"/>
          <c:showVal val="0"/>
          <c:showCatName val="0"/>
          <c:showSerName val="0"/>
          <c:showPercent val="0"/>
          <c:showBubbleSize val="0"/>
        </c:dLbls>
        <c:marker val="1"/>
        <c:smooth val="0"/>
        <c:axId val="99662848"/>
        <c:axId val="99677312"/>
      </c:lineChart>
      <c:catAx>
        <c:axId val="9966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677312"/>
        <c:crosses val="autoZero"/>
        <c:auto val="1"/>
        <c:lblAlgn val="ctr"/>
        <c:lblOffset val="100"/>
        <c:tickLblSkip val="1"/>
        <c:tickMarkSkip val="1"/>
        <c:noMultiLvlLbl val="0"/>
      </c:catAx>
      <c:valAx>
        <c:axId val="9967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66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鹿角市介護保険事業特別会計（介護ｻｰﾋﾞｽ事業勘定）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鹿角市農業集落排水事業特別会計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0.05</c:v>
                </c:pt>
                <c:pt idx="6">
                  <c:v>#N/A</c:v>
                </c:pt>
                <c:pt idx="7">
                  <c:v>0.03</c:v>
                </c:pt>
                <c:pt idx="8">
                  <c:v>#N/A</c:v>
                </c:pt>
                <c:pt idx="9">
                  <c:v>0.05</c:v>
                </c:pt>
              </c:numCache>
            </c:numRef>
          </c:val>
        </c:ser>
        <c:ser>
          <c:idx val="4"/>
          <c:order val="4"/>
          <c:tx>
            <c:strRef>
              <c:f>データシート!$A$31</c:f>
              <c:strCache>
                <c:ptCount val="1"/>
                <c:pt idx="0">
                  <c:v>鹿角市簡易水道事業特別会計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7.0000000000000007E-2</c:v>
                </c:pt>
                <c:pt idx="2">
                  <c:v>#N/A</c:v>
                </c:pt>
                <c:pt idx="3">
                  <c:v>0.02</c:v>
                </c:pt>
                <c:pt idx="4">
                  <c:v>#N/A</c:v>
                </c:pt>
                <c:pt idx="5">
                  <c:v>7.0000000000000007E-2</c:v>
                </c:pt>
                <c:pt idx="6">
                  <c:v>#N/A</c:v>
                </c:pt>
                <c:pt idx="7">
                  <c:v>0.04</c:v>
                </c:pt>
                <c:pt idx="8">
                  <c:v>#N/A</c:v>
                </c:pt>
                <c:pt idx="9">
                  <c:v>0.05</c:v>
                </c:pt>
              </c:numCache>
            </c:numRef>
          </c:val>
        </c:ser>
        <c:ser>
          <c:idx val="5"/>
          <c:order val="5"/>
          <c:tx>
            <c:strRef>
              <c:f>データシート!$A$32</c:f>
              <c:strCache>
                <c:ptCount val="1"/>
                <c:pt idx="0">
                  <c:v>鹿角市下水道事業特別会計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0.38</c:v>
                </c:pt>
                <c:pt idx="2">
                  <c:v>#N/A</c:v>
                </c:pt>
                <c:pt idx="3">
                  <c:v>0.45</c:v>
                </c:pt>
                <c:pt idx="4">
                  <c:v>#N/A</c:v>
                </c:pt>
                <c:pt idx="5">
                  <c:v>0.59</c:v>
                </c:pt>
                <c:pt idx="6">
                  <c:v>#N/A</c:v>
                </c:pt>
                <c:pt idx="7">
                  <c:v>0.31</c:v>
                </c:pt>
                <c:pt idx="8">
                  <c:v>#N/A</c:v>
                </c:pt>
                <c:pt idx="9">
                  <c:v>0.23</c:v>
                </c:pt>
              </c:numCache>
            </c:numRef>
          </c:val>
        </c:ser>
        <c:ser>
          <c:idx val="6"/>
          <c:order val="6"/>
          <c:tx>
            <c:strRef>
              <c:f>データシート!$A$33</c:f>
              <c:strCache>
                <c:ptCount val="1"/>
                <c:pt idx="0">
                  <c:v>鹿角市介護保険事業特別会計（保険事業勘定）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c:v>
                </c:pt>
                <c:pt idx="2">
                  <c:v>#N/A</c:v>
                </c:pt>
                <c:pt idx="3">
                  <c:v>0.42</c:v>
                </c:pt>
                <c:pt idx="4">
                  <c:v>#N/A</c:v>
                </c:pt>
                <c:pt idx="5">
                  <c:v>0.54</c:v>
                </c:pt>
                <c:pt idx="6">
                  <c:v>#N/A</c:v>
                </c:pt>
                <c:pt idx="7">
                  <c:v>0.11</c:v>
                </c:pt>
                <c:pt idx="8">
                  <c:v>#N/A</c:v>
                </c:pt>
                <c:pt idx="9">
                  <c:v>0.37</c:v>
                </c:pt>
              </c:numCache>
            </c:numRef>
          </c:val>
        </c:ser>
        <c:ser>
          <c:idx val="7"/>
          <c:order val="7"/>
          <c:tx>
            <c:strRef>
              <c:f>データシート!$A$34</c:f>
              <c:strCache>
                <c:ptCount val="1"/>
                <c:pt idx="0">
                  <c:v>鹿角市国民健康保険事業特別会計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1.76</c:v>
                </c:pt>
                <c:pt idx="2">
                  <c:v>#N/A</c:v>
                </c:pt>
                <c:pt idx="3">
                  <c:v>1.43</c:v>
                </c:pt>
                <c:pt idx="4">
                  <c:v>#N/A</c:v>
                </c:pt>
                <c:pt idx="5">
                  <c:v>0.82</c:v>
                </c:pt>
                <c:pt idx="6">
                  <c:v>#N/A</c:v>
                </c:pt>
                <c:pt idx="7">
                  <c:v>1.9</c:v>
                </c:pt>
                <c:pt idx="8">
                  <c:v>#N/A</c:v>
                </c:pt>
                <c:pt idx="9">
                  <c:v>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4.83</c:v>
                </c:pt>
                <c:pt idx="2">
                  <c:v>#N/A</c:v>
                </c:pt>
                <c:pt idx="3">
                  <c:v>3.98</c:v>
                </c:pt>
                <c:pt idx="4">
                  <c:v>#N/A</c:v>
                </c:pt>
                <c:pt idx="5">
                  <c:v>4.01</c:v>
                </c:pt>
                <c:pt idx="6">
                  <c:v>#N/A</c:v>
                </c:pt>
                <c:pt idx="7">
                  <c:v>4.1399999999999997</c:v>
                </c:pt>
                <c:pt idx="8">
                  <c:v>#N/A</c:v>
                </c:pt>
                <c:pt idx="9">
                  <c:v>3.34</c:v>
                </c:pt>
              </c:numCache>
            </c:numRef>
          </c:val>
        </c:ser>
        <c:ser>
          <c:idx val="9"/>
          <c:order val="9"/>
          <c:tx>
            <c:strRef>
              <c:f>データシート!$A$36</c:f>
              <c:strCache>
                <c:ptCount val="1"/>
                <c:pt idx="0">
                  <c:v>鹿角市上水道事業会計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6.27</c:v>
                </c:pt>
                <c:pt idx="2">
                  <c:v>#N/A</c:v>
                </c:pt>
                <c:pt idx="3">
                  <c:v>7.19</c:v>
                </c:pt>
                <c:pt idx="4">
                  <c:v>#N/A</c:v>
                </c:pt>
                <c:pt idx="5">
                  <c:v>8.17</c:v>
                </c:pt>
                <c:pt idx="6">
                  <c:v>#N/A</c:v>
                </c:pt>
                <c:pt idx="7">
                  <c:v>8.84</c:v>
                </c:pt>
                <c:pt idx="8">
                  <c:v>#N/A</c:v>
                </c:pt>
                <c:pt idx="9">
                  <c:v>8.2899999999999991</c:v>
                </c:pt>
              </c:numCache>
            </c:numRef>
          </c:val>
        </c:ser>
        <c:dLbls>
          <c:showLegendKey val="0"/>
          <c:showVal val="0"/>
          <c:showCatName val="0"/>
          <c:showSerName val="0"/>
          <c:showPercent val="0"/>
          <c:showBubbleSize val="0"/>
        </c:dLbls>
        <c:gapWidth val="150"/>
        <c:overlap val="100"/>
        <c:axId val="99882112"/>
        <c:axId val="99883648"/>
      </c:barChart>
      <c:catAx>
        <c:axId val="9988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883648"/>
        <c:crosses val="autoZero"/>
        <c:auto val="1"/>
        <c:lblAlgn val="ctr"/>
        <c:lblOffset val="100"/>
        <c:tickLblSkip val="1"/>
        <c:tickMarkSkip val="1"/>
        <c:noMultiLvlLbl val="0"/>
      </c:catAx>
      <c:valAx>
        <c:axId val="99883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82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1465</c:v>
                </c:pt>
                <c:pt idx="5">
                  <c:v>1436</c:v>
                </c:pt>
                <c:pt idx="8">
                  <c:v>1392</c:v>
                </c:pt>
                <c:pt idx="11">
                  <c:v>1470</c:v>
                </c:pt>
                <c:pt idx="14">
                  <c:v>1494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26</c:v>
                </c:pt>
                <c:pt idx="6">
                  <c:v>23</c:v>
                </c:pt>
                <c:pt idx="9">
                  <c:v>12</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381</c:v>
                </c:pt>
                <c:pt idx="3">
                  <c:v>340</c:v>
                </c:pt>
                <c:pt idx="6">
                  <c:v>242</c:v>
                </c:pt>
                <c:pt idx="9">
                  <c:v>188</c:v>
                </c:pt>
                <c:pt idx="12">
                  <c:v>192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329</c:v>
                </c:pt>
                <c:pt idx="3">
                  <c:v>365</c:v>
                </c:pt>
                <c:pt idx="6">
                  <c:v>340</c:v>
                </c:pt>
                <c:pt idx="9">
                  <c:v>321</c:v>
                </c:pt>
                <c:pt idx="12">
                  <c:v>333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1688</c:v>
                </c:pt>
                <c:pt idx="3">
                  <c:v>1645</c:v>
                </c:pt>
                <c:pt idx="6">
                  <c:v>1622</c:v>
                </c:pt>
                <c:pt idx="9">
                  <c:v>1675</c:v>
                </c:pt>
                <c:pt idx="12">
                  <c:v>1640</c:v>
                </c:pt>
              </c:numCache>
            </c:numRef>
          </c:val>
        </c:ser>
        <c:dLbls>
          <c:showLegendKey val="0"/>
          <c:showVal val="0"/>
          <c:showCatName val="0"/>
          <c:showSerName val="0"/>
          <c:showPercent val="0"/>
          <c:showBubbleSize val="0"/>
        </c:dLbls>
        <c:gapWidth val="100"/>
        <c:overlap val="100"/>
        <c:axId val="98816768"/>
        <c:axId val="9881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963</c:v>
                </c:pt>
                <c:pt idx="2">
                  <c:v>#N/A</c:v>
                </c:pt>
                <c:pt idx="3">
                  <c:v>#N/A</c:v>
                </c:pt>
                <c:pt idx="4">
                  <c:v>940</c:v>
                </c:pt>
                <c:pt idx="5">
                  <c:v>#N/A</c:v>
                </c:pt>
                <c:pt idx="6">
                  <c:v>#N/A</c:v>
                </c:pt>
                <c:pt idx="7">
                  <c:v>835</c:v>
                </c:pt>
                <c:pt idx="8">
                  <c:v>#N/A</c:v>
                </c:pt>
                <c:pt idx="9">
                  <c:v>#N/A</c:v>
                </c:pt>
                <c:pt idx="10">
                  <c:v>726</c:v>
                </c:pt>
                <c:pt idx="11">
                  <c:v>#N/A</c:v>
                </c:pt>
                <c:pt idx="12">
                  <c:v>#N/A</c:v>
                </c:pt>
                <c:pt idx="13">
                  <c:v>682</c:v>
                </c:pt>
                <c:pt idx="14">
                  <c:v>#N/A</c:v>
                </c:pt>
              </c:numCache>
            </c:numRef>
          </c:val>
          <c:smooth val="0"/>
        </c:ser>
        <c:dLbls>
          <c:showLegendKey val="0"/>
          <c:showVal val="0"/>
          <c:showCatName val="0"/>
          <c:showSerName val="0"/>
          <c:showPercent val="0"/>
          <c:showBubbleSize val="0"/>
        </c:dLbls>
        <c:marker val="1"/>
        <c:smooth val="0"/>
        <c:axId val="98816768"/>
        <c:axId val="98818688"/>
      </c:lineChart>
      <c:catAx>
        <c:axId val="9881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818688"/>
        <c:crosses val="autoZero"/>
        <c:auto val="1"/>
        <c:lblAlgn val="ctr"/>
        <c:lblOffset val="100"/>
        <c:tickLblSkip val="1"/>
        <c:tickMarkSkip val="1"/>
        <c:noMultiLvlLbl val="0"/>
      </c:catAx>
      <c:valAx>
        <c:axId val="9881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1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14749</c:v>
                </c:pt>
                <c:pt idx="5">
                  <c:v>14583</c:v>
                </c:pt>
                <c:pt idx="8">
                  <c:v>15835</c:v>
                </c:pt>
                <c:pt idx="11">
                  <c:v>16905</c:v>
                </c:pt>
                <c:pt idx="14">
                  <c:v>18406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403</c:v>
                </c:pt>
                <c:pt idx="5">
                  <c:v>442</c:v>
                </c:pt>
                <c:pt idx="8">
                  <c:v>557</c:v>
                </c:pt>
                <c:pt idx="11">
                  <c:v>731</c:v>
                </c:pt>
                <c:pt idx="14">
                  <c:v>831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5376</c:v>
                </c:pt>
                <c:pt idx="5">
                  <c:v>6312</c:v>
                </c:pt>
                <c:pt idx="8">
                  <c:v>6618</c:v>
                </c:pt>
                <c:pt idx="11">
                  <c:v>6399</c:v>
                </c:pt>
                <c:pt idx="14">
                  <c:v>6697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c:v>
                </c:pt>
                <c:pt idx="3">
                  <c:v>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2595</c:v>
                </c:pt>
                <c:pt idx="3">
                  <c:v>2499</c:v>
                </c:pt>
                <c:pt idx="6">
                  <c:v>2429</c:v>
                </c:pt>
                <c:pt idx="9">
                  <c:v>2273</c:v>
                </c:pt>
                <c:pt idx="12">
                  <c:v>2111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1325</c:v>
                </c:pt>
                <c:pt idx="3">
                  <c:v>1004</c:v>
                </c:pt>
                <c:pt idx="6">
                  <c:v>778</c:v>
                </c:pt>
                <c:pt idx="9">
                  <c:v>1302</c:v>
                </c:pt>
                <c:pt idx="12">
                  <c:v>1758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6209</c:v>
                </c:pt>
                <c:pt idx="3">
                  <c:v>5972</c:v>
                </c:pt>
                <c:pt idx="6">
                  <c:v>6237</c:v>
                </c:pt>
                <c:pt idx="9">
                  <c:v>6225</c:v>
                </c:pt>
                <c:pt idx="12">
                  <c:v>6828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544</c:v>
                </c:pt>
                <c:pt idx="3">
                  <c:v>288</c:v>
                </c:pt>
                <c:pt idx="6">
                  <c:v>33</c:v>
                </c:pt>
                <c:pt idx="9">
                  <c:v>23</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15022</c:v>
                </c:pt>
                <c:pt idx="3">
                  <c:v>15676</c:v>
                </c:pt>
                <c:pt idx="6">
                  <c:v>16739</c:v>
                </c:pt>
                <c:pt idx="9">
                  <c:v>16702</c:v>
                </c:pt>
                <c:pt idx="12">
                  <c:v>18324</c:v>
                </c:pt>
              </c:numCache>
            </c:numRef>
          </c:val>
        </c:ser>
        <c:dLbls>
          <c:showLegendKey val="0"/>
          <c:showVal val="0"/>
          <c:showCatName val="0"/>
          <c:showSerName val="0"/>
          <c:showPercent val="0"/>
          <c:showBubbleSize val="0"/>
        </c:dLbls>
        <c:gapWidth val="100"/>
        <c:overlap val="100"/>
        <c:axId val="98897920"/>
        <c:axId val="988994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5170</c:v>
                </c:pt>
                <c:pt idx="2">
                  <c:v>#N/A</c:v>
                </c:pt>
                <c:pt idx="3">
                  <c:v>#N/A</c:v>
                </c:pt>
                <c:pt idx="4">
                  <c:v>4104</c:v>
                </c:pt>
                <c:pt idx="5">
                  <c:v>#N/A</c:v>
                </c:pt>
                <c:pt idx="6">
                  <c:v>#N/A</c:v>
                </c:pt>
                <c:pt idx="7">
                  <c:v>3205</c:v>
                </c:pt>
                <c:pt idx="8">
                  <c:v>#N/A</c:v>
                </c:pt>
                <c:pt idx="9">
                  <c:v>#N/A</c:v>
                </c:pt>
                <c:pt idx="10">
                  <c:v>2490</c:v>
                </c:pt>
                <c:pt idx="11">
                  <c:v>#N/A</c:v>
                </c:pt>
                <c:pt idx="12">
                  <c:v>#N/A</c:v>
                </c:pt>
                <c:pt idx="13">
                  <c:v>3100</c:v>
                </c:pt>
                <c:pt idx="14">
                  <c:v>#N/A</c:v>
                </c:pt>
              </c:numCache>
            </c:numRef>
          </c:val>
          <c:smooth val="0"/>
        </c:ser>
        <c:dLbls>
          <c:showLegendKey val="0"/>
          <c:showVal val="0"/>
          <c:showCatName val="0"/>
          <c:showSerName val="0"/>
          <c:showPercent val="0"/>
          <c:showBubbleSize val="0"/>
        </c:dLbls>
        <c:marker val="1"/>
        <c:smooth val="0"/>
        <c:axId val="98897920"/>
        <c:axId val="98899456"/>
      </c:lineChart>
      <c:catAx>
        <c:axId val="9889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899456"/>
        <c:crosses val="autoZero"/>
        <c:auto val="1"/>
        <c:lblAlgn val="ctr"/>
        <c:lblOffset val="100"/>
        <c:tickLblSkip val="1"/>
        <c:tickMarkSkip val="1"/>
        <c:noMultiLvlLbl val="0"/>
      </c:catAx>
      <c:valAx>
        <c:axId val="98899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897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33,293
33,199
707.52
20,542,688
20,115,637
346,317
10,354,738
18,324,254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人口減少や全国平均を上回る高齢化率（Ｈ２６年度末３５．５％）の影響から、財政基盤が弱く、類似団体平均を下回る０．３１となっている。</a:t>
          </a:r>
        </a:p>
        <a:p>
          <a:r>
            <a:rPr kumimoji="1" lang="ja-JP" altLang="en-US" sz="1200">
              <a:latin typeface="ＭＳ Ｐゴシック"/>
            </a:rPr>
            <a:t>　主要産業である農業を中心とした、６次産業化による付加価値の創出をはじめ、外国人観光客の誘客や移住の促進により、地域活力の向上に取り組む。まちなかオフィスの整備や就業機会の拡大を進めることで、地域産業全体の活性化と市民所得の向上を図るとともに、市税等の徴収強化に取り組み、自主財源の確保に努める。</a:t>
          </a:r>
          <a:endParaRPr kumimoji="1" lang="en-US" altLang="ja-JP"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24342</xdr:rowOff>
    </xdr:to>
    <xdr:cxnSp macro="">
      <xdr:nvCxnSpPr>
        <xdr:cNvPr id="67" name="直線コネクタ 66"/>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24342</xdr:rowOff>
    </xdr:from>
    <xdr:to>
      <xdr:col>6</xdr:col>
      <xdr:colOff>0</xdr:colOff>
      <xdr:row>44</xdr:row>
      <xdr:rowOff>24342</xdr:rowOff>
    </xdr:to>
    <xdr:cxnSp macro="">
      <xdr:nvCxnSpPr>
        <xdr:cNvPr id="70" name="直線コネクタ 69"/>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24342</xdr:rowOff>
    </xdr:from>
    <xdr:to>
      <xdr:col>4</xdr:col>
      <xdr:colOff>482600</xdr:colOff>
      <xdr:row>44</xdr:row>
      <xdr:rowOff>24342</xdr:rowOff>
    </xdr:to>
    <xdr:cxnSp macro="">
      <xdr:nvCxnSpPr>
        <xdr:cNvPr id="73" name="直線コネクタ 72"/>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6" name="直線コネクタ 75"/>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6" name="円/楕円 85"/>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117069</xdr:rowOff>
    </xdr:from>
    <xdr:ext cx="762000" cy="259045"/>
    <xdr:sp macro="" textlink="">
      <xdr:nvSpPr>
        <xdr:cNvPr id="87"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144992</xdr:rowOff>
    </xdr:from>
    <xdr:to>
      <xdr:col>6</xdr:col>
      <xdr:colOff>50800</xdr:colOff>
      <xdr:row>44</xdr:row>
      <xdr:rowOff>75142</xdr:rowOff>
    </xdr:to>
    <xdr:sp macro="" textlink="">
      <xdr:nvSpPr>
        <xdr:cNvPr id="88" name="円/楕円 87"/>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59919</xdr:rowOff>
    </xdr:from>
    <xdr:ext cx="736600" cy="259045"/>
    <xdr:sp macro="" textlink="">
      <xdr:nvSpPr>
        <xdr:cNvPr id="89" name="テキスト ボックス 88"/>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144992</xdr:rowOff>
    </xdr:from>
    <xdr:to>
      <xdr:col>4</xdr:col>
      <xdr:colOff>533400</xdr:colOff>
      <xdr:row>44</xdr:row>
      <xdr:rowOff>75142</xdr:rowOff>
    </xdr:to>
    <xdr:sp macro="" textlink="">
      <xdr:nvSpPr>
        <xdr:cNvPr id="90" name="円/楕円 89"/>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59919</xdr:rowOff>
    </xdr:from>
    <xdr:ext cx="762000" cy="259045"/>
    <xdr:sp macro="" textlink="">
      <xdr:nvSpPr>
        <xdr:cNvPr id="91" name="テキスト ボックス 90"/>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2" name="円/楕円 91"/>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3" name="テキスト ボックス 92"/>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4" name="円/楕円 93"/>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5" name="テキスト ボックス 94"/>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歳入では、市税等は前年度と大きな増減はなかったが、普通交付税の減額（９１．０百万円減）の影響により、経常一般財源総額は減額となった。</a:t>
          </a:r>
        </a:p>
        <a:p>
          <a:r>
            <a:rPr kumimoji="1" lang="ja-JP" altLang="en-US" sz="1200">
              <a:latin typeface="ＭＳ Ｐゴシック"/>
            </a:rPr>
            <a:t>　歳出では、平成２６年４月からの消費税増税に加え、原油価格の高騰による燃料費・光熱水費の増などにより物件費が増額となった。また、社会保障制度の拡充等により扶助費についても前年度から増額となった。</a:t>
          </a:r>
        </a:p>
        <a:p>
          <a:r>
            <a:rPr kumimoji="1" lang="ja-JP" altLang="en-US" sz="1200">
              <a:latin typeface="ＭＳ Ｐゴシック"/>
            </a:rPr>
            <a:t>　分母の経常一般財源が減少、分子の経常経費充当一般財源が増加したため、前年度より０．４ポイント増の８９．９％となった。</a:t>
          </a:r>
        </a:p>
        <a:p>
          <a:r>
            <a:rPr kumimoji="1" lang="ja-JP" altLang="en-US" sz="1200">
              <a:latin typeface="ＭＳ Ｐゴシック"/>
            </a:rPr>
            <a:t>　財政構造の弾力性を確保するため、今後もさらなる経費節減を進めるとともに、市税等の一般財源の確保に努める。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145143</xdr:rowOff>
    </xdr:from>
    <xdr:to>
      <xdr:col>7</xdr:col>
      <xdr:colOff>152400</xdr:colOff>
      <xdr:row>59</xdr:row>
      <xdr:rowOff>158931</xdr:rowOff>
    </xdr:to>
    <xdr:cxnSp macro="">
      <xdr:nvCxnSpPr>
        <xdr:cNvPr id="132" name="直線コネクタ 131"/>
        <xdr:cNvCxnSpPr/>
      </xdr:nvCxnSpPr>
      <xdr:spPr>
        <a:xfrm>
          <a:off x="4114800" y="1026069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134801</xdr:rowOff>
    </xdr:from>
    <xdr:to>
      <xdr:col>6</xdr:col>
      <xdr:colOff>0</xdr:colOff>
      <xdr:row>59</xdr:row>
      <xdr:rowOff>145143</xdr:rowOff>
    </xdr:to>
    <xdr:cxnSp macro="">
      <xdr:nvCxnSpPr>
        <xdr:cNvPr id="135" name="直線コネクタ 134"/>
        <xdr:cNvCxnSpPr/>
      </xdr:nvCxnSpPr>
      <xdr:spPr>
        <a:xfrm>
          <a:off x="3225800" y="1025035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7093</xdr:rowOff>
    </xdr:from>
    <xdr:ext cx="736600" cy="259045"/>
    <xdr:sp macro="" textlink="">
      <xdr:nvSpPr>
        <xdr:cNvPr id="137" name="テキスト ボックス 136"/>
        <xdr:cNvSpPr txBox="1"/>
      </xdr:nvSpPr>
      <xdr:spPr>
        <a:xfrm>
          <a:off x="3733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134801</xdr:rowOff>
    </xdr:from>
    <xdr:to>
      <xdr:col>4</xdr:col>
      <xdr:colOff>482600</xdr:colOff>
      <xdr:row>59</xdr:row>
      <xdr:rowOff>145143</xdr:rowOff>
    </xdr:to>
    <xdr:cxnSp macro="">
      <xdr:nvCxnSpPr>
        <xdr:cNvPr id="138" name="直線コネクタ 137"/>
        <xdr:cNvCxnSpPr/>
      </xdr:nvCxnSpPr>
      <xdr:spPr>
        <a:xfrm flipV="1">
          <a:off x="2336800" y="1025035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31387</xdr:rowOff>
    </xdr:from>
    <xdr:to>
      <xdr:col>3</xdr:col>
      <xdr:colOff>279400</xdr:colOff>
      <xdr:row>59</xdr:row>
      <xdr:rowOff>145143</xdr:rowOff>
    </xdr:to>
    <xdr:cxnSp macro="">
      <xdr:nvCxnSpPr>
        <xdr:cNvPr id="141" name="直線コネクタ 140"/>
        <xdr:cNvCxnSpPr/>
      </xdr:nvCxnSpPr>
      <xdr:spPr>
        <a:xfrm>
          <a:off x="1447800" y="1014693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17434</xdr:rowOff>
    </xdr:from>
    <xdr:ext cx="762000" cy="259045"/>
    <xdr:sp macro="" textlink="">
      <xdr:nvSpPr>
        <xdr:cNvPr id="143" name="テキスト ボックス 142"/>
        <xdr:cNvSpPr txBox="1"/>
      </xdr:nvSpPr>
      <xdr:spPr>
        <a:xfrm>
          <a:off x="1955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1" name="円/楕円 150"/>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2"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94343</xdr:rowOff>
    </xdr:from>
    <xdr:to>
      <xdr:col>6</xdr:col>
      <xdr:colOff>50800</xdr:colOff>
      <xdr:row>60</xdr:row>
      <xdr:rowOff>24493</xdr:rowOff>
    </xdr:to>
    <xdr:sp macro="" textlink="">
      <xdr:nvSpPr>
        <xdr:cNvPr id="153" name="円/楕円 152"/>
        <xdr:cNvSpPr/>
      </xdr:nvSpPr>
      <xdr:spPr>
        <a:xfrm>
          <a:off x="4064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9270</xdr:rowOff>
    </xdr:from>
    <xdr:ext cx="736600" cy="259045"/>
    <xdr:sp macro="" textlink="">
      <xdr:nvSpPr>
        <xdr:cNvPr id="154" name="テキスト ボックス 153"/>
        <xdr:cNvSpPr txBox="1"/>
      </xdr:nvSpPr>
      <xdr:spPr>
        <a:xfrm>
          <a:off x="3733800" y="1029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84001</xdr:rowOff>
    </xdr:from>
    <xdr:to>
      <xdr:col>4</xdr:col>
      <xdr:colOff>533400</xdr:colOff>
      <xdr:row>60</xdr:row>
      <xdr:rowOff>14151</xdr:rowOff>
    </xdr:to>
    <xdr:sp macro="" textlink="">
      <xdr:nvSpPr>
        <xdr:cNvPr id="155" name="円/楕円 154"/>
        <xdr:cNvSpPr/>
      </xdr:nvSpPr>
      <xdr:spPr>
        <a:xfrm>
          <a:off x="3175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24328</xdr:rowOff>
    </xdr:from>
    <xdr:ext cx="762000" cy="259045"/>
    <xdr:sp macro="" textlink="">
      <xdr:nvSpPr>
        <xdr:cNvPr id="156" name="テキスト ボックス 155"/>
        <xdr:cNvSpPr txBox="1"/>
      </xdr:nvSpPr>
      <xdr:spPr>
        <a:xfrm>
          <a:off x="2844800" y="996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94343</xdr:rowOff>
    </xdr:from>
    <xdr:to>
      <xdr:col>3</xdr:col>
      <xdr:colOff>330200</xdr:colOff>
      <xdr:row>60</xdr:row>
      <xdr:rowOff>24493</xdr:rowOff>
    </xdr:to>
    <xdr:sp macro="" textlink="">
      <xdr:nvSpPr>
        <xdr:cNvPr id="157" name="円/楕円 156"/>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9270</xdr:rowOff>
    </xdr:from>
    <xdr:ext cx="762000" cy="259045"/>
    <xdr:sp macro="" textlink="">
      <xdr:nvSpPr>
        <xdr:cNvPr id="158" name="テキスト ボックス 157"/>
        <xdr:cNvSpPr txBox="1"/>
      </xdr:nvSpPr>
      <xdr:spPr>
        <a:xfrm>
          <a:off x="1955800" y="1029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152037</xdr:rowOff>
    </xdr:from>
    <xdr:to>
      <xdr:col>2</xdr:col>
      <xdr:colOff>127000</xdr:colOff>
      <xdr:row>59</xdr:row>
      <xdr:rowOff>82187</xdr:rowOff>
    </xdr:to>
    <xdr:sp macro="" textlink="">
      <xdr:nvSpPr>
        <xdr:cNvPr id="159" name="円/楕円 158"/>
        <xdr:cNvSpPr/>
      </xdr:nvSpPr>
      <xdr:spPr>
        <a:xfrm>
          <a:off x="1397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92364</xdr:rowOff>
    </xdr:from>
    <xdr:ext cx="762000" cy="259045"/>
    <xdr:sp macro="" textlink="">
      <xdr:nvSpPr>
        <xdr:cNvPr id="160" name="テキスト ボックス 159"/>
        <xdr:cNvSpPr txBox="1"/>
      </xdr:nvSpPr>
      <xdr:spPr>
        <a:xfrm>
          <a:off x="1066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[139,717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人件費は、行財政改革及び定員適正化計画に基づき、職員削減を進めており、類似団体平均を大きく下回っている。</a:t>
          </a:r>
        </a:p>
        <a:p>
          <a:r>
            <a:rPr kumimoji="1" lang="ja-JP" altLang="en-US" sz="1100">
              <a:latin typeface="ＭＳ Ｐゴシック"/>
            </a:rPr>
            <a:t>　物件費は、指定管理制度の導入等により施設維持管理費の縮減に努めているが、消費税増税や原油価格の高騰による燃料費・光熱水費の増加に加え、防災ラジオや新図書館用の図書購入費など臨時的な備品購入により総額が増加した。ただし、類似団体平均は下回る水準にある。</a:t>
          </a:r>
        </a:p>
        <a:p>
          <a:r>
            <a:rPr kumimoji="1" lang="ja-JP" altLang="en-US" sz="1100">
              <a:latin typeface="ＭＳ Ｐゴシック"/>
            </a:rPr>
            <a:t>　今後も公共施設の適切な管理運営や事務の効率化に努め、物件費等の徹底した削減を行うとともに、人件費についても引き続き定員管理や給与の適正化を行い、経費削減を図っていく。</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124475</xdr:rowOff>
    </xdr:from>
    <xdr:to>
      <xdr:col>7</xdr:col>
      <xdr:colOff>152400</xdr:colOff>
      <xdr:row>82</xdr:row>
      <xdr:rowOff>159338</xdr:rowOff>
    </xdr:to>
    <xdr:cxnSp macro="">
      <xdr:nvCxnSpPr>
        <xdr:cNvPr id="192" name="直線コネクタ 191"/>
        <xdr:cNvCxnSpPr/>
      </xdr:nvCxnSpPr>
      <xdr:spPr>
        <a:xfrm>
          <a:off x="4114800" y="14183375"/>
          <a:ext cx="838200" cy="3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144113</xdr:rowOff>
    </xdr:from>
    <xdr:ext cx="762000" cy="259045"/>
    <xdr:sp macro="" textlink="">
      <xdr:nvSpPr>
        <xdr:cNvPr id="193" name="人件費・物件費等の状況平均値テキスト"/>
        <xdr:cNvSpPr txBox="1"/>
      </xdr:nvSpPr>
      <xdr:spPr>
        <a:xfrm>
          <a:off x="5041900" y="1420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124475</xdr:rowOff>
    </xdr:from>
    <xdr:to>
      <xdr:col>6</xdr:col>
      <xdr:colOff>0</xdr:colOff>
      <xdr:row>82</xdr:row>
      <xdr:rowOff>131501</xdr:rowOff>
    </xdr:to>
    <xdr:cxnSp macro="">
      <xdr:nvCxnSpPr>
        <xdr:cNvPr id="195" name="直線コネクタ 194"/>
        <xdr:cNvCxnSpPr/>
      </xdr:nvCxnSpPr>
      <xdr:spPr>
        <a:xfrm flipV="1">
          <a:off x="3225800" y="14183375"/>
          <a:ext cx="889000" cy="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124479</xdr:rowOff>
    </xdr:from>
    <xdr:to>
      <xdr:col>4</xdr:col>
      <xdr:colOff>482600</xdr:colOff>
      <xdr:row>82</xdr:row>
      <xdr:rowOff>131501</xdr:rowOff>
    </xdr:to>
    <xdr:cxnSp macro="">
      <xdr:nvCxnSpPr>
        <xdr:cNvPr id="198" name="直線コネクタ 197"/>
        <xdr:cNvCxnSpPr/>
      </xdr:nvCxnSpPr>
      <xdr:spPr>
        <a:xfrm>
          <a:off x="2336800" y="14183379"/>
          <a:ext cx="8890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110452</xdr:rowOff>
    </xdr:from>
    <xdr:to>
      <xdr:col>3</xdr:col>
      <xdr:colOff>279400</xdr:colOff>
      <xdr:row>82</xdr:row>
      <xdr:rowOff>124479</xdr:rowOff>
    </xdr:to>
    <xdr:cxnSp macro="">
      <xdr:nvCxnSpPr>
        <xdr:cNvPr id="201" name="直線コネクタ 200"/>
        <xdr:cNvCxnSpPr/>
      </xdr:nvCxnSpPr>
      <xdr:spPr>
        <a:xfrm>
          <a:off x="1447800" y="14169352"/>
          <a:ext cx="889000" cy="1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23465</xdr:rowOff>
    </xdr:from>
    <xdr:ext cx="762000" cy="259045"/>
    <xdr:sp macro="" textlink="">
      <xdr:nvSpPr>
        <xdr:cNvPr id="205" name="テキスト ボックス 204"/>
        <xdr:cNvSpPr txBox="1"/>
      </xdr:nvSpPr>
      <xdr:spPr>
        <a:xfrm>
          <a:off x="1066800" y="142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108538</xdr:rowOff>
    </xdr:from>
    <xdr:to>
      <xdr:col>7</xdr:col>
      <xdr:colOff>203200</xdr:colOff>
      <xdr:row>83</xdr:row>
      <xdr:rowOff>38688</xdr:rowOff>
    </xdr:to>
    <xdr:sp macro="" textlink="">
      <xdr:nvSpPr>
        <xdr:cNvPr id="211" name="円/楕円 210"/>
        <xdr:cNvSpPr/>
      </xdr:nvSpPr>
      <xdr:spPr>
        <a:xfrm>
          <a:off x="4902200" y="141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29815</xdr:rowOff>
    </xdr:from>
    <xdr:ext cx="762000" cy="259045"/>
    <xdr:sp macro="" textlink="">
      <xdr:nvSpPr>
        <xdr:cNvPr id="212" name="人件費・物件費等の状況該当値テキスト"/>
        <xdr:cNvSpPr txBox="1"/>
      </xdr:nvSpPr>
      <xdr:spPr>
        <a:xfrm>
          <a:off x="5041900" y="140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139,717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73675</xdr:rowOff>
    </xdr:from>
    <xdr:to>
      <xdr:col>6</xdr:col>
      <xdr:colOff>50800</xdr:colOff>
      <xdr:row>83</xdr:row>
      <xdr:rowOff>3825</xdr:rowOff>
    </xdr:to>
    <xdr:sp macro="" textlink="">
      <xdr:nvSpPr>
        <xdr:cNvPr id="213" name="円/楕円 212"/>
        <xdr:cNvSpPr/>
      </xdr:nvSpPr>
      <xdr:spPr>
        <a:xfrm>
          <a:off x="4064000" y="141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14002</xdr:rowOff>
    </xdr:from>
    <xdr:ext cx="736600" cy="259045"/>
    <xdr:sp macro="" textlink="">
      <xdr:nvSpPr>
        <xdr:cNvPr id="214" name="テキスト ボックス 213"/>
        <xdr:cNvSpPr txBox="1"/>
      </xdr:nvSpPr>
      <xdr:spPr>
        <a:xfrm>
          <a:off x="3733800" y="139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80701</xdr:rowOff>
    </xdr:from>
    <xdr:to>
      <xdr:col>4</xdr:col>
      <xdr:colOff>533400</xdr:colOff>
      <xdr:row>83</xdr:row>
      <xdr:rowOff>10851</xdr:rowOff>
    </xdr:to>
    <xdr:sp macro="" textlink="">
      <xdr:nvSpPr>
        <xdr:cNvPr id="215" name="円/楕円 214"/>
        <xdr:cNvSpPr/>
      </xdr:nvSpPr>
      <xdr:spPr>
        <a:xfrm>
          <a:off x="3175000" y="141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21028</xdr:rowOff>
    </xdr:from>
    <xdr:ext cx="762000" cy="259045"/>
    <xdr:sp macro="" textlink="">
      <xdr:nvSpPr>
        <xdr:cNvPr id="216" name="テキスト ボックス 215"/>
        <xdr:cNvSpPr txBox="1"/>
      </xdr:nvSpPr>
      <xdr:spPr>
        <a:xfrm>
          <a:off x="2844800" y="139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73679</xdr:rowOff>
    </xdr:from>
    <xdr:to>
      <xdr:col>3</xdr:col>
      <xdr:colOff>330200</xdr:colOff>
      <xdr:row>83</xdr:row>
      <xdr:rowOff>3829</xdr:rowOff>
    </xdr:to>
    <xdr:sp macro="" textlink="">
      <xdr:nvSpPr>
        <xdr:cNvPr id="217" name="円/楕円 216"/>
        <xdr:cNvSpPr/>
      </xdr:nvSpPr>
      <xdr:spPr>
        <a:xfrm>
          <a:off x="2286000" y="141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14006</xdr:rowOff>
    </xdr:from>
    <xdr:ext cx="762000" cy="259045"/>
    <xdr:sp macro="" textlink="">
      <xdr:nvSpPr>
        <xdr:cNvPr id="218" name="テキスト ボックス 217"/>
        <xdr:cNvSpPr txBox="1"/>
      </xdr:nvSpPr>
      <xdr:spPr>
        <a:xfrm>
          <a:off x="1955800" y="13901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125,271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59652</xdr:rowOff>
    </xdr:from>
    <xdr:to>
      <xdr:col>2</xdr:col>
      <xdr:colOff>127000</xdr:colOff>
      <xdr:row>82</xdr:row>
      <xdr:rowOff>161252</xdr:rowOff>
    </xdr:to>
    <xdr:sp macro="" textlink="">
      <xdr:nvSpPr>
        <xdr:cNvPr id="219" name="円/楕円 218"/>
        <xdr:cNvSpPr/>
      </xdr:nvSpPr>
      <xdr:spPr>
        <a:xfrm>
          <a:off x="1397000" y="1411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171429</xdr:rowOff>
    </xdr:from>
    <xdr:ext cx="762000" cy="259045"/>
    <xdr:sp macro="" textlink="">
      <xdr:nvSpPr>
        <xdr:cNvPr id="220" name="テキスト ボックス 219"/>
        <xdr:cNvSpPr txBox="1"/>
      </xdr:nvSpPr>
      <xdr:spPr>
        <a:xfrm>
          <a:off x="1066800" y="1388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本市は、昭和４７年の町村合併後に職員採用を控えたことから、職員の年齢構成がいびつな構造となっている。他の自治体と比較して、若年層の管理職等への昇格により、類似団体平均を上回り９７．４％となっている。</a:t>
          </a:r>
        </a:p>
        <a:p>
          <a:r>
            <a:rPr kumimoji="1" lang="ja-JP" altLang="en-US" sz="1200">
              <a:latin typeface="ＭＳ Ｐゴシック"/>
            </a:rPr>
            <a:t>　今後も秋田県人事委員会勧告や民間の給与水準との均衡を基本として給与の適正化に努める。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147574</xdr:rowOff>
    </xdr:to>
    <xdr:cxnSp macro="">
      <xdr:nvCxnSpPr>
        <xdr:cNvPr id="252" name="直線コネクタ 251"/>
        <xdr:cNvCxnSpPr/>
      </xdr:nvCxnSpPr>
      <xdr:spPr>
        <a:xfrm>
          <a:off x="16179800" y="1470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156972</xdr:rowOff>
    </xdr:to>
    <xdr:cxnSp macro="">
      <xdr:nvCxnSpPr>
        <xdr:cNvPr id="255" name="直線コネクタ 254"/>
        <xdr:cNvCxnSpPr/>
      </xdr:nvCxnSpPr>
      <xdr:spPr>
        <a:xfrm flipV="1">
          <a:off x="15290800" y="14701520"/>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156972</xdr:rowOff>
    </xdr:from>
    <xdr:to>
      <xdr:col>22</xdr:col>
      <xdr:colOff>203200</xdr:colOff>
      <xdr:row>88</xdr:row>
      <xdr:rowOff>24130</xdr:rowOff>
    </xdr:to>
    <xdr:cxnSp macro="">
      <xdr:nvCxnSpPr>
        <xdr:cNvPr id="258" name="直線コネクタ 257"/>
        <xdr:cNvCxnSpPr/>
      </xdr:nvCxnSpPr>
      <xdr:spPr>
        <a:xfrm flipV="1">
          <a:off x="14401800" y="150731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162052</xdr:rowOff>
    </xdr:from>
    <xdr:to>
      <xdr:col>21</xdr:col>
      <xdr:colOff>0</xdr:colOff>
      <xdr:row>88</xdr:row>
      <xdr:rowOff>24130</xdr:rowOff>
    </xdr:to>
    <xdr:cxnSp macro="">
      <xdr:nvCxnSpPr>
        <xdr:cNvPr id="261" name="直線コネクタ 260"/>
        <xdr:cNvCxnSpPr/>
      </xdr:nvCxnSpPr>
      <xdr:spPr>
        <a:xfrm>
          <a:off x="13512800" y="1473530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1" name="円/楕円 270"/>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2"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4" name="テキスト ボックス 273"/>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106172</xdr:rowOff>
    </xdr:from>
    <xdr:to>
      <xdr:col>22</xdr:col>
      <xdr:colOff>254000</xdr:colOff>
      <xdr:row>88</xdr:row>
      <xdr:rowOff>36322</xdr:rowOff>
    </xdr:to>
    <xdr:sp macro="" textlink="">
      <xdr:nvSpPr>
        <xdr:cNvPr id="275" name="円/楕円 274"/>
        <xdr:cNvSpPr/>
      </xdr:nvSpPr>
      <xdr:spPr>
        <a:xfrm>
          <a:off x="15240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21099</xdr:rowOff>
    </xdr:from>
    <xdr:ext cx="762000" cy="259045"/>
    <xdr:sp macro="" textlink="">
      <xdr:nvSpPr>
        <xdr:cNvPr id="276" name="テキスト ボックス 275"/>
        <xdr:cNvSpPr txBox="1"/>
      </xdr:nvSpPr>
      <xdr:spPr>
        <a:xfrm>
          <a:off x="14909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7" name="円/楕円 276"/>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8" name="テキスト ボックス 277"/>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111252</xdr:rowOff>
    </xdr:from>
    <xdr:to>
      <xdr:col>19</xdr:col>
      <xdr:colOff>533400</xdr:colOff>
      <xdr:row>86</xdr:row>
      <xdr:rowOff>41402</xdr:rowOff>
    </xdr:to>
    <xdr:sp macro="" textlink="">
      <xdr:nvSpPr>
        <xdr:cNvPr id="279" name="円/楕円 278"/>
        <xdr:cNvSpPr/>
      </xdr:nvSpPr>
      <xdr:spPr>
        <a:xfrm>
          <a:off x="13462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26179</xdr:rowOff>
    </xdr:from>
    <xdr:ext cx="762000" cy="259045"/>
    <xdr:sp macro="" textlink="">
      <xdr:nvSpPr>
        <xdr:cNvPr id="280" name="テキスト ボックス 279"/>
        <xdr:cNvSpPr txBox="1"/>
      </xdr:nvSpPr>
      <xdr:spPr>
        <a:xfrm>
          <a:off x="13131800" y="1477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「行政改革大綱」に基づく計画的な定員の適正化を進めてきたことにより、類似団体平均を大幅に下回り７．０３人となっている。</a:t>
          </a:r>
        </a:p>
        <a:p>
          <a:r>
            <a:rPr kumimoji="1" lang="ja-JP" altLang="en-US" sz="1300">
              <a:latin typeface="ＭＳ Ｐゴシック"/>
            </a:rPr>
            <a:t>　引き続き、事務事業の効率化や民間委託を推進しながら、限られた人的資源の中で効率的かつ機動的な人員配置に努め、適正な定員管理を維持する。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85151</xdr:rowOff>
    </xdr:from>
    <xdr:to>
      <xdr:col>24</xdr:col>
      <xdr:colOff>558800</xdr:colOff>
      <xdr:row>60</xdr:row>
      <xdr:rowOff>109280</xdr:rowOff>
    </xdr:to>
    <xdr:cxnSp macro="">
      <xdr:nvCxnSpPr>
        <xdr:cNvPr id="317" name="直線コネクタ 316"/>
        <xdr:cNvCxnSpPr/>
      </xdr:nvCxnSpPr>
      <xdr:spPr>
        <a:xfrm>
          <a:off x="16179800" y="10372151"/>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74809</xdr:rowOff>
    </xdr:from>
    <xdr:to>
      <xdr:col>23</xdr:col>
      <xdr:colOff>406400</xdr:colOff>
      <xdr:row>60</xdr:row>
      <xdr:rowOff>85151</xdr:rowOff>
    </xdr:to>
    <xdr:cxnSp macro="">
      <xdr:nvCxnSpPr>
        <xdr:cNvPr id="320" name="直線コネクタ 319"/>
        <xdr:cNvCxnSpPr/>
      </xdr:nvCxnSpPr>
      <xdr:spPr>
        <a:xfrm>
          <a:off x="15290800" y="1036180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69064</xdr:rowOff>
    </xdr:from>
    <xdr:to>
      <xdr:col>22</xdr:col>
      <xdr:colOff>203200</xdr:colOff>
      <xdr:row>60</xdr:row>
      <xdr:rowOff>74809</xdr:rowOff>
    </xdr:to>
    <xdr:cxnSp macro="">
      <xdr:nvCxnSpPr>
        <xdr:cNvPr id="323" name="直線コネクタ 322"/>
        <xdr:cNvCxnSpPr/>
      </xdr:nvCxnSpPr>
      <xdr:spPr>
        <a:xfrm>
          <a:off x="14401800" y="1035606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69064</xdr:rowOff>
    </xdr:from>
    <xdr:to>
      <xdr:col>21</xdr:col>
      <xdr:colOff>0</xdr:colOff>
      <xdr:row>60</xdr:row>
      <xdr:rowOff>93194</xdr:rowOff>
    </xdr:to>
    <xdr:cxnSp macro="">
      <xdr:nvCxnSpPr>
        <xdr:cNvPr id="326" name="直線コネクタ 325"/>
        <xdr:cNvCxnSpPr/>
      </xdr:nvCxnSpPr>
      <xdr:spPr>
        <a:xfrm flipV="1">
          <a:off x="13512800" y="103560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89219</xdr:rowOff>
    </xdr:from>
    <xdr:ext cx="762000" cy="259045"/>
    <xdr:sp macro="" textlink="">
      <xdr:nvSpPr>
        <xdr:cNvPr id="330" name="テキスト ボックス 329"/>
        <xdr:cNvSpPr txBox="1"/>
      </xdr:nvSpPr>
      <xdr:spPr>
        <a:xfrm>
          <a:off x="13131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58480</xdr:rowOff>
    </xdr:from>
    <xdr:to>
      <xdr:col>24</xdr:col>
      <xdr:colOff>609600</xdr:colOff>
      <xdr:row>60</xdr:row>
      <xdr:rowOff>160080</xdr:rowOff>
    </xdr:to>
    <xdr:sp macro="" textlink="">
      <xdr:nvSpPr>
        <xdr:cNvPr id="336" name="円/楕円 335"/>
        <xdr:cNvSpPr/>
      </xdr:nvSpPr>
      <xdr:spPr>
        <a:xfrm>
          <a:off x="16967200" y="103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75007</xdr:rowOff>
    </xdr:from>
    <xdr:ext cx="762000" cy="259045"/>
    <xdr:sp macro="" textlink="">
      <xdr:nvSpPr>
        <xdr:cNvPr id="337" name="定員管理の状況該当値テキスト"/>
        <xdr:cNvSpPr txBox="1"/>
      </xdr:nvSpPr>
      <xdr:spPr>
        <a:xfrm>
          <a:off x="17106900" y="101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34351</xdr:rowOff>
    </xdr:from>
    <xdr:to>
      <xdr:col>23</xdr:col>
      <xdr:colOff>457200</xdr:colOff>
      <xdr:row>60</xdr:row>
      <xdr:rowOff>135951</xdr:rowOff>
    </xdr:to>
    <xdr:sp macro="" textlink="">
      <xdr:nvSpPr>
        <xdr:cNvPr id="338" name="円/楕円 337"/>
        <xdr:cNvSpPr/>
      </xdr:nvSpPr>
      <xdr:spPr>
        <a:xfrm>
          <a:off x="16129000" y="103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146128</xdr:rowOff>
    </xdr:from>
    <xdr:ext cx="736600" cy="259045"/>
    <xdr:sp macro="" textlink="">
      <xdr:nvSpPr>
        <xdr:cNvPr id="339" name="テキスト ボックス 338"/>
        <xdr:cNvSpPr txBox="1"/>
      </xdr:nvSpPr>
      <xdr:spPr>
        <a:xfrm>
          <a:off x="15798800" y="100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24009</xdr:rowOff>
    </xdr:from>
    <xdr:to>
      <xdr:col>22</xdr:col>
      <xdr:colOff>254000</xdr:colOff>
      <xdr:row>60</xdr:row>
      <xdr:rowOff>125609</xdr:rowOff>
    </xdr:to>
    <xdr:sp macro="" textlink="">
      <xdr:nvSpPr>
        <xdr:cNvPr id="340" name="円/楕円 339"/>
        <xdr:cNvSpPr/>
      </xdr:nvSpPr>
      <xdr:spPr>
        <a:xfrm>
          <a:off x="15240000" y="1031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135786</xdr:rowOff>
    </xdr:from>
    <xdr:ext cx="762000" cy="259045"/>
    <xdr:sp macro="" textlink="">
      <xdr:nvSpPr>
        <xdr:cNvPr id="341" name="テキスト ボックス 340"/>
        <xdr:cNvSpPr txBox="1"/>
      </xdr:nvSpPr>
      <xdr:spPr>
        <a:xfrm>
          <a:off x="14909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18264</xdr:rowOff>
    </xdr:from>
    <xdr:to>
      <xdr:col>21</xdr:col>
      <xdr:colOff>50800</xdr:colOff>
      <xdr:row>60</xdr:row>
      <xdr:rowOff>119864</xdr:rowOff>
    </xdr:to>
    <xdr:sp macro="" textlink="">
      <xdr:nvSpPr>
        <xdr:cNvPr id="342" name="円/楕円 341"/>
        <xdr:cNvSpPr/>
      </xdr:nvSpPr>
      <xdr:spPr>
        <a:xfrm>
          <a:off x="14351000" y="103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130041</xdr:rowOff>
    </xdr:from>
    <xdr:ext cx="762000" cy="259045"/>
    <xdr:sp macro="" textlink="">
      <xdr:nvSpPr>
        <xdr:cNvPr id="343" name="テキスト ボックス 342"/>
        <xdr:cNvSpPr txBox="1"/>
      </xdr:nvSpPr>
      <xdr:spPr>
        <a:xfrm>
          <a:off x="14020800" y="10074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44" name="円/楕円 343"/>
        <xdr:cNvSpPr/>
      </xdr:nvSpPr>
      <xdr:spPr>
        <a:xfrm>
          <a:off x="13462000" y="103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154171</xdr:rowOff>
    </xdr:from>
    <xdr:ext cx="762000" cy="259045"/>
    <xdr:sp macro="" textlink="">
      <xdr:nvSpPr>
        <xdr:cNvPr id="345" name="テキスト ボックス 344"/>
        <xdr:cNvSpPr txBox="1"/>
      </xdr:nvSpPr>
      <xdr:spPr>
        <a:xfrm>
          <a:off x="13131800" y="1009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前年度に引き続き類似団体平均を下回って８．３％となっている。</a:t>
          </a:r>
          <a:endParaRPr kumimoji="1" lang="en-US" altLang="ja-JP" sz="1200">
            <a:latin typeface="ＭＳ Ｐゴシック"/>
          </a:endParaRPr>
        </a:p>
        <a:p>
          <a:r>
            <a:rPr kumimoji="1" lang="ja-JP" altLang="en-US" sz="1200">
              <a:latin typeface="ＭＳ Ｐゴシック"/>
            </a:rPr>
            <a:t>　今後、これまでの大規模な普通建設事業に伴う地方債の元利償還が始まることから、比率の上昇が見込まれるが、地方債発行の抑制を図りながら、適正な地方債管理に努める。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117729</xdr:rowOff>
    </xdr:from>
    <xdr:to>
      <xdr:col>24</xdr:col>
      <xdr:colOff>558800</xdr:colOff>
      <xdr:row>37</xdr:row>
      <xdr:rowOff>137033</xdr:rowOff>
    </xdr:to>
    <xdr:cxnSp macro="">
      <xdr:nvCxnSpPr>
        <xdr:cNvPr id="377" name="直線コネクタ 376"/>
        <xdr:cNvCxnSpPr/>
      </xdr:nvCxnSpPr>
      <xdr:spPr>
        <a:xfrm flipV="1">
          <a:off x="16179800" y="6461379"/>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137033</xdr:rowOff>
    </xdr:from>
    <xdr:to>
      <xdr:col>23</xdr:col>
      <xdr:colOff>406400</xdr:colOff>
      <xdr:row>37</xdr:row>
      <xdr:rowOff>153924</xdr:rowOff>
    </xdr:to>
    <xdr:cxnSp macro="">
      <xdr:nvCxnSpPr>
        <xdr:cNvPr id="380" name="直線コネクタ 379"/>
        <xdr:cNvCxnSpPr/>
      </xdr:nvCxnSpPr>
      <xdr:spPr>
        <a:xfrm flipV="1">
          <a:off x="15290800" y="648068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153924</xdr:rowOff>
    </xdr:from>
    <xdr:to>
      <xdr:col>22</xdr:col>
      <xdr:colOff>203200</xdr:colOff>
      <xdr:row>37</xdr:row>
      <xdr:rowOff>168402</xdr:rowOff>
    </xdr:to>
    <xdr:cxnSp macro="">
      <xdr:nvCxnSpPr>
        <xdr:cNvPr id="383" name="直線コネクタ 382"/>
        <xdr:cNvCxnSpPr/>
      </xdr:nvCxnSpPr>
      <xdr:spPr>
        <a:xfrm flipV="1">
          <a:off x="14401800" y="64975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168402</xdr:rowOff>
    </xdr:from>
    <xdr:to>
      <xdr:col>21</xdr:col>
      <xdr:colOff>0</xdr:colOff>
      <xdr:row>38</xdr:row>
      <xdr:rowOff>6604</xdr:rowOff>
    </xdr:to>
    <xdr:cxnSp macro="">
      <xdr:nvCxnSpPr>
        <xdr:cNvPr id="386" name="直線コネクタ 385"/>
        <xdr:cNvCxnSpPr/>
      </xdr:nvCxnSpPr>
      <xdr:spPr>
        <a:xfrm flipV="1">
          <a:off x="13512800" y="65120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66929</xdr:rowOff>
    </xdr:from>
    <xdr:to>
      <xdr:col>24</xdr:col>
      <xdr:colOff>609600</xdr:colOff>
      <xdr:row>37</xdr:row>
      <xdr:rowOff>168529</xdr:rowOff>
    </xdr:to>
    <xdr:sp macro="" textlink="">
      <xdr:nvSpPr>
        <xdr:cNvPr id="396" name="円/楕円 395"/>
        <xdr:cNvSpPr/>
      </xdr:nvSpPr>
      <xdr:spPr>
        <a:xfrm>
          <a:off x="16967200" y="64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83456</xdr:rowOff>
    </xdr:from>
    <xdr:ext cx="762000" cy="259045"/>
    <xdr:sp macro="" textlink="">
      <xdr:nvSpPr>
        <xdr:cNvPr id="397" name="公債費負担の状況該当値テキスト"/>
        <xdr:cNvSpPr txBox="1"/>
      </xdr:nvSpPr>
      <xdr:spPr>
        <a:xfrm>
          <a:off x="17106900" y="625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86233</xdr:rowOff>
    </xdr:from>
    <xdr:to>
      <xdr:col>23</xdr:col>
      <xdr:colOff>457200</xdr:colOff>
      <xdr:row>38</xdr:row>
      <xdr:rowOff>16383</xdr:rowOff>
    </xdr:to>
    <xdr:sp macro="" textlink="">
      <xdr:nvSpPr>
        <xdr:cNvPr id="398" name="円/楕円 397"/>
        <xdr:cNvSpPr/>
      </xdr:nvSpPr>
      <xdr:spPr>
        <a:xfrm>
          <a:off x="16129000" y="64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26560</xdr:rowOff>
    </xdr:from>
    <xdr:ext cx="736600" cy="259045"/>
    <xdr:sp macro="" textlink="">
      <xdr:nvSpPr>
        <xdr:cNvPr id="399" name="テキスト ボックス 398"/>
        <xdr:cNvSpPr txBox="1"/>
      </xdr:nvSpPr>
      <xdr:spPr>
        <a:xfrm>
          <a:off x="15798800" y="619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103124</xdr:rowOff>
    </xdr:from>
    <xdr:to>
      <xdr:col>22</xdr:col>
      <xdr:colOff>254000</xdr:colOff>
      <xdr:row>38</xdr:row>
      <xdr:rowOff>33274</xdr:rowOff>
    </xdr:to>
    <xdr:sp macro="" textlink="">
      <xdr:nvSpPr>
        <xdr:cNvPr id="400" name="円/楕円 399"/>
        <xdr:cNvSpPr/>
      </xdr:nvSpPr>
      <xdr:spPr>
        <a:xfrm>
          <a:off x="15240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43451</xdr:rowOff>
    </xdr:from>
    <xdr:ext cx="762000" cy="259045"/>
    <xdr:sp macro="" textlink="">
      <xdr:nvSpPr>
        <xdr:cNvPr id="401" name="テキスト ボックス 400"/>
        <xdr:cNvSpPr txBox="1"/>
      </xdr:nvSpPr>
      <xdr:spPr>
        <a:xfrm>
          <a:off x="14909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117602</xdr:rowOff>
    </xdr:from>
    <xdr:to>
      <xdr:col>21</xdr:col>
      <xdr:colOff>50800</xdr:colOff>
      <xdr:row>38</xdr:row>
      <xdr:rowOff>47752</xdr:rowOff>
    </xdr:to>
    <xdr:sp macro="" textlink="">
      <xdr:nvSpPr>
        <xdr:cNvPr id="402" name="円/楕円 401"/>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57929</xdr:rowOff>
    </xdr:from>
    <xdr:ext cx="762000" cy="259045"/>
    <xdr:sp macro="" textlink="">
      <xdr:nvSpPr>
        <xdr:cNvPr id="403" name="テキスト ボックス 402"/>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127254</xdr:rowOff>
    </xdr:from>
    <xdr:to>
      <xdr:col>19</xdr:col>
      <xdr:colOff>533400</xdr:colOff>
      <xdr:row>38</xdr:row>
      <xdr:rowOff>57404</xdr:rowOff>
    </xdr:to>
    <xdr:sp macro="" textlink="">
      <xdr:nvSpPr>
        <xdr:cNvPr id="404" name="円/楕円 403"/>
        <xdr:cNvSpPr/>
      </xdr:nvSpPr>
      <xdr:spPr>
        <a:xfrm>
          <a:off x="13462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67581</xdr:rowOff>
    </xdr:from>
    <xdr:ext cx="762000" cy="259045"/>
    <xdr:sp macro="" textlink="">
      <xdr:nvSpPr>
        <xdr:cNvPr id="405" name="テキスト ボックス 404"/>
        <xdr:cNvSpPr txBox="1"/>
      </xdr:nvSpPr>
      <xdr:spPr>
        <a:xfrm>
          <a:off x="13131800" y="62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前年度に引き続き類似団体平均を下回って３４．７％となっている。</a:t>
          </a:r>
        </a:p>
        <a:p>
          <a:r>
            <a:rPr kumimoji="1" lang="ja-JP" altLang="en-US" sz="1200">
              <a:latin typeface="ＭＳ Ｐゴシック"/>
            </a:rPr>
            <a:t>　今後、第６次総合計画前期基本計画（Ｈ</a:t>
          </a:r>
          <a:r>
            <a:rPr kumimoji="1" lang="en-US" altLang="ja-JP" sz="1200">
              <a:latin typeface="ＭＳ Ｐゴシック"/>
            </a:rPr>
            <a:t>23</a:t>
          </a:r>
          <a:r>
            <a:rPr kumimoji="1" lang="ja-JP" altLang="en-US" sz="1200">
              <a:latin typeface="ＭＳ Ｐゴシック"/>
            </a:rPr>
            <a:t>～Ｈ</a:t>
          </a:r>
          <a:r>
            <a:rPr kumimoji="1" lang="en-US" altLang="ja-JP" sz="1200">
              <a:latin typeface="ＭＳ Ｐゴシック"/>
            </a:rPr>
            <a:t>27</a:t>
          </a:r>
          <a:r>
            <a:rPr kumimoji="1" lang="ja-JP" altLang="en-US" sz="1200">
              <a:latin typeface="ＭＳ Ｐゴシック"/>
            </a:rPr>
            <a:t>）で実施した大規模な普通建設事業に伴う地方債の現在高の増加により、比率の上昇が見込まれるが、引き続き市債の償還額と発行額のバランスに留意しながら、財政の健全化に努める。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25464</xdr:rowOff>
    </xdr:from>
    <xdr:to>
      <xdr:col>24</xdr:col>
      <xdr:colOff>558800</xdr:colOff>
      <xdr:row>14</xdr:row>
      <xdr:rowOff>40143</xdr:rowOff>
    </xdr:to>
    <xdr:cxnSp macro="">
      <xdr:nvCxnSpPr>
        <xdr:cNvPr id="439" name="直線コネクタ 438"/>
        <xdr:cNvCxnSpPr/>
      </xdr:nvCxnSpPr>
      <xdr:spPr>
        <a:xfrm>
          <a:off x="16179800" y="2425764"/>
          <a:ext cx="838200" cy="1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24919</xdr:rowOff>
    </xdr:from>
    <xdr:ext cx="762000" cy="259045"/>
    <xdr:sp macro="" textlink="">
      <xdr:nvSpPr>
        <xdr:cNvPr id="440" name="将来負担の状況平均値テキスト"/>
        <xdr:cNvSpPr txBox="1"/>
      </xdr:nvSpPr>
      <xdr:spPr>
        <a:xfrm>
          <a:off x="17106900" y="2425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25464</xdr:rowOff>
    </xdr:from>
    <xdr:to>
      <xdr:col>23</xdr:col>
      <xdr:colOff>406400</xdr:colOff>
      <xdr:row>14</xdr:row>
      <xdr:rowOff>41751</xdr:rowOff>
    </xdr:to>
    <xdr:cxnSp macro="">
      <xdr:nvCxnSpPr>
        <xdr:cNvPr id="442" name="直線コネクタ 441"/>
        <xdr:cNvCxnSpPr/>
      </xdr:nvCxnSpPr>
      <xdr:spPr>
        <a:xfrm flipV="1">
          <a:off x="15290800" y="2425764"/>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41751</xdr:rowOff>
    </xdr:from>
    <xdr:to>
      <xdr:col>22</xdr:col>
      <xdr:colOff>203200</xdr:colOff>
      <xdr:row>14</xdr:row>
      <xdr:rowOff>59849</xdr:rowOff>
    </xdr:to>
    <xdr:cxnSp macro="">
      <xdr:nvCxnSpPr>
        <xdr:cNvPr id="445" name="直線コネクタ 444"/>
        <xdr:cNvCxnSpPr/>
      </xdr:nvCxnSpPr>
      <xdr:spPr>
        <a:xfrm flipV="1">
          <a:off x="14401800" y="244205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59849</xdr:rowOff>
    </xdr:from>
    <xdr:to>
      <xdr:col>21</xdr:col>
      <xdr:colOff>0</xdr:colOff>
      <xdr:row>14</xdr:row>
      <xdr:rowOff>80359</xdr:rowOff>
    </xdr:to>
    <xdr:cxnSp macro="">
      <xdr:nvCxnSpPr>
        <xdr:cNvPr id="448" name="直線コネクタ 447"/>
        <xdr:cNvCxnSpPr/>
      </xdr:nvCxnSpPr>
      <xdr:spPr>
        <a:xfrm flipV="1">
          <a:off x="13512800" y="2460149"/>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160793</xdr:rowOff>
    </xdr:from>
    <xdr:to>
      <xdr:col>24</xdr:col>
      <xdr:colOff>609600</xdr:colOff>
      <xdr:row>14</xdr:row>
      <xdr:rowOff>90943</xdr:rowOff>
    </xdr:to>
    <xdr:sp macro="" textlink="">
      <xdr:nvSpPr>
        <xdr:cNvPr id="458" name="円/楕円 457"/>
        <xdr:cNvSpPr/>
      </xdr:nvSpPr>
      <xdr:spPr>
        <a:xfrm>
          <a:off x="16967200" y="23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82070</xdr:rowOff>
    </xdr:from>
    <xdr:ext cx="762000" cy="259045"/>
    <xdr:sp macro="" textlink="">
      <xdr:nvSpPr>
        <xdr:cNvPr id="459" name="将来負担の状況該当値テキスト"/>
        <xdr:cNvSpPr txBox="1"/>
      </xdr:nvSpPr>
      <xdr:spPr>
        <a:xfrm>
          <a:off x="17106900" y="231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34.7</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146114</xdr:rowOff>
    </xdr:from>
    <xdr:to>
      <xdr:col>23</xdr:col>
      <xdr:colOff>457200</xdr:colOff>
      <xdr:row>14</xdr:row>
      <xdr:rowOff>76264</xdr:rowOff>
    </xdr:to>
    <xdr:sp macro="" textlink="">
      <xdr:nvSpPr>
        <xdr:cNvPr id="460" name="円/楕円 459"/>
        <xdr:cNvSpPr/>
      </xdr:nvSpPr>
      <xdr:spPr>
        <a:xfrm>
          <a:off x="16129000" y="23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86441</xdr:rowOff>
    </xdr:from>
    <xdr:ext cx="736600" cy="259045"/>
    <xdr:sp macro="" textlink="">
      <xdr:nvSpPr>
        <xdr:cNvPr id="461" name="テキスト ボックス 460"/>
        <xdr:cNvSpPr txBox="1"/>
      </xdr:nvSpPr>
      <xdr:spPr>
        <a:xfrm>
          <a:off x="15798800" y="214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162401</xdr:rowOff>
    </xdr:from>
    <xdr:to>
      <xdr:col>22</xdr:col>
      <xdr:colOff>254000</xdr:colOff>
      <xdr:row>14</xdr:row>
      <xdr:rowOff>92551</xdr:rowOff>
    </xdr:to>
    <xdr:sp macro="" textlink="">
      <xdr:nvSpPr>
        <xdr:cNvPr id="462" name="円/楕円 461"/>
        <xdr:cNvSpPr/>
      </xdr:nvSpPr>
      <xdr:spPr>
        <a:xfrm>
          <a:off x="15240000" y="239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102728</xdr:rowOff>
    </xdr:from>
    <xdr:ext cx="762000" cy="259045"/>
    <xdr:sp macro="" textlink="">
      <xdr:nvSpPr>
        <xdr:cNvPr id="463" name="テキスト ボックス 462"/>
        <xdr:cNvSpPr txBox="1"/>
      </xdr:nvSpPr>
      <xdr:spPr>
        <a:xfrm>
          <a:off x="14909800" y="216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9049</xdr:rowOff>
    </xdr:from>
    <xdr:to>
      <xdr:col>21</xdr:col>
      <xdr:colOff>50800</xdr:colOff>
      <xdr:row>14</xdr:row>
      <xdr:rowOff>110649</xdr:rowOff>
    </xdr:to>
    <xdr:sp macro="" textlink="">
      <xdr:nvSpPr>
        <xdr:cNvPr id="464" name="円/楕円 463"/>
        <xdr:cNvSpPr/>
      </xdr:nvSpPr>
      <xdr:spPr>
        <a:xfrm>
          <a:off x="14351000" y="24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120826</xdr:rowOff>
    </xdr:from>
    <xdr:ext cx="762000" cy="259045"/>
    <xdr:sp macro="" textlink="">
      <xdr:nvSpPr>
        <xdr:cNvPr id="465" name="テキスト ボックス 464"/>
        <xdr:cNvSpPr txBox="1"/>
      </xdr:nvSpPr>
      <xdr:spPr>
        <a:xfrm>
          <a:off x="14020800" y="217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29559</xdr:rowOff>
    </xdr:from>
    <xdr:to>
      <xdr:col>19</xdr:col>
      <xdr:colOff>533400</xdr:colOff>
      <xdr:row>14</xdr:row>
      <xdr:rowOff>131159</xdr:rowOff>
    </xdr:to>
    <xdr:sp macro="" textlink="">
      <xdr:nvSpPr>
        <xdr:cNvPr id="466" name="円/楕円 465"/>
        <xdr:cNvSpPr/>
      </xdr:nvSpPr>
      <xdr:spPr>
        <a:xfrm>
          <a:off x="13462000" y="242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141336</xdr:rowOff>
    </xdr:from>
    <xdr:ext cx="762000" cy="259045"/>
    <xdr:sp macro="" textlink="">
      <xdr:nvSpPr>
        <xdr:cNvPr id="467" name="テキスト ボックス 466"/>
        <xdr:cNvSpPr txBox="1"/>
      </xdr:nvSpPr>
      <xdr:spPr>
        <a:xfrm>
          <a:off x="13131800" y="219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秋田県鹿角市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33,293
33,199
707.52
20,542,688
20,115,637
346,317
10,354,738
18,324,254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34.7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勧奨退職や新採用職員の抑制、手当等の見直しなど「行政改革大綱」に掲げた取り組みを計画的に実施した結果、人件費の削減が図られ、類似団体平均を大きく下回る、１７．１％となった。</a:t>
          </a:r>
          <a:endParaRPr kumimoji="1" lang="en-US" altLang="ja-JP" sz="1200">
            <a:latin typeface="ＭＳ Ｐゴシック"/>
          </a:endParaRPr>
        </a:p>
        <a:p>
          <a:r>
            <a:rPr kumimoji="1" lang="ja-JP" altLang="en-US" sz="1200">
              <a:latin typeface="ＭＳ Ｐゴシック"/>
            </a:rPr>
            <a:t>　今後も定員管理の適正化に努める。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146050</xdr:rowOff>
    </xdr:from>
    <xdr:to>
      <xdr:col>7</xdr:col>
      <xdr:colOff>15875</xdr:colOff>
      <xdr:row>33</xdr:row>
      <xdr:rowOff>153670</xdr:rowOff>
    </xdr:to>
    <xdr:cxnSp macro="">
      <xdr:nvCxnSpPr>
        <xdr:cNvPr id="64" name="直線コネクタ 63"/>
        <xdr:cNvCxnSpPr/>
      </xdr:nvCxnSpPr>
      <xdr:spPr>
        <a:xfrm>
          <a:off x="3987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146050</xdr:rowOff>
    </xdr:from>
    <xdr:to>
      <xdr:col>5</xdr:col>
      <xdr:colOff>549275</xdr:colOff>
      <xdr:row>34</xdr:row>
      <xdr:rowOff>12700</xdr:rowOff>
    </xdr:to>
    <xdr:cxnSp macro="">
      <xdr:nvCxnSpPr>
        <xdr:cNvPr id="67" name="直線コネクタ 66"/>
        <xdr:cNvCxnSpPr/>
      </xdr:nvCxnSpPr>
      <xdr:spPr>
        <a:xfrm flipV="1">
          <a:off x="3098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xdr:rowOff>
    </xdr:from>
    <xdr:to>
      <xdr:col>4</xdr:col>
      <xdr:colOff>346075</xdr:colOff>
      <xdr:row>34</xdr:row>
      <xdr:rowOff>66040</xdr:rowOff>
    </xdr:to>
    <xdr:cxnSp macro="">
      <xdr:nvCxnSpPr>
        <xdr:cNvPr id="70" name="直線コネクタ 69"/>
        <xdr:cNvCxnSpPr/>
      </xdr:nvCxnSpPr>
      <xdr:spPr>
        <a:xfrm flipV="1">
          <a:off x="2209800" y="5842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xdr:rowOff>
    </xdr:from>
    <xdr:to>
      <xdr:col>3</xdr:col>
      <xdr:colOff>142875</xdr:colOff>
      <xdr:row>34</xdr:row>
      <xdr:rowOff>66040</xdr:rowOff>
    </xdr:to>
    <xdr:cxnSp macro="">
      <xdr:nvCxnSpPr>
        <xdr:cNvPr id="73" name="直線コネクタ 72"/>
        <xdr:cNvCxnSpPr/>
      </xdr:nvCxnSpPr>
      <xdr:spPr>
        <a:xfrm>
          <a:off x="1320800" y="5834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102870</xdr:rowOff>
    </xdr:from>
    <xdr:to>
      <xdr:col>7</xdr:col>
      <xdr:colOff>66675</xdr:colOff>
      <xdr:row>34</xdr:row>
      <xdr:rowOff>33020</xdr:rowOff>
    </xdr:to>
    <xdr:sp macro="" textlink="">
      <xdr:nvSpPr>
        <xdr:cNvPr id="83" name="円/楕円 82"/>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119397</xdr:rowOff>
    </xdr:from>
    <xdr:ext cx="762000" cy="259045"/>
    <xdr:sp macro="" textlink="">
      <xdr:nvSpPr>
        <xdr:cNvPr id="84" name="人件費該当値テキスト"/>
        <xdr:cNvSpPr txBox="1"/>
      </xdr:nvSpPr>
      <xdr:spPr>
        <a:xfrm>
          <a:off x="49149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95250</xdr:rowOff>
    </xdr:from>
    <xdr:to>
      <xdr:col>5</xdr:col>
      <xdr:colOff>600075</xdr:colOff>
      <xdr:row>34</xdr:row>
      <xdr:rowOff>25400</xdr:rowOff>
    </xdr:to>
    <xdr:sp macro="" textlink="">
      <xdr:nvSpPr>
        <xdr:cNvPr id="85" name="円/楕円 84"/>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35577</xdr:rowOff>
    </xdr:from>
    <xdr:ext cx="736600" cy="259045"/>
    <xdr:sp macro="" textlink="">
      <xdr:nvSpPr>
        <xdr:cNvPr id="86" name="テキスト ボックス 85"/>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133350</xdr:rowOff>
    </xdr:from>
    <xdr:to>
      <xdr:col>4</xdr:col>
      <xdr:colOff>396875</xdr:colOff>
      <xdr:row>34</xdr:row>
      <xdr:rowOff>63500</xdr:rowOff>
    </xdr:to>
    <xdr:sp macro="" textlink="">
      <xdr:nvSpPr>
        <xdr:cNvPr id="87" name="円/楕円 86"/>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73677</xdr:rowOff>
    </xdr:from>
    <xdr:ext cx="762000" cy="259045"/>
    <xdr:sp macro="" textlink="">
      <xdr:nvSpPr>
        <xdr:cNvPr id="88" name="テキスト ボックス 87"/>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xdr:rowOff>
    </xdr:from>
    <xdr:to>
      <xdr:col>3</xdr:col>
      <xdr:colOff>193675</xdr:colOff>
      <xdr:row>34</xdr:row>
      <xdr:rowOff>116840</xdr:rowOff>
    </xdr:to>
    <xdr:sp macro="" textlink="">
      <xdr:nvSpPr>
        <xdr:cNvPr id="89" name="円/楕円 88"/>
        <xdr:cNvSpPr/>
      </xdr:nvSpPr>
      <xdr:spPr>
        <a:xfrm>
          <a:off x="2159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127017</xdr:rowOff>
    </xdr:from>
    <xdr:ext cx="762000" cy="259045"/>
    <xdr:sp macro="" textlink="">
      <xdr:nvSpPr>
        <xdr:cNvPr id="90" name="テキスト ボックス 89"/>
        <xdr:cNvSpPr txBox="1"/>
      </xdr:nvSpPr>
      <xdr:spPr>
        <a:xfrm>
          <a:off x="1828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125730</xdr:rowOff>
    </xdr:from>
    <xdr:to>
      <xdr:col>1</xdr:col>
      <xdr:colOff>676275</xdr:colOff>
      <xdr:row>34</xdr:row>
      <xdr:rowOff>55880</xdr:rowOff>
    </xdr:to>
    <xdr:sp macro="" textlink="">
      <xdr:nvSpPr>
        <xdr:cNvPr id="91" name="円/楕円 90"/>
        <xdr:cNvSpPr/>
      </xdr:nvSpPr>
      <xdr:spPr>
        <a:xfrm>
          <a:off x="1270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66057</xdr:rowOff>
    </xdr:from>
    <xdr:ext cx="762000" cy="259045"/>
    <xdr:sp macro="" textlink="">
      <xdr:nvSpPr>
        <xdr:cNvPr id="92" name="テキスト ボックス 91"/>
        <xdr:cNvSpPr txBox="1"/>
      </xdr:nvSpPr>
      <xdr:spPr>
        <a:xfrm>
          <a:off x="9398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原油価格の高騰及び電気料金の値上げに伴う、燃料費・光熱水費の単価上昇等の影響により前年度より０．６ポイント高い１２．６％となった。</a:t>
          </a:r>
          <a:endParaRPr kumimoji="1" lang="en-US" altLang="ja-JP" sz="1200">
            <a:latin typeface="ＭＳ Ｐゴシック"/>
          </a:endParaRPr>
        </a:p>
        <a:p>
          <a:r>
            <a:rPr kumimoji="1" lang="ja-JP" altLang="en-US" sz="1200">
              <a:latin typeface="ＭＳ Ｐゴシック"/>
            </a:rPr>
            <a:t>　また、施設管理委託等の契約額についても、消費税増税の影響により増加したことから比率に表れている。</a:t>
          </a:r>
          <a:endParaRPr kumimoji="1" lang="en-US" altLang="ja-JP" sz="1200">
            <a:latin typeface="ＭＳ Ｐゴシック"/>
          </a:endParaRPr>
        </a:p>
        <a:p>
          <a:r>
            <a:rPr kumimoji="1" lang="ja-JP" altLang="en-US" sz="1200">
              <a:latin typeface="ＭＳ Ｐゴシック"/>
            </a:rPr>
            <a:t>　今後も徹底した事務事業の見直しを進め、経費削減に努める。</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78014</xdr:rowOff>
    </xdr:from>
    <xdr:to>
      <xdr:col>24</xdr:col>
      <xdr:colOff>31750</xdr:colOff>
      <xdr:row>16</xdr:row>
      <xdr:rowOff>143329</xdr:rowOff>
    </xdr:to>
    <xdr:cxnSp macro="">
      <xdr:nvCxnSpPr>
        <xdr:cNvPr id="127" name="直線コネクタ 126"/>
        <xdr:cNvCxnSpPr/>
      </xdr:nvCxnSpPr>
      <xdr:spPr>
        <a:xfrm>
          <a:off x="15671800" y="28212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78014</xdr:rowOff>
    </xdr:to>
    <xdr:cxnSp macro="">
      <xdr:nvCxnSpPr>
        <xdr:cNvPr id="130" name="直線コネクタ 129"/>
        <xdr:cNvCxnSpPr/>
      </xdr:nvCxnSpPr>
      <xdr:spPr>
        <a:xfrm>
          <a:off x="14782800" y="27776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34471</xdr:rowOff>
    </xdr:from>
    <xdr:to>
      <xdr:col>21</xdr:col>
      <xdr:colOff>361950</xdr:colOff>
      <xdr:row>17</xdr:row>
      <xdr:rowOff>91621</xdr:rowOff>
    </xdr:to>
    <xdr:cxnSp macro="">
      <xdr:nvCxnSpPr>
        <xdr:cNvPr id="133" name="直線コネクタ 132"/>
        <xdr:cNvCxnSpPr/>
      </xdr:nvCxnSpPr>
      <xdr:spPr>
        <a:xfrm flipV="1">
          <a:off x="13893800" y="2777671"/>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91621</xdr:rowOff>
    </xdr:to>
    <xdr:cxnSp macro="">
      <xdr:nvCxnSpPr>
        <xdr:cNvPr id="136" name="直線コネクタ 135"/>
        <xdr:cNvCxnSpPr/>
      </xdr:nvCxnSpPr>
      <xdr:spPr>
        <a:xfrm>
          <a:off x="13004800" y="2951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27214</xdr:rowOff>
    </xdr:from>
    <xdr:to>
      <xdr:col>22</xdr:col>
      <xdr:colOff>615950</xdr:colOff>
      <xdr:row>16</xdr:row>
      <xdr:rowOff>128814</xdr:rowOff>
    </xdr:to>
    <xdr:sp macro="" textlink="">
      <xdr:nvSpPr>
        <xdr:cNvPr id="148" name="円/楕円 147"/>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138991</xdr:rowOff>
    </xdr:from>
    <xdr:ext cx="736600" cy="259045"/>
    <xdr:sp macro="" textlink="">
      <xdr:nvSpPr>
        <xdr:cNvPr id="149" name="テキスト ボックス 148"/>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155121</xdr:rowOff>
    </xdr:from>
    <xdr:to>
      <xdr:col>21</xdr:col>
      <xdr:colOff>412750</xdr:colOff>
      <xdr:row>16</xdr:row>
      <xdr:rowOff>85271</xdr:rowOff>
    </xdr:to>
    <xdr:sp macro="" textlink="">
      <xdr:nvSpPr>
        <xdr:cNvPr id="150" name="円/楕円 149"/>
        <xdr:cNvSpPr/>
      </xdr:nvSpPr>
      <xdr:spPr>
        <a:xfrm>
          <a:off x="14732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95448</xdr:rowOff>
    </xdr:from>
    <xdr:ext cx="762000" cy="259045"/>
    <xdr:sp macro="" textlink="">
      <xdr:nvSpPr>
        <xdr:cNvPr id="151" name="テキスト ボックス 150"/>
        <xdr:cNvSpPr txBox="1"/>
      </xdr:nvSpPr>
      <xdr:spPr>
        <a:xfrm>
          <a:off x="14401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2" name="円/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4" name="円/楕円 153"/>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72770</xdr:rowOff>
    </xdr:from>
    <xdr:ext cx="762000" cy="259045"/>
    <xdr:sp macro="" textlink="">
      <xdr:nvSpPr>
        <xdr:cNvPr id="155" name="テキスト ボックス 154"/>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子育て支援の拡充に努めたほか、</a:t>
          </a:r>
          <a:r>
            <a:rPr kumimoji="1" lang="ja-JP" altLang="en-US" sz="1200">
              <a:latin typeface="ＭＳ Ｐゴシック"/>
            </a:rPr>
            <a:t>認可保育園の指定管理料（人件費アップ）や障害者自立支援事業の支給対象者が増加したことなどにより類似団体平均を大きく上回る１３．６％となった。</a:t>
          </a:r>
          <a:endParaRPr kumimoji="1" lang="en-US" altLang="ja-JP" sz="1200">
            <a:latin typeface="ＭＳ Ｐゴシック"/>
          </a:endParaRPr>
        </a:p>
        <a:p>
          <a:r>
            <a:rPr kumimoji="1" lang="ja-JP" altLang="en-US" sz="1200">
              <a:latin typeface="ＭＳ Ｐゴシック"/>
            </a:rPr>
            <a:t>　扶助費は年々増加傾向にあることから、必要な支援を継続しながらも事業の適正化や見直しを図るなど、財政を圧迫する上昇傾向を抑制するよう努める。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64407</xdr:rowOff>
    </xdr:to>
    <xdr:cxnSp macro="">
      <xdr:nvCxnSpPr>
        <xdr:cNvPr id="190" name="直線コネクタ 189"/>
        <xdr:cNvCxnSpPr/>
      </xdr:nvCxnSpPr>
      <xdr:spPr>
        <a:xfrm>
          <a:off x="3987800" y="101364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148772</xdr:rowOff>
    </xdr:from>
    <xdr:to>
      <xdr:col>5</xdr:col>
      <xdr:colOff>549275</xdr:colOff>
      <xdr:row>59</xdr:row>
      <xdr:rowOff>20865</xdr:rowOff>
    </xdr:to>
    <xdr:cxnSp macro="">
      <xdr:nvCxnSpPr>
        <xdr:cNvPr id="193" name="直線コネクタ 192"/>
        <xdr:cNvCxnSpPr/>
      </xdr:nvCxnSpPr>
      <xdr:spPr>
        <a:xfrm>
          <a:off x="3098800" y="10092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148772</xdr:rowOff>
    </xdr:from>
    <xdr:to>
      <xdr:col>4</xdr:col>
      <xdr:colOff>346075</xdr:colOff>
      <xdr:row>58</xdr:row>
      <xdr:rowOff>148772</xdr:rowOff>
    </xdr:to>
    <xdr:cxnSp macro="">
      <xdr:nvCxnSpPr>
        <xdr:cNvPr id="196" name="直線コネクタ 195"/>
        <xdr:cNvCxnSpPr/>
      </xdr:nvCxnSpPr>
      <xdr:spPr>
        <a:xfrm>
          <a:off x="2209800" y="10092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72572</xdr:rowOff>
    </xdr:from>
    <xdr:to>
      <xdr:col>3</xdr:col>
      <xdr:colOff>142875</xdr:colOff>
      <xdr:row>58</xdr:row>
      <xdr:rowOff>148772</xdr:rowOff>
    </xdr:to>
    <xdr:cxnSp macro="">
      <xdr:nvCxnSpPr>
        <xdr:cNvPr id="199" name="直線コネクタ 198"/>
        <xdr:cNvCxnSpPr/>
      </xdr:nvCxnSpPr>
      <xdr:spPr>
        <a:xfrm>
          <a:off x="1320800" y="10016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136270</xdr:rowOff>
    </xdr:from>
    <xdr:ext cx="762000" cy="259045"/>
    <xdr:sp macro="" textlink="">
      <xdr:nvSpPr>
        <xdr:cNvPr id="203" name="テキスト ボックス 202"/>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59</xdr:row>
      <xdr:rowOff>13607</xdr:rowOff>
    </xdr:from>
    <xdr:to>
      <xdr:col>7</xdr:col>
      <xdr:colOff>66675</xdr:colOff>
      <xdr:row>59</xdr:row>
      <xdr:rowOff>115207</xdr:rowOff>
    </xdr:to>
    <xdr:sp macro="" textlink="">
      <xdr:nvSpPr>
        <xdr:cNvPr id="209" name="円/楕円 208"/>
        <xdr:cNvSpPr/>
      </xdr:nvSpPr>
      <xdr:spPr>
        <a:xfrm>
          <a:off x="47752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157134</xdr:rowOff>
    </xdr:from>
    <xdr:ext cx="762000" cy="259045"/>
    <xdr:sp macro="" textlink="">
      <xdr:nvSpPr>
        <xdr:cNvPr id="210" name="扶助費該当値テキスト"/>
        <xdr:cNvSpPr txBox="1"/>
      </xdr:nvSpPr>
      <xdr:spPr>
        <a:xfrm>
          <a:off x="4914900" y="1010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97972</xdr:rowOff>
    </xdr:from>
    <xdr:to>
      <xdr:col>4</xdr:col>
      <xdr:colOff>396875</xdr:colOff>
      <xdr:row>59</xdr:row>
      <xdr:rowOff>28122</xdr:rowOff>
    </xdr:to>
    <xdr:sp macro="" textlink="">
      <xdr:nvSpPr>
        <xdr:cNvPr id="213" name="円/楕円 212"/>
        <xdr:cNvSpPr/>
      </xdr:nvSpPr>
      <xdr:spPr>
        <a:xfrm>
          <a:off x="3048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12899</xdr:rowOff>
    </xdr:from>
    <xdr:ext cx="762000" cy="259045"/>
    <xdr:sp macro="" textlink="">
      <xdr:nvSpPr>
        <xdr:cNvPr id="214" name="テキスト ボックス 213"/>
        <xdr:cNvSpPr txBox="1"/>
      </xdr:nvSpPr>
      <xdr:spPr>
        <a:xfrm>
          <a:off x="2717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97972</xdr:rowOff>
    </xdr:from>
    <xdr:to>
      <xdr:col>3</xdr:col>
      <xdr:colOff>193675</xdr:colOff>
      <xdr:row>59</xdr:row>
      <xdr:rowOff>28122</xdr:rowOff>
    </xdr:to>
    <xdr:sp macro="" textlink="">
      <xdr:nvSpPr>
        <xdr:cNvPr id="215" name="円/楕円 214"/>
        <xdr:cNvSpPr/>
      </xdr:nvSpPr>
      <xdr:spPr>
        <a:xfrm>
          <a:off x="2159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12899</xdr:rowOff>
    </xdr:from>
    <xdr:ext cx="762000" cy="259045"/>
    <xdr:sp macro="" textlink="">
      <xdr:nvSpPr>
        <xdr:cNvPr id="216" name="テキスト ボックス 215"/>
        <xdr:cNvSpPr txBox="1"/>
      </xdr:nvSpPr>
      <xdr:spPr>
        <a:xfrm>
          <a:off x="1828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21772</xdr:rowOff>
    </xdr:from>
    <xdr:to>
      <xdr:col>1</xdr:col>
      <xdr:colOff>676275</xdr:colOff>
      <xdr:row>58</xdr:row>
      <xdr:rowOff>123372</xdr:rowOff>
    </xdr:to>
    <xdr:sp macro="" textlink="">
      <xdr:nvSpPr>
        <xdr:cNvPr id="217" name="円/楕円 216"/>
        <xdr:cNvSpPr/>
      </xdr:nvSpPr>
      <xdr:spPr>
        <a:xfrm>
          <a:off x="1270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108149</xdr:rowOff>
    </xdr:from>
    <xdr:ext cx="762000" cy="259045"/>
    <xdr:sp macro="" textlink="">
      <xdr:nvSpPr>
        <xdr:cNvPr id="218" name="テキスト ボックス 217"/>
        <xdr:cNvSpPr txBox="1"/>
      </xdr:nvSpPr>
      <xdr:spPr>
        <a:xfrm>
          <a:off x="939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類似団体平均を上回る１６．９％となった。</a:t>
          </a:r>
          <a:endParaRPr kumimoji="1" lang="en-US" altLang="ja-JP" sz="1200">
            <a:latin typeface="ＭＳ Ｐゴシック"/>
          </a:endParaRPr>
        </a:p>
        <a:p>
          <a:r>
            <a:rPr kumimoji="1" lang="ja-JP" altLang="en-US" sz="1200">
              <a:latin typeface="ＭＳ Ｐゴシック"/>
            </a:rPr>
            <a:t>　除雪経費については、今後も、必要最小限かつ効率的に除雪及び排雪に努める。また、その他の維持補修費についても効率性を高め、縮減に取り組む。</a:t>
          </a:r>
          <a:endParaRPr kumimoji="1" lang="en-US" altLang="ja-JP" sz="1200">
            <a:latin typeface="ＭＳ Ｐゴシック"/>
          </a:endParaRPr>
        </a:p>
        <a:p>
          <a:r>
            <a:rPr kumimoji="1" lang="ja-JP" altLang="en-US" sz="1200">
              <a:latin typeface="ＭＳ Ｐゴシック"/>
            </a:rPr>
            <a:t>　介護保険及び後期高齢者医療の特別会計への繰出金が増加したことから、健康づくりや介護予防事業を推進し、繰出金の抑制にも努める。</a:t>
          </a:r>
          <a:endParaRPr kumimoji="1" lang="en-US" altLang="ja-JP" sz="12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xdr:rowOff>
    </xdr:from>
    <xdr:to>
      <xdr:col>24</xdr:col>
      <xdr:colOff>31750</xdr:colOff>
      <xdr:row>58</xdr:row>
      <xdr:rowOff>43180</xdr:rowOff>
    </xdr:to>
    <xdr:cxnSp macro="">
      <xdr:nvCxnSpPr>
        <xdr:cNvPr id="251" name="直線コネクタ 250"/>
        <xdr:cNvCxnSpPr/>
      </xdr:nvCxnSpPr>
      <xdr:spPr>
        <a:xfrm>
          <a:off x="15671800" y="994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168910</xdr:rowOff>
    </xdr:from>
    <xdr:to>
      <xdr:col>22</xdr:col>
      <xdr:colOff>565150</xdr:colOff>
      <xdr:row>58</xdr:row>
      <xdr:rowOff>5080</xdr:rowOff>
    </xdr:to>
    <xdr:cxnSp macro="">
      <xdr:nvCxnSpPr>
        <xdr:cNvPr id="254" name="直線コネクタ 253"/>
        <xdr:cNvCxnSpPr/>
      </xdr:nvCxnSpPr>
      <xdr:spPr>
        <a:xfrm>
          <a:off x="14782800" y="994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168910</xdr:rowOff>
    </xdr:to>
    <xdr:cxnSp macro="">
      <xdr:nvCxnSpPr>
        <xdr:cNvPr id="257" name="直線コネクタ 256"/>
        <xdr:cNvCxnSpPr/>
      </xdr:nvCxnSpPr>
      <xdr:spPr>
        <a:xfrm>
          <a:off x="13893800" y="97358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56</xdr:row>
      <xdr:rowOff>134620</xdr:rowOff>
    </xdr:to>
    <xdr:cxnSp macro="">
      <xdr:nvCxnSpPr>
        <xdr:cNvPr id="260" name="直線コネクタ 259"/>
        <xdr:cNvCxnSpPr/>
      </xdr:nvCxnSpPr>
      <xdr:spPr>
        <a:xfrm>
          <a:off x="13004800" y="9674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125730</xdr:rowOff>
    </xdr:from>
    <xdr:to>
      <xdr:col>22</xdr:col>
      <xdr:colOff>615950</xdr:colOff>
      <xdr:row>58</xdr:row>
      <xdr:rowOff>55880</xdr:rowOff>
    </xdr:to>
    <xdr:sp macro="" textlink="">
      <xdr:nvSpPr>
        <xdr:cNvPr id="272" name="円/楕円 271"/>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40657</xdr:rowOff>
    </xdr:from>
    <xdr:ext cx="736600" cy="259045"/>
    <xdr:sp macro="" textlink="">
      <xdr:nvSpPr>
        <xdr:cNvPr id="273" name="テキスト ボックス 272"/>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118110</xdr:rowOff>
    </xdr:from>
    <xdr:to>
      <xdr:col>21</xdr:col>
      <xdr:colOff>412750</xdr:colOff>
      <xdr:row>58</xdr:row>
      <xdr:rowOff>48260</xdr:rowOff>
    </xdr:to>
    <xdr:sp macro="" textlink="">
      <xdr:nvSpPr>
        <xdr:cNvPr id="274" name="円/楕円 273"/>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33037</xdr:rowOff>
    </xdr:from>
    <xdr:ext cx="762000" cy="259045"/>
    <xdr:sp macro="" textlink="">
      <xdr:nvSpPr>
        <xdr:cNvPr id="275" name="テキスト ボックス 274"/>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6" name="円/楕円 275"/>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7" name="テキスト ボックス 276"/>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78" name="円/楕円 277"/>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79" name="テキスト ボックス 278"/>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類似団体平均を上回り、１４．６％となっているが、経年比較では鹿角広域行政組合へのごみ及びし尿処理費負担金等の減額の影響により節減が図られた。</a:t>
          </a:r>
          <a:endParaRPr kumimoji="1" lang="en-US" altLang="ja-JP" sz="1200">
            <a:latin typeface="ＭＳ Ｐゴシック"/>
          </a:endParaRPr>
        </a:p>
        <a:p>
          <a:r>
            <a:rPr kumimoji="1" lang="ja-JP" altLang="en-US" sz="1200">
              <a:latin typeface="ＭＳ Ｐゴシック"/>
            </a:rPr>
            <a:t>　補助金については、定期的に見直しを進めており、今後も補助金の必要性や効果を検証し、効果の低いものについては、縮小や廃止を進め、抑制に努める。</a:t>
          </a:r>
          <a:endParaRPr kumimoji="1" lang="en-US" altLang="ja-JP" sz="12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69850</xdr:rowOff>
    </xdr:to>
    <xdr:cxnSp macro="">
      <xdr:nvCxnSpPr>
        <xdr:cNvPr id="311" name="直線コネクタ 310"/>
        <xdr:cNvCxnSpPr/>
      </xdr:nvCxnSpPr>
      <xdr:spPr>
        <a:xfrm flipV="1">
          <a:off x="15671800" y="6207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69850</xdr:rowOff>
    </xdr:from>
    <xdr:to>
      <xdr:col>22</xdr:col>
      <xdr:colOff>565150</xdr:colOff>
      <xdr:row>36</xdr:row>
      <xdr:rowOff>81280</xdr:rowOff>
    </xdr:to>
    <xdr:cxnSp macro="">
      <xdr:nvCxnSpPr>
        <xdr:cNvPr id="314" name="直線コネクタ 313"/>
        <xdr:cNvCxnSpPr/>
      </xdr:nvCxnSpPr>
      <xdr:spPr>
        <a:xfrm flipV="1">
          <a:off x="14782800" y="6242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123207</xdr:rowOff>
    </xdr:from>
    <xdr:ext cx="736600" cy="259045"/>
    <xdr:sp macro="" textlink="">
      <xdr:nvSpPr>
        <xdr:cNvPr id="316" name="テキスト ボックス 315"/>
        <xdr:cNvSpPr txBox="1"/>
      </xdr:nvSpPr>
      <xdr:spPr>
        <a:xfrm>
          <a:off x="15290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92710</xdr:rowOff>
    </xdr:to>
    <xdr:cxnSp macro="">
      <xdr:nvCxnSpPr>
        <xdr:cNvPr id="317" name="直線コネクタ 316"/>
        <xdr:cNvCxnSpPr/>
      </xdr:nvCxnSpPr>
      <xdr:spPr>
        <a:xfrm flipV="1">
          <a:off x="13893800" y="6253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127017</xdr:rowOff>
    </xdr:from>
    <xdr:ext cx="762000" cy="259045"/>
    <xdr:sp macro="" textlink="">
      <xdr:nvSpPr>
        <xdr:cNvPr id="319" name="テキスト ボックス 318"/>
        <xdr:cNvSpPr txBox="1"/>
      </xdr:nvSpPr>
      <xdr:spPr>
        <a:xfrm>
          <a:off x="14401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77470</xdr:rowOff>
    </xdr:from>
    <xdr:to>
      <xdr:col>20</xdr:col>
      <xdr:colOff>158750</xdr:colOff>
      <xdr:row>36</xdr:row>
      <xdr:rowOff>92710</xdr:rowOff>
    </xdr:to>
    <xdr:cxnSp macro="">
      <xdr:nvCxnSpPr>
        <xdr:cNvPr id="320" name="直線コネクタ 319"/>
        <xdr:cNvCxnSpPr/>
      </xdr:nvCxnSpPr>
      <xdr:spPr>
        <a:xfrm>
          <a:off x="13004800" y="6249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127017</xdr:rowOff>
    </xdr:from>
    <xdr:ext cx="762000" cy="259045"/>
    <xdr:sp macro="" textlink="">
      <xdr:nvSpPr>
        <xdr:cNvPr id="322" name="テキスト ボックス 321"/>
        <xdr:cNvSpPr txBox="1"/>
      </xdr:nvSpPr>
      <xdr:spPr>
        <a:xfrm>
          <a:off x="13512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127017</xdr:rowOff>
    </xdr:from>
    <xdr:ext cx="762000" cy="259045"/>
    <xdr:sp macro="" textlink="">
      <xdr:nvSpPr>
        <xdr:cNvPr id="324" name="テキスト ボックス 323"/>
        <xdr:cNvSpPr txBox="1"/>
      </xdr:nvSpPr>
      <xdr:spPr>
        <a:xfrm>
          <a:off x="126238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156210</xdr:rowOff>
    </xdr:from>
    <xdr:to>
      <xdr:col>24</xdr:col>
      <xdr:colOff>82550</xdr:colOff>
      <xdr:row>36</xdr:row>
      <xdr:rowOff>86360</xdr:rowOff>
    </xdr:to>
    <xdr:sp macro="" textlink="">
      <xdr:nvSpPr>
        <xdr:cNvPr id="330" name="円/楕円 329"/>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128287</xdr:rowOff>
    </xdr:from>
    <xdr:ext cx="762000" cy="259045"/>
    <xdr:sp macro="" textlink="">
      <xdr:nvSpPr>
        <xdr:cNvPr id="331" name="補助費等該当値テキスト"/>
        <xdr:cNvSpPr txBox="1"/>
      </xdr:nvSpPr>
      <xdr:spPr>
        <a:xfrm>
          <a:off x="165989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19050</xdr:rowOff>
    </xdr:from>
    <xdr:to>
      <xdr:col>22</xdr:col>
      <xdr:colOff>615950</xdr:colOff>
      <xdr:row>36</xdr:row>
      <xdr:rowOff>120650</xdr:rowOff>
    </xdr:to>
    <xdr:sp macro="" textlink="">
      <xdr:nvSpPr>
        <xdr:cNvPr id="332" name="円/楕円 331"/>
        <xdr:cNvSpPr/>
      </xdr:nvSpPr>
      <xdr:spPr>
        <a:xfrm>
          <a:off x="15621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105427</xdr:rowOff>
    </xdr:from>
    <xdr:ext cx="736600" cy="259045"/>
    <xdr:sp macro="" textlink="">
      <xdr:nvSpPr>
        <xdr:cNvPr id="333" name="テキスト ボックス 332"/>
        <xdr:cNvSpPr txBox="1"/>
      </xdr:nvSpPr>
      <xdr:spPr>
        <a:xfrm>
          <a:off x="15290800" y="627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4" name="円/楕円 33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5" name="テキスト ボックス 334"/>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41910</xdr:rowOff>
    </xdr:from>
    <xdr:to>
      <xdr:col>20</xdr:col>
      <xdr:colOff>209550</xdr:colOff>
      <xdr:row>36</xdr:row>
      <xdr:rowOff>143510</xdr:rowOff>
    </xdr:to>
    <xdr:sp macro="" textlink="">
      <xdr:nvSpPr>
        <xdr:cNvPr id="336" name="円/楕円 335"/>
        <xdr:cNvSpPr/>
      </xdr:nvSpPr>
      <xdr:spPr>
        <a:xfrm>
          <a:off x="13843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128287</xdr:rowOff>
    </xdr:from>
    <xdr:ext cx="762000" cy="259045"/>
    <xdr:sp macro="" textlink="">
      <xdr:nvSpPr>
        <xdr:cNvPr id="337" name="テキスト ボックス 336"/>
        <xdr:cNvSpPr txBox="1"/>
      </xdr:nvSpPr>
      <xdr:spPr>
        <a:xfrm>
          <a:off x="13512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26670</xdr:rowOff>
    </xdr:from>
    <xdr:to>
      <xdr:col>19</xdr:col>
      <xdr:colOff>6350</xdr:colOff>
      <xdr:row>36</xdr:row>
      <xdr:rowOff>128270</xdr:rowOff>
    </xdr:to>
    <xdr:sp macro="" textlink="">
      <xdr:nvSpPr>
        <xdr:cNvPr id="338" name="円/楕円 337"/>
        <xdr:cNvSpPr/>
      </xdr:nvSpPr>
      <xdr:spPr>
        <a:xfrm>
          <a:off x="12954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113047</xdr:rowOff>
    </xdr:from>
    <xdr:ext cx="762000" cy="259045"/>
    <xdr:sp macro="" textlink="">
      <xdr:nvSpPr>
        <xdr:cNvPr id="339" name="テキスト ボックス 338"/>
        <xdr:cNvSpPr txBox="1"/>
      </xdr:nvSpPr>
      <xdr:spPr>
        <a:xfrm>
          <a:off x="12623800" y="628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償還額と地方債発行額のバランス等を考慮し、地方債の発行を進めてきた結果、類似団体平均を下回る１５．１％となった。</a:t>
          </a:r>
          <a:endParaRPr kumimoji="1" lang="en-US" altLang="ja-JP" sz="1200">
            <a:latin typeface="ＭＳ Ｐゴシック"/>
          </a:endParaRPr>
        </a:p>
        <a:p>
          <a:r>
            <a:rPr kumimoji="1" lang="ja-JP" altLang="en-US" sz="1200">
              <a:latin typeface="ＭＳ Ｐゴシック"/>
            </a:rPr>
            <a:t>　「第６次総合計画前期基本計画」（</a:t>
          </a:r>
          <a:r>
            <a:rPr kumimoji="1" lang="en-US" altLang="ja-JP" sz="1200">
              <a:latin typeface="ＭＳ Ｐゴシック"/>
            </a:rPr>
            <a:t>H</a:t>
          </a:r>
          <a:r>
            <a:rPr kumimoji="1" lang="ja-JP" altLang="en-US" sz="1200">
              <a:latin typeface="ＭＳ Ｐゴシック"/>
            </a:rPr>
            <a:t>２３～</a:t>
          </a:r>
          <a:r>
            <a:rPr kumimoji="1" lang="en-US" altLang="ja-JP" sz="1200">
              <a:latin typeface="ＭＳ Ｐゴシック"/>
            </a:rPr>
            <a:t>H</a:t>
          </a:r>
          <a:r>
            <a:rPr kumimoji="1" lang="ja-JP" altLang="en-US" sz="1200">
              <a:latin typeface="ＭＳ Ｐゴシック"/>
            </a:rPr>
            <a:t>２７）で、大規模な普通建設事業を実施したことにより、今後の上昇が見込まれるが、影響を最小限に抑えるため、今後実施予定の事業については、事業内容や事業費の精査に努め、適正な地方債管理を行っ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109855</xdr:rowOff>
    </xdr:from>
    <xdr:to>
      <xdr:col>7</xdr:col>
      <xdr:colOff>15875</xdr:colOff>
      <xdr:row>74</xdr:row>
      <xdr:rowOff>115570</xdr:rowOff>
    </xdr:to>
    <xdr:cxnSp macro="">
      <xdr:nvCxnSpPr>
        <xdr:cNvPr id="371" name="直線コネクタ 370"/>
        <xdr:cNvCxnSpPr/>
      </xdr:nvCxnSpPr>
      <xdr:spPr>
        <a:xfrm flipV="1">
          <a:off x="3987800" y="12797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118762</xdr:rowOff>
    </xdr:from>
    <xdr:ext cx="762000" cy="259045"/>
    <xdr:sp macro="" textlink="">
      <xdr:nvSpPr>
        <xdr:cNvPr id="372" name="公債費平均値テキスト"/>
        <xdr:cNvSpPr txBox="1"/>
      </xdr:nvSpPr>
      <xdr:spPr>
        <a:xfrm>
          <a:off x="4914900" y="1280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74</xdr:row>
      <xdr:rowOff>115570</xdr:rowOff>
    </xdr:to>
    <xdr:cxnSp macro="">
      <xdr:nvCxnSpPr>
        <xdr:cNvPr id="374" name="直線コネクタ 373"/>
        <xdr:cNvCxnSpPr/>
      </xdr:nvCxnSpPr>
      <xdr:spPr>
        <a:xfrm>
          <a:off x="3098800" y="127990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63517</xdr:rowOff>
    </xdr:from>
    <xdr:ext cx="736600" cy="259045"/>
    <xdr:sp macro="" textlink="">
      <xdr:nvSpPr>
        <xdr:cNvPr id="376" name="テキスト ボックス 375"/>
        <xdr:cNvSpPr txBox="1"/>
      </xdr:nvSpPr>
      <xdr:spPr>
        <a:xfrm>
          <a:off x="3606800" y="129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109855</xdr:rowOff>
    </xdr:from>
    <xdr:to>
      <xdr:col>4</xdr:col>
      <xdr:colOff>346075</xdr:colOff>
      <xdr:row>74</xdr:row>
      <xdr:rowOff>111760</xdr:rowOff>
    </xdr:to>
    <xdr:cxnSp macro="">
      <xdr:nvCxnSpPr>
        <xdr:cNvPr id="377" name="直線コネクタ 376"/>
        <xdr:cNvCxnSpPr/>
      </xdr:nvCxnSpPr>
      <xdr:spPr>
        <a:xfrm>
          <a:off x="2209800" y="127971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71137</xdr:rowOff>
    </xdr:from>
    <xdr:ext cx="762000" cy="259045"/>
    <xdr:sp macro="" textlink="">
      <xdr:nvSpPr>
        <xdr:cNvPr id="379" name="テキスト ボックス 378"/>
        <xdr:cNvSpPr txBox="1"/>
      </xdr:nvSpPr>
      <xdr:spPr>
        <a:xfrm>
          <a:off x="2717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107950</xdr:rowOff>
    </xdr:from>
    <xdr:to>
      <xdr:col>3</xdr:col>
      <xdr:colOff>142875</xdr:colOff>
      <xdr:row>74</xdr:row>
      <xdr:rowOff>109855</xdr:rowOff>
    </xdr:to>
    <xdr:cxnSp macro="">
      <xdr:nvCxnSpPr>
        <xdr:cNvPr id="380" name="直線コネクタ 379"/>
        <xdr:cNvCxnSpPr/>
      </xdr:nvCxnSpPr>
      <xdr:spPr>
        <a:xfrm>
          <a:off x="1320800" y="127952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76852</xdr:rowOff>
    </xdr:from>
    <xdr:ext cx="762000" cy="259045"/>
    <xdr:sp macro="" textlink="">
      <xdr:nvSpPr>
        <xdr:cNvPr id="382" name="テキスト ボックス 381"/>
        <xdr:cNvSpPr txBox="1"/>
      </xdr:nvSpPr>
      <xdr:spPr>
        <a:xfrm>
          <a:off x="1828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74947</xdr:rowOff>
    </xdr:from>
    <xdr:ext cx="762000" cy="259045"/>
    <xdr:sp macro="" textlink="">
      <xdr:nvSpPr>
        <xdr:cNvPr id="384" name="テキスト ボックス 383"/>
        <xdr:cNvSpPr txBox="1"/>
      </xdr:nvSpPr>
      <xdr:spPr>
        <a:xfrm>
          <a:off x="939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59055</xdr:rowOff>
    </xdr:from>
    <xdr:to>
      <xdr:col>7</xdr:col>
      <xdr:colOff>66675</xdr:colOff>
      <xdr:row>74</xdr:row>
      <xdr:rowOff>160655</xdr:rowOff>
    </xdr:to>
    <xdr:sp macro="" textlink="">
      <xdr:nvSpPr>
        <xdr:cNvPr id="390" name="円/楕円 389"/>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139082</xdr:rowOff>
    </xdr:from>
    <xdr:ext cx="762000" cy="259045"/>
    <xdr:sp macro="" textlink="">
      <xdr:nvSpPr>
        <xdr:cNvPr id="391" name="公債費該当値テキスト"/>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64770</xdr:rowOff>
    </xdr:from>
    <xdr:to>
      <xdr:col>5</xdr:col>
      <xdr:colOff>600075</xdr:colOff>
      <xdr:row>74</xdr:row>
      <xdr:rowOff>166370</xdr:rowOff>
    </xdr:to>
    <xdr:sp macro="" textlink="">
      <xdr:nvSpPr>
        <xdr:cNvPr id="392" name="円/楕円 391"/>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5097</xdr:rowOff>
    </xdr:from>
    <xdr:ext cx="736600" cy="259045"/>
    <xdr:sp macro="" textlink="">
      <xdr:nvSpPr>
        <xdr:cNvPr id="393" name="テキスト ボックス 392"/>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60960</xdr:rowOff>
    </xdr:from>
    <xdr:to>
      <xdr:col>4</xdr:col>
      <xdr:colOff>396875</xdr:colOff>
      <xdr:row>74</xdr:row>
      <xdr:rowOff>162560</xdr:rowOff>
    </xdr:to>
    <xdr:sp macro="" textlink="">
      <xdr:nvSpPr>
        <xdr:cNvPr id="394" name="円/楕円 393"/>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1287</xdr:rowOff>
    </xdr:from>
    <xdr:ext cx="762000" cy="259045"/>
    <xdr:sp macro="" textlink="">
      <xdr:nvSpPr>
        <xdr:cNvPr id="395" name="テキスト ボックス 394"/>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59055</xdr:rowOff>
    </xdr:from>
    <xdr:to>
      <xdr:col>3</xdr:col>
      <xdr:colOff>193675</xdr:colOff>
      <xdr:row>74</xdr:row>
      <xdr:rowOff>160655</xdr:rowOff>
    </xdr:to>
    <xdr:sp macro="" textlink="">
      <xdr:nvSpPr>
        <xdr:cNvPr id="396" name="円/楕円 395"/>
        <xdr:cNvSpPr/>
      </xdr:nvSpPr>
      <xdr:spPr>
        <a:xfrm>
          <a:off x="2159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170832</xdr:rowOff>
    </xdr:from>
    <xdr:ext cx="762000" cy="259045"/>
    <xdr:sp macro="" textlink="">
      <xdr:nvSpPr>
        <xdr:cNvPr id="397" name="テキスト ボックス 396"/>
        <xdr:cNvSpPr txBox="1"/>
      </xdr:nvSpPr>
      <xdr:spPr>
        <a:xfrm>
          <a:off x="1828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57150</xdr:rowOff>
    </xdr:from>
    <xdr:to>
      <xdr:col>1</xdr:col>
      <xdr:colOff>676275</xdr:colOff>
      <xdr:row>74</xdr:row>
      <xdr:rowOff>158750</xdr:rowOff>
    </xdr:to>
    <xdr:sp macro="" textlink="">
      <xdr:nvSpPr>
        <xdr:cNvPr id="398" name="円/楕円 397"/>
        <xdr:cNvSpPr/>
      </xdr:nvSpPr>
      <xdr:spPr>
        <a:xfrm>
          <a:off x="1270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168927</xdr:rowOff>
    </xdr:from>
    <xdr:ext cx="762000" cy="259045"/>
    <xdr:sp macro="" textlink="">
      <xdr:nvSpPr>
        <xdr:cNvPr id="399" name="テキスト ボックス 398"/>
        <xdr:cNvSpPr txBox="1"/>
      </xdr:nvSpPr>
      <xdr:spPr>
        <a:xfrm>
          <a:off x="939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前年度より０．７ポイント高い７４．８％となり、類似団体平均を上回り、経年比較をしても差があまり縮まっていない状況にある。</a:t>
          </a:r>
          <a:endParaRPr kumimoji="1" lang="en-US" altLang="ja-JP" sz="1200">
            <a:latin typeface="ＭＳ Ｐゴシック"/>
          </a:endParaRPr>
        </a:p>
        <a:p>
          <a:r>
            <a:rPr kumimoji="1" lang="ja-JP" altLang="en-US" sz="1200">
              <a:latin typeface="ＭＳ Ｐゴシック"/>
            </a:rPr>
            <a:t>　これに影響を及ぼしているのが、物件費、扶助費、繰出金であり、今後も事務事業の見直しを継続するとともに、必要な支援は確保しながらも、効果が低いものについては、縮小、廃止の検討を行い、経常経費の節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54611</xdr:rowOff>
    </xdr:from>
    <xdr:to>
      <xdr:col>24</xdr:col>
      <xdr:colOff>31750</xdr:colOff>
      <xdr:row>78</xdr:row>
      <xdr:rowOff>81280</xdr:rowOff>
    </xdr:to>
    <xdr:cxnSp macro="">
      <xdr:nvCxnSpPr>
        <xdr:cNvPr id="432" name="直線コネクタ 431"/>
        <xdr:cNvCxnSpPr/>
      </xdr:nvCxnSpPr>
      <xdr:spPr>
        <a:xfrm>
          <a:off x="15671800" y="134277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50816</xdr:rowOff>
    </xdr:from>
    <xdr:ext cx="762000" cy="259045"/>
    <xdr:sp macro="" textlink="">
      <xdr:nvSpPr>
        <xdr:cNvPr id="433" name="公債費以外平均値テキスト"/>
        <xdr:cNvSpPr txBox="1"/>
      </xdr:nvSpPr>
      <xdr:spPr>
        <a:xfrm>
          <a:off x="16598900" y="1308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78</xdr:row>
      <xdr:rowOff>54611</xdr:rowOff>
    </xdr:to>
    <xdr:cxnSp macro="">
      <xdr:nvCxnSpPr>
        <xdr:cNvPr id="435" name="直線コネクタ 434"/>
        <xdr:cNvCxnSpPr/>
      </xdr:nvCxnSpPr>
      <xdr:spPr>
        <a:xfrm>
          <a:off x="14782800" y="13423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88916</xdr:rowOff>
    </xdr:from>
    <xdr:ext cx="736600" cy="259045"/>
    <xdr:sp macro="" textlink="">
      <xdr:nvSpPr>
        <xdr:cNvPr id="437" name="テキスト ボックス 436"/>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66039</xdr:rowOff>
    </xdr:to>
    <xdr:cxnSp macro="">
      <xdr:nvCxnSpPr>
        <xdr:cNvPr id="438" name="直線コネクタ 437"/>
        <xdr:cNvCxnSpPr/>
      </xdr:nvCxnSpPr>
      <xdr:spPr>
        <a:xfrm flipV="1">
          <a:off x="13893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107966</xdr:rowOff>
    </xdr:from>
    <xdr:ext cx="762000" cy="259045"/>
    <xdr:sp macro="" textlink="">
      <xdr:nvSpPr>
        <xdr:cNvPr id="440" name="テキスト ボックス 439"/>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115570</xdr:rowOff>
    </xdr:from>
    <xdr:to>
      <xdr:col>20</xdr:col>
      <xdr:colOff>158750</xdr:colOff>
      <xdr:row>78</xdr:row>
      <xdr:rowOff>66039</xdr:rowOff>
    </xdr:to>
    <xdr:cxnSp macro="">
      <xdr:nvCxnSpPr>
        <xdr:cNvPr id="441" name="直線コネクタ 440"/>
        <xdr:cNvCxnSpPr/>
      </xdr:nvCxnSpPr>
      <xdr:spPr>
        <a:xfrm>
          <a:off x="13004800" y="133172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43" name="テキスト ボックス 442"/>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165117</xdr:rowOff>
    </xdr:from>
    <xdr:ext cx="762000" cy="259045"/>
    <xdr:sp macro="" textlink="">
      <xdr:nvSpPr>
        <xdr:cNvPr id="445" name="テキスト ボックス 444"/>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51" name="円/楕円 450"/>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52"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3811</xdr:rowOff>
    </xdr:from>
    <xdr:to>
      <xdr:col>22</xdr:col>
      <xdr:colOff>615950</xdr:colOff>
      <xdr:row>78</xdr:row>
      <xdr:rowOff>105411</xdr:rowOff>
    </xdr:to>
    <xdr:sp macro="" textlink="">
      <xdr:nvSpPr>
        <xdr:cNvPr id="453" name="円/楕円 452"/>
        <xdr:cNvSpPr/>
      </xdr:nvSpPr>
      <xdr:spPr>
        <a:xfrm>
          <a:off x="15621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54" name="テキスト ボックス 453"/>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0</xdr:rowOff>
    </xdr:from>
    <xdr:to>
      <xdr:col>21</xdr:col>
      <xdr:colOff>412750</xdr:colOff>
      <xdr:row>78</xdr:row>
      <xdr:rowOff>101600</xdr:rowOff>
    </xdr:to>
    <xdr:sp macro="" textlink="">
      <xdr:nvSpPr>
        <xdr:cNvPr id="455" name="円/楕円 454"/>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86377</xdr:rowOff>
    </xdr:from>
    <xdr:ext cx="762000" cy="259045"/>
    <xdr:sp macro="" textlink="">
      <xdr:nvSpPr>
        <xdr:cNvPr id="456" name="テキスト ボックス 455"/>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15239</xdr:rowOff>
    </xdr:from>
    <xdr:to>
      <xdr:col>20</xdr:col>
      <xdr:colOff>209550</xdr:colOff>
      <xdr:row>78</xdr:row>
      <xdr:rowOff>116839</xdr:rowOff>
    </xdr:to>
    <xdr:sp macro="" textlink="">
      <xdr:nvSpPr>
        <xdr:cNvPr id="457" name="円/楕円 456"/>
        <xdr:cNvSpPr/>
      </xdr:nvSpPr>
      <xdr:spPr>
        <a:xfrm>
          <a:off x="13843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101616</xdr:rowOff>
    </xdr:from>
    <xdr:ext cx="762000" cy="259045"/>
    <xdr:sp macro="" textlink="">
      <xdr:nvSpPr>
        <xdr:cNvPr id="458" name="テキスト ボックス 457"/>
        <xdr:cNvSpPr txBox="1"/>
      </xdr:nvSpPr>
      <xdr:spPr>
        <a:xfrm>
          <a:off x="13512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9" name="円/楕円 458"/>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60" name="テキスト ボックス 459"/>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秋田県鹿角市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4051</xdr:rowOff>
    </xdr:from>
    <xdr:to>
      <xdr:col>4</xdr:col>
      <xdr:colOff>1117600</xdr:colOff>
      <xdr:row>19</xdr:row>
      <xdr:rowOff>27153</xdr:rowOff>
    </xdr:to>
    <xdr:cxnSp macro="">
      <xdr:nvCxnSpPr>
        <xdr:cNvPr id="50" name="直線コネクタ 49"/>
        <xdr:cNvCxnSpPr/>
      </xdr:nvCxnSpPr>
      <xdr:spPr bwMode="auto">
        <a:xfrm flipV="1">
          <a:off x="5003800" y="3309226"/>
          <a:ext cx="647700" cy="23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27153</xdr:rowOff>
    </xdr:from>
    <xdr:to>
      <xdr:col>4</xdr:col>
      <xdr:colOff>469900</xdr:colOff>
      <xdr:row>19</xdr:row>
      <xdr:rowOff>36030</xdr:rowOff>
    </xdr:to>
    <xdr:cxnSp macro="">
      <xdr:nvCxnSpPr>
        <xdr:cNvPr id="53" name="直線コネクタ 52"/>
        <xdr:cNvCxnSpPr/>
      </xdr:nvCxnSpPr>
      <xdr:spPr bwMode="auto">
        <a:xfrm flipV="1">
          <a:off x="4305300" y="3332328"/>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1765</xdr:rowOff>
    </xdr:from>
    <xdr:to>
      <xdr:col>3</xdr:col>
      <xdr:colOff>904875</xdr:colOff>
      <xdr:row>19</xdr:row>
      <xdr:rowOff>36030</xdr:rowOff>
    </xdr:to>
    <xdr:cxnSp macro="">
      <xdr:nvCxnSpPr>
        <xdr:cNvPr id="56" name="直線コネクタ 55"/>
        <xdr:cNvCxnSpPr/>
      </xdr:nvCxnSpPr>
      <xdr:spPr bwMode="auto">
        <a:xfrm>
          <a:off x="3606800" y="3306940"/>
          <a:ext cx="698500" cy="34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1765</xdr:rowOff>
    </xdr:from>
    <xdr:to>
      <xdr:col>3</xdr:col>
      <xdr:colOff>206375</xdr:colOff>
      <xdr:row>19</xdr:row>
      <xdr:rowOff>30899</xdr:rowOff>
    </xdr:to>
    <xdr:cxnSp macro="">
      <xdr:nvCxnSpPr>
        <xdr:cNvPr id="59" name="直線コネクタ 58"/>
        <xdr:cNvCxnSpPr/>
      </xdr:nvCxnSpPr>
      <xdr:spPr bwMode="auto">
        <a:xfrm flipV="1">
          <a:off x="2908300" y="3306940"/>
          <a:ext cx="698500" cy="29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1719</xdr:rowOff>
    </xdr:from>
    <xdr:ext cx="762000" cy="259045"/>
    <xdr:sp macro="" textlink="">
      <xdr:nvSpPr>
        <xdr:cNvPr id="63" name="テキスト ボックス 62"/>
        <xdr:cNvSpPr txBox="1"/>
      </xdr:nvSpPr>
      <xdr:spPr>
        <a:xfrm>
          <a:off x="25273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124701</xdr:rowOff>
    </xdr:from>
    <xdr:to>
      <xdr:col>5</xdr:col>
      <xdr:colOff>34925</xdr:colOff>
      <xdr:row>19</xdr:row>
      <xdr:rowOff>54851</xdr:rowOff>
    </xdr:to>
    <xdr:sp macro="" textlink="">
      <xdr:nvSpPr>
        <xdr:cNvPr id="69" name="円/楕円 68"/>
        <xdr:cNvSpPr/>
      </xdr:nvSpPr>
      <xdr:spPr bwMode="auto">
        <a:xfrm>
          <a:off x="5600700" y="3258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96778</xdr:rowOff>
    </xdr:from>
    <xdr:ext cx="762000" cy="259045"/>
    <xdr:sp macro="" textlink="">
      <xdr:nvSpPr>
        <xdr:cNvPr id="70" name="人口1人当たり決算額の推移該当値テキスト130"/>
        <xdr:cNvSpPr txBox="1"/>
      </xdr:nvSpPr>
      <xdr:spPr>
        <a:xfrm>
          <a:off x="5740400" y="323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79,431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147803</xdr:rowOff>
    </xdr:from>
    <xdr:to>
      <xdr:col>4</xdr:col>
      <xdr:colOff>520700</xdr:colOff>
      <xdr:row>19</xdr:row>
      <xdr:rowOff>77953</xdr:rowOff>
    </xdr:to>
    <xdr:sp macro="" textlink="">
      <xdr:nvSpPr>
        <xdr:cNvPr id="71" name="円/楕円 70"/>
        <xdr:cNvSpPr/>
      </xdr:nvSpPr>
      <xdr:spPr bwMode="auto">
        <a:xfrm>
          <a:off x="4953000" y="328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62730</xdr:rowOff>
    </xdr:from>
    <xdr:ext cx="736600" cy="259045"/>
    <xdr:sp macro="" textlink="">
      <xdr:nvSpPr>
        <xdr:cNvPr id="72" name="テキスト ボックス 71"/>
        <xdr:cNvSpPr txBox="1"/>
      </xdr:nvSpPr>
      <xdr:spPr>
        <a:xfrm>
          <a:off x="4622800" y="336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77,612</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156680</xdr:rowOff>
    </xdr:from>
    <xdr:to>
      <xdr:col>3</xdr:col>
      <xdr:colOff>955675</xdr:colOff>
      <xdr:row>19</xdr:row>
      <xdr:rowOff>86830</xdr:rowOff>
    </xdr:to>
    <xdr:sp macro="" textlink="">
      <xdr:nvSpPr>
        <xdr:cNvPr id="73" name="円/楕円 72"/>
        <xdr:cNvSpPr/>
      </xdr:nvSpPr>
      <xdr:spPr bwMode="auto">
        <a:xfrm>
          <a:off x="4254500" y="329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71607</xdr:rowOff>
    </xdr:from>
    <xdr:ext cx="762000" cy="259045"/>
    <xdr:sp macro="" textlink="">
      <xdr:nvSpPr>
        <xdr:cNvPr id="74" name="テキスト ボックス 73"/>
        <xdr:cNvSpPr txBox="1"/>
      </xdr:nvSpPr>
      <xdr:spPr>
        <a:xfrm>
          <a:off x="3924300" y="3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122415</xdr:rowOff>
    </xdr:from>
    <xdr:to>
      <xdr:col>3</xdr:col>
      <xdr:colOff>257175</xdr:colOff>
      <xdr:row>19</xdr:row>
      <xdr:rowOff>52565</xdr:rowOff>
    </xdr:to>
    <xdr:sp macro="" textlink="">
      <xdr:nvSpPr>
        <xdr:cNvPr id="75" name="円/楕円 74"/>
        <xdr:cNvSpPr/>
      </xdr:nvSpPr>
      <xdr:spPr bwMode="auto">
        <a:xfrm>
          <a:off x="3556000" y="3256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37342</xdr:rowOff>
    </xdr:from>
    <xdr:ext cx="762000" cy="259045"/>
    <xdr:sp macro="" textlink="">
      <xdr:nvSpPr>
        <xdr:cNvPr id="76" name="テキスト ボックス 75"/>
        <xdr:cNvSpPr txBox="1"/>
      </xdr:nvSpPr>
      <xdr:spPr>
        <a:xfrm>
          <a:off x="3225800" y="334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151549</xdr:rowOff>
    </xdr:from>
    <xdr:to>
      <xdr:col>2</xdr:col>
      <xdr:colOff>692150</xdr:colOff>
      <xdr:row>19</xdr:row>
      <xdr:rowOff>81699</xdr:rowOff>
    </xdr:to>
    <xdr:sp macro="" textlink="">
      <xdr:nvSpPr>
        <xdr:cNvPr id="77" name="円/楕円 76"/>
        <xdr:cNvSpPr/>
      </xdr:nvSpPr>
      <xdr:spPr bwMode="auto">
        <a:xfrm>
          <a:off x="2857500" y="3285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66476</xdr:rowOff>
    </xdr:from>
    <xdr:ext cx="762000" cy="259045"/>
    <xdr:sp macro="" textlink="">
      <xdr:nvSpPr>
        <xdr:cNvPr id="78" name="テキスト ボックス 77"/>
        <xdr:cNvSpPr txBox="1"/>
      </xdr:nvSpPr>
      <xdr:spPr>
        <a:xfrm>
          <a:off x="2527300" y="337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7198</xdr:rowOff>
    </xdr:from>
    <xdr:to>
      <xdr:col>4</xdr:col>
      <xdr:colOff>1117600</xdr:colOff>
      <xdr:row>38</xdr:row>
      <xdr:rowOff>10651</xdr:rowOff>
    </xdr:to>
    <xdr:cxnSp macro="">
      <xdr:nvCxnSpPr>
        <xdr:cNvPr id="112" name="直線コネクタ 111"/>
        <xdr:cNvCxnSpPr/>
      </xdr:nvCxnSpPr>
      <xdr:spPr bwMode="auto">
        <a:xfrm>
          <a:off x="5003800" y="7474798"/>
          <a:ext cx="647700" cy="3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338585</xdr:rowOff>
    </xdr:from>
    <xdr:to>
      <xdr:col>4</xdr:col>
      <xdr:colOff>469900</xdr:colOff>
      <xdr:row>38</xdr:row>
      <xdr:rowOff>7198</xdr:rowOff>
    </xdr:to>
    <xdr:cxnSp macro="">
      <xdr:nvCxnSpPr>
        <xdr:cNvPr id="115" name="直線コネクタ 114"/>
        <xdr:cNvCxnSpPr/>
      </xdr:nvCxnSpPr>
      <xdr:spPr bwMode="auto">
        <a:xfrm>
          <a:off x="4305300" y="7463285"/>
          <a:ext cx="698500" cy="1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328187</xdr:rowOff>
    </xdr:from>
    <xdr:to>
      <xdr:col>3</xdr:col>
      <xdr:colOff>904875</xdr:colOff>
      <xdr:row>37</xdr:row>
      <xdr:rowOff>338585</xdr:rowOff>
    </xdr:to>
    <xdr:cxnSp macro="">
      <xdr:nvCxnSpPr>
        <xdr:cNvPr id="118" name="直線コネクタ 117"/>
        <xdr:cNvCxnSpPr/>
      </xdr:nvCxnSpPr>
      <xdr:spPr bwMode="auto">
        <a:xfrm>
          <a:off x="3606800" y="7452887"/>
          <a:ext cx="698500" cy="10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327254</xdr:rowOff>
    </xdr:from>
    <xdr:to>
      <xdr:col>3</xdr:col>
      <xdr:colOff>206375</xdr:colOff>
      <xdr:row>37</xdr:row>
      <xdr:rowOff>328187</xdr:rowOff>
    </xdr:to>
    <xdr:cxnSp macro="">
      <xdr:nvCxnSpPr>
        <xdr:cNvPr id="121" name="直線コネクタ 120"/>
        <xdr:cNvCxnSpPr/>
      </xdr:nvCxnSpPr>
      <xdr:spPr bwMode="auto">
        <a:xfrm>
          <a:off x="2908300" y="7451954"/>
          <a:ext cx="698500" cy="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15819</xdr:rowOff>
    </xdr:from>
    <xdr:ext cx="762000" cy="259045"/>
    <xdr:sp macro="" textlink="">
      <xdr:nvSpPr>
        <xdr:cNvPr id="125" name="テキスト ボックス 124"/>
        <xdr:cNvSpPr txBox="1"/>
      </xdr:nvSpPr>
      <xdr:spPr>
        <a:xfrm>
          <a:off x="25273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302751</xdr:rowOff>
    </xdr:from>
    <xdr:to>
      <xdr:col>5</xdr:col>
      <xdr:colOff>34925</xdr:colOff>
      <xdr:row>38</xdr:row>
      <xdr:rowOff>61451</xdr:rowOff>
    </xdr:to>
    <xdr:sp macro="" textlink="">
      <xdr:nvSpPr>
        <xdr:cNvPr id="131" name="円/楕円 130"/>
        <xdr:cNvSpPr/>
      </xdr:nvSpPr>
      <xdr:spPr bwMode="auto">
        <a:xfrm>
          <a:off x="5600700" y="7427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239843</xdr:rowOff>
    </xdr:from>
    <xdr:ext cx="762000" cy="259045"/>
    <xdr:sp macro="" textlink="">
      <xdr:nvSpPr>
        <xdr:cNvPr id="132" name="人口1人当たり決算額の推移該当値テキスト445"/>
        <xdr:cNvSpPr txBox="1"/>
      </xdr:nvSpPr>
      <xdr:spPr>
        <a:xfrm>
          <a:off x="5740400" y="736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299298</xdr:rowOff>
    </xdr:from>
    <xdr:to>
      <xdr:col>4</xdr:col>
      <xdr:colOff>520700</xdr:colOff>
      <xdr:row>38</xdr:row>
      <xdr:rowOff>57998</xdr:rowOff>
    </xdr:to>
    <xdr:sp macro="" textlink="">
      <xdr:nvSpPr>
        <xdr:cNvPr id="133" name="円/楕円 132"/>
        <xdr:cNvSpPr/>
      </xdr:nvSpPr>
      <xdr:spPr bwMode="auto">
        <a:xfrm>
          <a:off x="4953000" y="7423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42775</xdr:rowOff>
    </xdr:from>
    <xdr:ext cx="736600" cy="259045"/>
    <xdr:sp macro="" textlink="">
      <xdr:nvSpPr>
        <xdr:cNvPr id="134" name="テキスト ボックス 133"/>
        <xdr:cNvSpPr txBox="1"/>
      </xdr:nvSpPr>
      <xdr:spPr>
        <a:xfrm>
          <a:off x="4622800" y="7510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287785</xdr:rowOff>
    </xdr:from>
    <xdr:to>
      <xdr:col>3</xdr:col>
      <xdr:colOff>955675</xdr:colOff>
      <xdr:row>38</xdr:row>
      <xdr:rowOff>46485</xdr:rowOff>
    </xdr:to>
    <xdr:sp macro="" textlink="">
      <xdr:nvSpPr>
        <xdr:cNvPr id="135" name="円/楕円 134"/>
        <xdr:cNvSpPr/>
      </xdr:nvSpPr>
      <xdr:spPr bwMode="auto">
        <a:xfrm>
          <a:off x="4254500" y="7412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31262</xdr:rowOff>
    </xdr:from>
    <xdr:ext cx="762000" cy="259045"/>
    <xdr:sp macro="" textlink="">
      <xdr:nvSpPr>
        <xdr:cNvPr id="136" name="テキスト ボックス 135"/>
        <xdr:cNvSpPr txBox="1"/>
      </xdr:nvSpPr>
      <xdr:spPr>
        <a:xfrm>
          <a:off x="3924300" y="749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24,466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277387</xdr:rowOff>
    </xdr:from>
    <xdr:to>
      <xdr:col>3</xdr:col>
      <xdr:colOff>257175</xdr:colOff>
      <xdr:row>38</xdr:row>
      <xdr:rowOff>36087</xdr:rowOff>
    </xdr:to>
    <xdr:sp macro="" textlink="">
      <xdr:nvSpPr>
        <xdr:cNvPr id="137" name="円/楕円 136"/>
        <xdr:cNvSpPr/>
      </xdr:nvSpPr>
      <xdr:spPr bwMode="auto">
        <a:xfrm>
          <a:off x="3556000" y="7402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20864</xdr:rowOff>
    </xdr:from>
    <xdr:ext cx="762000" cy="259045"/>
    <xdr:sp macro="" textlink="">
      <xdr:nvSpPr>
        <xdr:cNvPr id="138" name="テキスト ボックス 137"/>
        <xdr:cNvSpPr txBox="1"/>
      </xdr:nvSpPr>
      <xdr:spPr>
        <a:xfrm>
          <a:off x="3225800" y="7488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276454</xdr:rowOff>
    </xdr:from>
    <xdr:to>
      <xdr:col>2</xdr:col>
      <xdr:colOff>692150</xdr:colOff>
      <xdr:row>38</xdr:row>
      <xdr:rowOff>35154</xdr:rowOff>
    </xdr:to>
    <xdr:sp macro="" textlink="">
      <xdr:nvSpPr>
        <xdr:cNvPr id="139" name="円/楕円 138"/>
        <xdr:cNvSpPr/>
      </xdr:nvSpPr>
      <xdr:spPr bwMode="auto">
        <a:xfrm>
          <a:off x="2857500" y="7401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19931</xdr:rowOff>
    </xdr:from>
    <xdr:ext cx="762000" cy="259045"/>
    <xdr:sp macro="" textlink="">
      <xdr:nvSpPr>
        <xdr:cNvPr id="140" name="テキスト ボックス 139"/>
        <xdr:cNvSpPr txBox="1"/>
      </xdr:nvSpPr>
      <xdr:spPr>
        <a:xfrm>
          <a:off x="2527300" y="748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市税収入は、Ｈ２６年度に個人住民税の均等割を引き上げたものの、消費税増税の反動減の影響から前年度と比較し横ばいとなっている。今後においても、税収の大幅な増加は見込めないことから、必要に応じて財政調整基金の取崩しを行うとともに、計画的に積み立てを行っ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健全な財政運営を図るため、ある程度の残高を維持する必要があることから、歳入の確保と歳出の見直しに向けた取り組みを継続しながら、基金の維持に努めていく。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○上水道事業会計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現状では健全経営であり、Ｈ２９年度から統合される簡易水道事業の影響により、若干黒字分が減少する見込みである。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○一般会計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普通建設事業費の不用額等により剰余金が生じ、黒字決算となっている。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○国民健康保険事業特別会計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黒字となっている。Ｈ２６年度に保険税の税率改正を行ったが、引き続き健全化に努めていく。</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○介護保険事業特別会計（保険事業勘定）・介護保険事業特別会計（介護サービス事業勘定）</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黒字となっており、中期的に現状維持できると見込んでいる。</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○下水道事業特別会計・簡易水道事業特別会計・農業集落排水事業特別会計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黒字となっている。基準外繰入を行っているため、使用料の改正等を検討し、自主財源確保に努めていく。</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○後期高齢者医療事業特別会計</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元利償還金は、償還額と地方債発行額のバランス等を考慮しながら起債発行を進めてきた結果、Ｈ２２年度以降の償還額は１，６００百万円台で推移している。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今後、第６次総合計画前期基本計画の主要事業である、</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仮称</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学習文化交流施設建設事業や八幡平中学校改築事業等の影響により、Ｈ２８年度以降は上昇する見込みである。</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秋田県鹿角市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第６次総合計画前期基本計画に登載されている大規模建設事業が続き、Ｈ２６年度で償還額を上回る地方債を発行した。Ｈ２６年度は、学習文化交流施設や認定こども園の建設事業に加え、Ｈ２５年度に発生した豪雨災害等により地方債残高が増加している。ただし、交付税算入のある有利な起債の発行に努めているため、基準財政需要額算入見込額も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また、Ｈ２５年度より実施した消防庁舎建設事業及び消防救急デジタル無線整備事業に伴い、組合等負担等見込額が増加している。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これらにより、将来負担比率の分子はＨ２６年度から増加に転じているが、今後も地方債の発行が計画されていることから、中長期的な目線で比率等を分析し、財政の健全化に努める。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20542688</v>
      </c>
      <c r="BO4" s="349"/>
      <c r="BP4" s="349"/>
      <c r="BQ4" s="349"/>
      <c r="BR4" s="349"/>
      <c r="BS4" s="349"/>
      <c r="BT4" s="349"/>
      <c r="BU4" s="350"/>
      <c r="BV4" s="348">
        <v>19303827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4.0999999999999996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20115637</v>
      </c>
      <c r="BO5" s="386"/>
      <c r="BP5" s="386"/>
      <c r="BQ5" s="386"/>
      <c r="BR5" s="386"/>
      <c r="BS5" s="386"/>
      <c r="BT5" s="386"/>
      <c r="BU5" s="387"/>
      <c r="BV5" s="385">
        <v>18651679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89.9</v>
      </c>
      <c r="CU5" s="383"/>
      <c r="CV5" s="383"/>
      <c r="CW5" s="383"/>
      <c r="CX5" s="383"/>
      <c r="CY5" s="383"/>
      <c r="CZ5" s="383"/>
      <c r="DA5" s="384"/>
      <c r="DB5" s="382">
        <v>89.5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427051</v>
      </c>
      <c r="BO6" s="386"/>
      <c r="BP6" s="386"/>
      <c r="BQ6" s="386"/>
      <c r="BR6" s="386"/>
      <c r="BS6" s="386"/>
      <c r="BT6" s="386"/>
      <c r="BU6" s="387"/>
      <c r="BV6" s="385">
        <v>652148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95.4</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80734</v>
      </c>
      <c r="BO7" s="386"/>
      <c r="BP7" s="386"/>
      <c r="BQ7" s="386"/>
      <c r="BR7" s="386"/>
      <c r="BS7" s="386"/>
      <c r="BT7" s="386"/>
      <c r="BU7" s="387"/>
      <c r="BV7" s="385">
        <v>217824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10354738</v>
      </c>
      <c r="CU7" s="386"/>
      <c r="CV7" s="386"/>
      <c r="CW7" s="386"/>
      <c r="CX7" s="386"/>
      <c r="CY7" s="386"/>
      <c r="CZ7" s="386"/>
      <c r="DA7" s="387"/>
      <c r="DB7" s="385">
        <v>10478755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346317</v>
      </c>
      <c r="BO8" s="386"/>
      <c r="BP8" s="386"/>
      <c r="BQ8" s="386"/>
      <c r="BR8" s="386"/>
      <c r="BS8" s="386"/>
      <c r="BT8" s="386"/>
      <c r="BU8" s="387"/>
      <c r="BV8" s="385">
        <v>434324</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0.31</v>
      </c>
      <c r="CU8" s="426"/>
      <c r="CV8" s="426"/>
      <c r="CW8" s="426"/>
      <c r="CX8" s="426"/>
      <c r="CY8" s="426"/>
      <c r="CZ8" s="426"/>
      <c r="DA8" s="427"/>
      <c r="DB8" s="425">
        <v>0.31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34473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-88007</v>
      </c>
      <c r="BO9" s="386"/>
      <c r="BP9" s="386"/>
      <c r="BQ9" s="386"/>
      <c r="BR9" s="386"/>
      <c r="BS9" s="386"/>
      <c r="BT9" s="386"/>
      <c r="BU9" s="387"/>
      <c r="BV9" s="385">
        <v>17314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12.6</v>
      </c>
      <c r="CU9" s="383"/>
      <c r="CV9" s="383"/>
      <c r="CW9" s="383"/>
      <c r="CX9" s="383"/>
      <c r="CY9" s="383"/>
      <c r="CZ9" s="383"/>
      <c r="DA9" s="384"/>
      <c r="DB9" s="382">
        <v>12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36753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301884</v>
      </c>
      <c r="BO10" s="386"/>
      <c r="BP10" s="386"/>
      <c r="BQ10" s="386"/>
      <c r="BR10" s="386"/>
      <c r="BS10" s="386"/>
      <c r="BT10" s="386"/>
      <c r="BU10" s="387"/>
      <c r="BV10" s="385">
        <v>244322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33293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341397</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33199</v>
      </c>
      <c r="S13" s="467"/>
      <c r="T13" s="467"/>
      <c r="U13" s="467"/>
      <c r="V13" s="468"/>
      <c r="W13" s="401" t="s">
        <v>124</v>
      </c>
      <c r="X13" s="402"/>
      <c r="Y13" s="402"/>
      <c r="Z13" s="402"/>
      <c r="AA13" s="402"/>
      <c r="AB13" s="392"/>
      <c r="AC13" s="436">
        <v>2208</v>
      </c>
      <c r="AD13" s="437"/>
      <c r="AE13" s="437"/>
      <c r="AF13" s="437"/>
      <c r="AG13" s="476"/>
      <c r="AH13" s="436">
        <v>2777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213877</v>
      </c>
      <c r="BO13" s="386"/>
      <c r="BP13" s="386"/>
      <c r="BQ13" s="386"/>
      <c r="BR13" s="386"/>
      <c r="BS13" s="386"/>
      <c r="BT13" s="386"/>
      <c r="BU13" s="387"/>
      <c r="BV13" s="385">
        <v>-79761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8.3000000000000007</v>
      </c>
      <c r="CU13" s="383"/>
      <c r="CV13" s="383"/>
      <c r="CW13" s="383"/>
      <c r="CX13" s="383"/>
      <c r="CY13" s="383"/>
      <c r="CZ13" s="383"/>
      <c r="DA13" s="384"/>
      <c r="DB13" s="382">
        <v>9.1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33880</v>
      </c>
      <c r="S14" s="467"/>
      <c r="T14" s="467"/>
      <c r="U14" s="467"/>
      <c r="V14" s="468"/>
      <c r="W14" s="375"/>
      <c r="X14" s="376"/>
      <c r="Y14" s="376"/>
      <c r="Z14" s="376"/>
      <c r="AA14" s="376"/>
      <c r="AB14" s="365"/>
      <c r="AC14" s="469">
        <v>13.7</v>
      </c>
      <c r="AD14" s="470"/>
      <c r="AE14" s="470"/>
      <c r="AF14" s="470"/>
      <c r="AG14" s="471"/>
      <c r="AH14" s="469">
        <v>15.6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34.700000000000003</v>
      </c>
      <c r="CU14" s="481"/>
      <c r="CV14" s="481"/>
      <c r="CW14" s="481"/>
      <c r="CX14" s="481"/>
      <c r="CY14" s="481"/>
      <c r="CZ14" s="481"/>
      <c r="DA14" s="482"/>
      <c r="DB14" s="480">
        <v>27.4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33785</v>
      </c>
      <c r="S15" s="467"/>
      <c r="T15" s="467"/>
      <c r="U15" s="467"/>
      <c r="V15" s="468"/>
      <c r="W15" s="401" t="s">
        <v>131</v>
      </c>
      <c r="X15" s="402"/>
      <c r="Y15" s="402"/>
      <c r="Z15" s="402"/>
      <c r="AA15" s="402"/>
      <c r="AB15" s="392"/>
      <c r="AC15" s="436">
        <v>4387</v>
      </c>
      <c r="AD15" s="437"/>
      <c r="AE15" s="437"/>
      <c r="AF15" s="437"/>
      <c r="AG15" s="476"/>
      <c r="AH15" s="436">
        <v>4879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2849383</v>
      </c>
      <c r="BO15" s="349"/>
      <c r="BP15" s="349"/>
      <c r="BQ15" s="349"/>
      <c r="BR15" s="349"/>
      <c r="BS15" s="349"/>
      <c r="BT15" s="349"/>
      <c r="BU15" s="350"/>
      <c r="BV15" s="348">
        <v>2832259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27.2</v>
      </c>
      <c r="AD16" s="470"/>
      <c r="AE16" s="470"/>
      <c r="AF16" s="470"/>
      <c r="AG16" s="471"/>
      <c r="AH16" s="469">
        <v>27.4</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8970479</v>
      </c>
      <c r="BO16" s="386"/>
      <c r="BP16" s="386"/>
      <c r="BQ16" s="386"/>
      <c r="BR16" s="386"/>
      <c r="BS16" s="386"/>
      <c r="BT16" s="386"/>
      <c r="BU16" s="387"/>
      <c r="BV16" s="385">
        <v>9054500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9563</v>
      </c>
      <c r="AD17" s="437"/>
      <c r="AE17" s="437"/>
      <c r="AF17" s="437"/>
      <c r="AG17" s="476"/>
      <c r="AH17" s="436">
        <v>10082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3617606</v>
      </c>
      <c r="BO17" s="386"/>
      <c r="BP17" s="386"/>
      <c r="BQ17" s="386"/>
      <c r="BR17" s="386"/>
      <c r="BS17" s="386"/>
      <c r="BT17" s="386"/>
      <c r="BU17" s="387"/>
      <c r="BV17" s="385">
        <v>3618029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707.52</v>
      </c>
      <c r="M18" s="498"/>
      <c r="N18" s="498"/>
      <c r="O18" s="498"/>
      <c r="P18" s="498"/>
      <c r="Q18" s="498"/>
      <c r="R18" s="499"/>
      <c r="S18" s="499"/>
      <c r="T18" s="499"/>
      <c r="U18" s="499"/>
      <c r="V18" s="500"/>
      <c r="W18" s="403"/>
      <c r="X18" s="404"/>
      <c r="Y18" s="404"/>
      <c r="Z18" s="404"/>
      <c r="AA18" s="404"/>
      <c r="AB18" s="395"/>
      <c r="AC18" s="501">
        <v>59.2</v>
      </c>
      <c r="AD18" s="502"/>
      <c r="AE18" s="502"/>
      <c r="AF18" s="502"/>
      <c r="AG18" s="503"/>
      <c r="AH18" s="501">
        <v>56.6</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9391232</v>
      </c>
      <c r="BO18" s="386"/>
      <c r="BP18" s="386"/>
      <c r="BQ18" s="386"/>
      <c r="BR18" s="386"/>
      <c r="BS18" s="386"/>
      <c r="BT18" s="386"/>
      <c r="BU18" s="387"/>
      <c r="BV18" s="385">
        <v>9425172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49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12548658</v>
      </c>
      <c r="BO19" s="386"/>
      <c r="BP19" s="386"/>
      <c r="BQ19" s="386"/>
      <c r="BR19" s="386"/>
      <c r="BS19" s="386"/>
      <c r="BT19" s="386"/>
      <c r="BU19" s="387"/>
      <c r="BV19" s="385">
        <v>13516956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11863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18324254</v>
      </c>
      <c r="BO23" s="386"/>
      <c r="BP23" s="386"/>
      <c r="BQ23" s="386"/>
      <c r="BR23" s="386"/>
      <c r="BS23" s="386"/>
      <c r="BT23" s="386"/>
      <c r="BU23" s="387"/>
      <c r="BV23" s="385">
        <v>16701879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8220</v>
      </c>
      <c r="R24" s="437"/>
      <c r="S24" s="437"/>
      <c r="T24" s="437"/>
      <c r="U24" s="437"/>
      <c r="V24" s="476"/>
      <c r="W24" s="531"/>
      <c r="X24" s="519"/>
      <c r="Y24" s="520"/>
      <c r="Z24" s="435" t="s">
        <v>154</v>
      </c>
      <c r="AA24" s="415"/>
      <c r="AB24" s="415"/>
      <c r="AC24" s="415"/>
      <c r="AD24" s="415"/>
      <c r="AE24" s="415"/>
      <c r="AF24" s="415"/>
      <c r="AG24" s="416"/>
      <c r="AH24" s="436">
        <v>231</v>
      </c>
      <c r="AI24" s="437"/>
      <c r="AJ24" s="437"/>
      <c r="AK24" s="437"/>
      <c r="AL24" s="476"/>
      <c r="AM24" s="436">
        <v>662277</v>
      </c>
      <c r="AN24" s="437"/>
      <c r="AO24" s="437"/>
      <c r="AP24" s="437"/>
      <c r="AQ24" s="437"/>
      <c r="AR24" s="476"/>
      <c r="AS24" s="436">
        <v>2867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16351578</v>
      </c>
      <c r="BO24" s="386"/>
      <c r="BP24" s="386"/>
      <c r="BQ24" s="386"/>
      <c r="BR24" s="386"/>
      <c r="BS24" s="386"/>
      <c r="BT24" s="386"/>
      <c r="BU24" s="387"/>
      <c r="BV24" s="385">
        <v>14715205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6520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2045294</v>
      </c>
      <c r="BO25" s="349"/>
      <c r="BP25" s="349"/>
      <c r="BQ25" s="349"/>
      <c r="BR25" s="349"/>
      <c r="BS25" s="349"/>
      <c r="BT25" s="349"/>
      <c r="BU25" s="350"/>
      <c r="BV25" s="348">
        <v>1991687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5760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4010</v>
      </c>
      <c r="R27" s="437"/>
      <c r="S27" s="437"/>
      <c r="T27" s="437"/>
      <c r="U27" s="437"/>
      <c r="V27" s="476"/>
      <c r="W27" s="531"/>
      <c r="X27" s="519"/>
      <c r="Y27" s="520"/>
      <c r="Z27" s="435" t="s">
        <v>164</v>
      </c>
      <c r="AA27" s="415"/>
      <c r="AB27" s="415"/>
      <c r="AC27" s="415"/>
      <c r="AD27" s="415"/>
      <c r="AE27" s="415"/>
      <c r="AF27" s="415"/>
      <c r="AG27" s="416"/>
      <c r="AH27" s="436">
        <v>3</v>
      </c>
      <c r="AI27" s="437"/>
      <c r="AJ27" s="437"/>
      <c r="AK27" s="437"/>
      <c r="AL27" s="476"/>
      <c r="AM27" s="436">
        <v>12426</v>
      </c>
      <c r="AN27" s="437"/>
      <c r="AO27" s="437"/>
      <c r="AP27" s="437"/>
      <c r="AQ27" s="437"/>
      <c r="AR27" s="476"/>
      <c r="AS27" s="436">
        <v>4142</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3620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2792164</v>
      </c>
      <c r="BO28" s="349"/>
      <c r="BP28" s="349"/>
      <c r="BQ28" s="349"/>
      <c r="BR28" s="349"/>
      <c r="BS28" s="349"/>
      <c r="BT28" s="349"/>
      <c r="BU28" s="350"/>
      <c r="BV28" s="348">
        <v>2490280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3420</v>
      </c>
      <c r="R29" s="437"/>
      <c r="S29" s="437"/>
      <c r="T29" s="437"/>
      <c r="U29" s="437"/>
      <c r="V29" s="476"/>
      <c r="W29" s="532"/>
      <c r="X29" s="533"/>
      <c r="Y29" s="534"/>
      <c r="Z29" s="435" t="s">
        <v>171</v>
      </c>
      <c r="AA29" s="415"/>
      <c r="AB29" s="415"/>
      <c r="AC29" s="415"/>
      <c r="AD29" s="415"/>
      <c r="AE29" s="415"/>
      <c r="AF29" s="415"/>
      <c r="AG29" s="416"/>
      <c r="AH29" s="436">
        <v>234</v>
      </c>
      <c r="AI29" s="437"/>
      <c r="AJ29" s="437"/>
      <c r="AK29" s="437"/>
      <c r="AL29" s="476"/>
      <c r="AM29" s="436">
        <v>674703</v>
      </c>
      <c r="AN29" s="437"/>
      <c r="AO29" s="437"/>
      <c r="AP29" s="437"/>
      <c r="AQ29" s="437"/>
      <c r="AR29" s="476"/>
      <c r="AS29" s="436">
        <v>2883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152080</v>
      </c>
      <c r="BO29" s="386"/>
      <c r="BP29" s="386"/>
      <c r="BQ29" s="386"/>
      <c r="BR29" s="386"/>
      <c r="BS29" s="386"/>
      <c r="BT29" s="386"/>
      <c r="BU29" s="387"/>
      <c r="BV29" s="385">
        <v>151919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97.4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3436756</v>
      </c>
      <c r="BO30" s="555"/>
      <c r="BP30" s="555"/>
      <c r="BQ30" s="555"/>
      <c r="BR30" s="555"/>
      <c r="BS30" s="555"/>
      <c r="BT30" s="555"/>
      <c r="BU30" s="556"/>
      <c r="BV30" s="554">
        <v>3677155</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鹿角市国民健康保険事業特別会計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IF('各会計、関係団体の財政状況及び健全化判断比率'!B32="","",'各会計、関係団体の財政状況及び健全化判断比率'!B32)</f>
        <v>鹿角市上水道事業会計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鹿角市簡易水道事業特別会計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鹿角広域行政組合（一般会計）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かづの観光物産公社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鹿角市介護保険事業特別会計（保険事業勘定）</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鹿角市下水道事業特別会計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鹿角広域行政組合（鹿角地域ふるさと市町村圏基金特別会計）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八幡平山麓観光開発事業団</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鹿角市介護保険事業特別会計（介護ｻｰﾋﾞｽ事業勘定）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鹿角市農業集落排水事業特別会計</v>
      </c>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秋田県市町村総合事務組合（一般会計）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八幡平地域経営公社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5</v>
      </c>
      <c r="V37" s="566"/>
      <c r="W37" s="567" t="str">
        <f>IF('各会計、関係団体の財政状況及び健全化判断比率'!B31="","",'各会計、関係団体の財政状況及び健全化判断比率'!B31)</f>
        <v>鹿角市後期高齢者医療特別会計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秋田県市町村総合事務組合（交通災害共済事業等特別会計）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鹿角市子ども未来事業団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秋田県市町村会館管理組合（一般会計）</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花の輪</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秋田県後期高齢者医療広域連合（一般会計）</v>
      </c>
      <c r="BZ39" s="567"/>
      <c r="CA39" s="567"/>
      <c r="CB39" s="567"/>
      <c r="CC39" s="567"/>
      <c r="CD39" s="567"/>
      <c r="CE39" s="567"/>
      <c r="CF39" s="567"/>
      <c r="CG39" s="567"/>
      <c r="CH39" s="567"/>
      <c r="CI39" s="567"/>
      <c r="CJ39" s="567"/>
      <c r="CK39" s="567"/>
      <c r="CL39" s="567"/>
      <c r="CM39" s="567"/>
      <c r="CN39" s="165"/>
      <c r="CO39" s="566">
        <f t="shared" si="3"/>
        <v>22</v>
      </c>
      <c r="CP39" s="566"/>
      <c r="CQ39" s="567" t="str">
        <f>IF('各会計、関係団体の財政状況及び健全化判断比率'!BS12="","",'各会計、関係団体の財政状況及び健全化判断比率'!BS12)</f>
        <v>県北環境保全センター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秋田県広域高齢者医療広域連合（後期高齢者医療特別会計）</v>
      </c>
      <c r="BZ40" s="567"/>
      <c r="CA40" s="567"/>
      <c r="CB40" s="567"/>
      <c r="CC40" s="567"/>
      <c r="CD40" s="567"/>
      <c r="CE40" s="567"/>
      <c r="CF40" s="567"/>
      <c r="CG40" s="567"/>
      <c r="CH40" s="567"/>
      <c r="CI40" s="567"/>
      <c r="CJ40" s="567"/>
      <c r="CK40" s="567"/>
      <c r="CL40" s="567"/>
      <c r="CM40" s="567"/>
      <c r="CN40" s="165"/>
      <c r="CO40" s="566">
        <f t="shared" si="3"/>
        <v>23</v>
      </c>
      <c r="CP40" s="566"/>
      <c r="CQ40" s="567" t="str">
        <f>IF('各会計、関係団体の財政状況及び健全化判断比率'!BS13="","",'各会計、関係団体の財政状況及び健全化判断比率'!BS13)</f>
        <v>秋田県青果物基金協会</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9" t="s">
        <v>24</v>
      </c>
      <c r="C41" s="1170"/>
      <c r="D41" s="81"/>
      <c r="E41" s="1175" t="s">
        <v>25</v>
      </c>
      <c r="F41" s="1175"/>
      <c r="G41" s="1175"/>
      <c r="H41" s="1176"/>
      <c r="I41" s="82">
        <v>15022</v>
      </c>
      <c r="J41" s="83">
        <v>15676</v>
      </c>
      <c r="K41" s="83">
        <v>16739</v>
      </c>
      <c r="L41" s="83">
        <v>16702</v>
      </c>
      <c r="M41" s="84">
        <v>18324</v>
      </c>
    </row>
    <row r="42" spans="2:13" ht="27.75" customHeight="1">
      <c r="B42" s="1171"/>
      <c r="C42" s="1172"/>
      <c r="D42" s="85"/>
      <c r="E42" s="1177" t="s">
        <v>26</v>
      </c>
      <c r="F42" s="1177"/>
      <c r="G42" s="1177"/>
      <c r="H42" s="1178"/>
      <c r="I42" s="86">
        <v>544</v>
      </c>
      <c r="J42" s="87">
        <v>288</v>
      </c>
      <c r="K42" s="87">
        <v>33</v>
      </c>
      <c r="L42" s="87">
        <v>23</v>
      </c>
      <c r="M42" s="88">
        <v>13</v>
      </c>
    </row>
    <row r="43" spans="2:13" ht="27.75" customHeight="1">
      <c r="B43" s="1171"/>
      <c r="C43" s="1172"/>
      <c r="D43" s="85"/>
      <c r="E43" s="1177" t="s">
        <v>27</v>
      </c>
      <c r="F43" s="1177"/>
      <c r="G43" s="1177"/>
      <c r="H43" s="1178"/>
      <c r="I43" s="86">
        <v>6209</v>
      </c>
      <c r="J43" s="87">
        <v>5972</v>
      </c>
      <c r="K43" s="87">
        <v>6237</v>
      </c>
      <c r="L43" s="87">
        <v>6225</v>
      </c>
      <c r="M43" s="88">
        <v>6828</v>
      </c>
    </row>
    <row r="44" spans="2:13" ht="27.75" customHeight="1">
      <c r="B44" s="1171"/>
      <c r="C44" s="1172"/>
      <c r="D44" s="85"/>
      <c r="E44" s="1177" t="s">
        <v>28</v>
      </c>
      <c r="F44" s="1177"/>
      <c r="G44" s="1177"/>
      <c r="H44" s="1178"/>
      <c r="I44" s="86">
        <v>1325</v>
      </c>
      <c r="J44" s="87">
        <v>1004</v>
      </c>
      <c r="K44" s="87">
        <v>778</v>
      </c>
      <c r="L44" s="87">
        <v>1302</v>
      </c>
      <c r="M44" s="88">
        <v>1758</v>
      </c>
    </row>
    <row r="45" spans="2:13" ht="27.75" customHeight="1">
      <c r="B45" s="1171"/>
      <c r="C45" s="1172"/>
      <c r="D45" s="85"/>
      <c r="E45" s="1177" t="s">
        <v>29</v>
      </c>
      <c r="F45" s="1177"/>
      <c r="G45" s="1177"/>
      <c r="H45" s="1178"/>
      <c r="I45" s="86">
        <v>2595</v>
      </c>
      <c r="J45" s="87">
        <v>2499</v>
      </c>
      <c r="K45" s="87">
        <v>2429</v>
      </c>
      <c r="L45" s="87">
        <v>2273</v>
      </c>
      <c r="M45" s="88">
        <v>2111</v>
      </c>
    </row>
    <row r="46" spans="2:13" ht="27.75" customHeight="1">
      <c r="B46" s="1171"/>
      <c r="C46" s="1172"/>
      <c r="D46" s="85"/>
      <c r="E46" s="1177" t="s">
        <v>30</v>
      </c>
      <c r="F46" s="1177"/>
      <c r="G46" s="1177"/>
      <c r="H46" s="1178"/>
      <c r="I46" s="86">
        <v>3</v>
      </c>
      <c r="J46" s="87">
        <v>3</v>
      </c>
      <c r="K46" s="87" t="s">
        <v>479</v>
      </c>
      <c r="L46" s="87">
        <v>0</v>
      </c>
      <c r="M46" s="88">
        <v>0</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5376</v>
      </c>
      <c r="J49" s="87">
        <v>6312</v>
      </c>
      <c r="K49" s="87">
        <v>6618</v>
      </c>
      <c r="L49" s="87">
        <v>6399</v>
      </c>
      <c r="M49" s="88">
        <v>6697</v>
      </c>
    </row>
    <row r="50" spans="2:13" ht="27.75" customHeight="1">
      <c r="B50" s="1171"/>
      <c r="C50" s="1172"/>
      <c r="D50" s="85"/>
      <c r="E50" s="1177" t="s">
        <v>35</v>
      </c>
      <c r="F50" s="1177"/>
      <c r="G50" s="1177"/>
      <c r="H50" s="1178"/>
      <c r="I50" s="86">
        <v>403</v>
      </c>
      <c r="J50" s="87">
        <v>442</v>
      </c>
      <c r="K50" s="87">
        <v>557</v>
      </c>
      <c r="L50" s="87">
        <v>731</v>
      </c>
      <c r="M50" s="88">
        <v>831</v>
      </c>
    </row>
    <row r="51" spans="2:13" ht="27.75" customHeight="1">
      <c r="B51" s="1173"/>
      <c r="C51" s="1174"/>
      <c r="D51" s="85"/>
      <c r="E51" s="1177" t="s">
        <v>36</v>
      </c>
      <c r="F51" s="1177"/>
      <c r="G51" s="1177"/>
      <c r="H51" s="1178"/>
      <c r="I51" s="86">
        <v>14749</v>
      </c>
      <c r="J51" s="87">
        <v>14583</v>
      </c>
      <c r="K51" s="87">
        <v>15835</v>
      </c>
      <c r="L51" s="87">
        <v>16905</v>
      </c>
      <c r="M51" s="88">
        <v>18406</v>
      </c>
    </row>
    <row r="52" spans="2:13" ht="27.75" customHeight="1" thickBot="1">
      <c r="B52" s="1181" t="s">
        <v>37</v>
      </c>
      <c r="C52" s="1182"/>
      <c r="D52" s="90"/>
      <c r="E52" s="1183" t="s">
        <v>38</v>
      </c>
      <c r="F52" s="1183"/>
      <c r="G52" s="1183"/>
      <c r="H52" s="1184"/>
      <c r="I52" s="91">
        <v>5170</v>
      </c>
      <c r="J52" s="92">
        <v>4104</v>
      </c>
      <c r="K52" s="92">
        <v>3205</v>
      </c>
      <c r="L52" s="92">
        <v>2490</v>
      </c>
      <c r="M52" s="93">
        <v>3100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87518</v>
      </c>
      <c r="E3" s="116"/>
      <c r="F3" s="117">
        <v>78670</v>
      </c>
      <c r="G3" s="118"/>
      <c r="H3" s="119"/>
    </row>
    <row r="4" spans="1:8">
      <c r="A4" s="120"/>
      <c r="B4" s="121"/>
      <c r="C4" s="122"/>
      <c r="D4" s="123">
        <v>41058</v>
      </c>
      <c r="E4" s="124"/>
      <c r="F4" s="125">
        <v>38094</v>
      </c>
      <c r="G4" s="126"/>
      <c r="H4" s="127"/>
    </row>
    <row r="5" spans="1:8">
      <c r="A5" s="108" t="s">
        <v>512</v>
      </c>
      <c r="B5" s="113"/>
      <c r="C5" s="114"/>
      <c r="D5" s="115">
        <v>94115</v>
      </c>
      <c r="E5" s="116"/>
      <c r="F5" s="117">
        <v>67201</v>
      </c>
      <c r="G5" s="118"/>
      <c r="H5" s="119"/>
    </row>
    <row r="6" spans="1:8">
      <c r="A6" s="120"/>
      <c r="B6" s="121"/>
      <c r="C6" s="122"/>
      <c r="D6" s="123">
        <v>46009</v>
      </c>
      <c r="E6" s="124"/>
      <c r="F6" s="125">
        <v>35210</v>
      </c>
      <c r="G6" s="126"/>
      <c r="H6" s="127"/>
    </row>
    <row r="7" spans="1:8">
      <c r="A7" s="108" t="s">
        <v>513</v>
      </c>
      <c r="B7" s="113"/>
      <c r="C7" s="114"/>
      <c r="D7" s="115">
        <v>117909</v>
      </c>
      <c r="E7" s="116"/>
      <c r="F7" s="117">
        <v>75709</v>
      </c>
      <c r="G7" s="118"/>
      <c r="H7" s="119"/>
    </row>
    <row r="8" spans="1:8">
      <c r="A8" s="120"/>
      <c r="B8" s="121"/>
      <c r="C8" s="122"/>
      <c r="D8" s="123">
        <v>43948</v>
      </c>
      <c r="E8" s="124"/>
      <c r="F8" s="125">
        <v>35212</v>
      </c>
      <c r="G8" s="126"/>
      <c r="H8" s="127"/>
    </row>
    <row r="9" spans="1:8">
      <c r="A9" s="108" t="s">
        <v>514</v>
      </c>
      <c r="B9" s="113"/>
      <c r="C9" s="114"/>
      <c r="D9" s="115">
        <v>95762</v>
      </c>
      <c r="E9" s="116"/>
      <c r="F9" s="117">
        <v>90961</v>
      </c>
      <c r="G9" s="118"/>
      <c r="H9" s="119"/>
    </row>
    <row r="10" spans="1:8">
      <c r="A10" s="120"/>
      <c r="B10" s="121"/>
      <c r="C10" s="122"/>
      <c r="D10" s="123">
        <v>49076</v>
      </c>
      <c r="E10" s="124"/>
      <c r="F10" s="125">
        <v>37720</v>
      </c>
      <c r="G10" s="126"/>
      <c r="H10" s="127"/>
    </row>
    <row r="11" spans="1:8">
      <c r="A11" s="108" t="s">
        <v>515</v>
      </c>
      <c r="B11" s="113"/>
      <c r="C11" s="114"/>
      <c r="D11" s="115">
        <v>119099</v>
      </c>
      <c r="E11" s="116"/>
      <c r="F11" s="117">
        <v>106614</v>
      </c>
      <c r="G11" s="118"/>
      <c r="H11" s="119"/>
    </row>
    <row r="12" spans="1:8">
      <c r="A12" s="120"/>
      <c r="B12" s="121"/>
      <c r="C12" s="128"/>
      <c r="D12" s="123">
        <v>68092</v>
      </c>
      <c r="E12" s="124"/>
      <c r="F12" s="125">
        <v>45545</v>
      </c>
      <c r="G12" s="126"/>
      <c r="H12" s="127"/>
    </row>
    <row r="13" spans="1:8">
      <c r="A13" s="108"/>
      <c r="B13" s="113"/>
      <c r="C13" s="129"/>
      <c r="D13" s="130">
        <v>102881</v>
      </c>
      <c r="E13" s="131"/>
      <c r="F13" s="132">
        <v>83831</v>
      </c>
      <c r="G13" s="133"/>
      <c r="H13" s="119"/>
    </row>
    <row r="14" spans="1:8">
      <c r="A14" s="120"/>
      <c r="B14" s="121"/>
      <c r="C14" s="122"/>
      <c r="D14" s="123">
        <v>49637</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4.83</v>
      </c>
      <c r="C19" s="134">
        <f>ROUND(VALUE(SUBSTITUTE(実質収支比率等に係る経年分析!G$48,"▲","-")),2)</f>
        <v>3.98</v>
      </c>
      <c r="D19" s="134">
        <f>ROUND(VALUE(SUBSTITUTE(実質収支比率等に係る経年分析!H$48,"▲","-")),2)</f>
        <v>4.0199999999999996</v>
      </c>
      <c r="E19" s="134">
        <f>ROUND(VALUE(SUBSTITUTE(実質収支比率等に係る経年分析!I$48,"▲","-")),2)</f>
        <v>4.1399999999999997</v>
      </c>
      <c r="F19" s="134">
        <f>ROUND(VALUE(SUBSTITUTE(実質収支比率等に係る経年分析!J$48,"▲","-")),2)</f>
        <v>3.34</v>
      </c>
    </row>
    <row r="20" spans="1:11">
      <c r="A20" s="134" t="s">
        <v>43</v>
      </c>
      <c r="B20" s="134">
        <f>ROUND(VALUE(SUBSTITUTE(実質収支比率等に係る経年分析!F$47,"▲","-")),2)</f>
        <v>19.39</v>
      </c>
      <c r="C20" s="134">
        <f>ROUND(VALUE(SUBSTITUTE(実質収支比率等に係る経年分析!G$47,"▲","-")),2)</f>
        <v>22.37</v>
      </c>
      <c r="D20" s="134">
        <f>ROUND(VALUE(SUBSTITUTE(実質収支比率等に係る経年分析!H$47,"▲","-")),2)</f>
        <v>24.93</v>
      </c>
      <c r="E20" s="134">
        <f>ROUND(VALUE(SUBSTITUTE(実質収支比率等に係る経年分析!I$47,"▲","-")),2)</f>
        <v>23.77</v>
      </c>
      <c r="F20" s="134">
        <f>ROUND(VALUE(SUBSTITUTE(実質収支比率等に係る経年分析!J$47,"▲","-")),2)</f>
        <v>26.97</v>
      </c>
    </row>
    <row r="21" spans="1:11">
      <c r="A21" s="134" t="s">
        <v>44</v>
      </c>
      <c r="B21" s="134">
        <f>IF(ISNUMBER(VALUE(SUBSTITUTE(実質収支比率等に係る経年分析!F$49,"▲","-"))),ROUND(VALUE(SUBSTITUTE(実質収支比率等に係る経年分析!F$49,"▲","-")),2),NA())</f>
        <v>4</v>
      </c>
      <c r="C21" s="134">
        <f>IF(ISNUMBER(VALUE(SUBSTITUTE(実質収支比率等に係る経年分析!G$49,"▲","-"))),ROUND(VALUE(SUBSTITUTE(実質収支比率等に係る経年分析!G$49,"▲","-")),2),NA())</f>
        <v>1.52</v>
      </c>
      <c r="D21" s="134">
        <f>IF(ISNUMBER(VALUE(SUBSTITUTE(実質収支比率等に係る経年分析!H$49,"▲","-"))),ROUND(VALUE(SUBSTITUTE(実質収支比率等に係る経年分析!H$49,"▲","-")),2),NA())</f>
        <v>2</v>
      </c>
      <c r="E21" s="134">
        <f>IF(ISNUMBER(VALUE(SUBSTITUTE(実質収支比率等に係る経年分析!I$49,"▲","-"))),ROUND(VALUE(SUBSTITUTE(実質収支比率等に係る経年分析!I$49,"▲","-")),2),NA())</f>
        <v>-0.76</v>
      </c>
      <c r="F21" s="134">
        <f>IF(ISNUMBER(VALUE(SUBSTITUTE(実質収支比率等に係る経年分析!J$49,"▲","-"))),ROUND(VALUE(SUBSTITUTE(実質収支比率等に係る経年分析!J$49,"▲","-")),2),NA())</f>
        <v>2.0699999999999998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鹿角市介護保険事業特別会計（介護ｻｰﾋﾞｽ事業勘定）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鹿角市農業集落排水事業特別会計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鹿角市簡易水道事業特別会計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鹿角市下水道事業特別会計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鹿角市介護保険事業特別会計（保険事業勘定）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c r="A34" s="135" t="str">
        <f>IF(連結実質赤字比率に係る赤字・黒字の構成分析!C$36="",NA(),連結実質赤字比率に係る赤字・黒字の構成分析!C$36)</f>
        <v>鹿角市国民健康保険事業特別会計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4.1399999999999997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3.34</v>
      </c>
    </row>
    <row r="36" spans="1:16">
      <c r="A36" s="135" t="str">
        <f>IF(連結実質赤字比率に係る赤字・黒字の構成分析!C$34="",NA(),連結実質赤字比率に係る赤字・黒字の構成分析!C$34)</f>
        <v>鹿角市上水道事業会計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8.2899999999999991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1465</v>
      </c>
      <c r="E42" s="136"/>
      <c r="F42" s="136"/>
      <c r="G42" s="136">
        <f>'実質公債費比率（分子）の構造'!L$52</f>
        <v>1436</v>
      </c>
      <c r="H42" s="136"/>
      <c r="I42" s="136"/>
      <c r="J42" s="136">
        <f>'実質公債費比率（分子）の構造'!M$52</f>
        <v>1392</v>
      </c>
      <c r="K42" s="136"/>
      <c r="L42" s="136"/>
      <c r="M42" s="136">
        <f>'実質公債費比率（分子）の構造'!N$52</f>
        <v>1470</v>
      </c>
      <c r="N42" s="136"/>
      <c r="O42" s="136"/>
      <c r="P42" s="136">
        <f>'実質公債費比率（分子）の構造'!O$52</f>
        <v>1494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26</v>
      </c>
      <c r="F44" s="136"/>
      <c r="G44" s="136"/>
      <c r="H44" s="136">
        <f>'実質公債費比率（分子）の構造'!M$50</f>
        <v>23</v>
      </c>
      <c r="I44" s="136"/>
      <c r="J44" s="136"/>
      <c r="K44" s="136">
        <f>'実質公債費比率（分子）の構造'!N$50</f>
        <v>12</v>
      </c>
      <c r="L44" s="136"/>
      <c r="M44" s="136"/>
      <c r="N44" s="136">
        <f>'実質公債費比率（分子）の構造'!O$50</f>
        <v>11</v>
      </c>
      <c r="O44" s="136"/>
      <c r="P44" s="136"/>
    </row>
    <row r="45" spans="1:16">
      <c r="A45" s="136" t="s">
        <v>54</v>
      </c>
      <c r="B45" s="136">
        <f>'実質公債費比率（分子）の構造'!K$49</f>
        <v>381</v>
      </c>
      <c r="C45" s="136"/>
      <c r="D45" s="136"/>
      <c r="E45" s="136">
        <f>'実質公債費比率（分子）の構造'!L$49</f>
        <v>340</v>
      </c>
      <c r="F45" s="136"/>
      <c r="G45" s="136"/>
      <c r="H45" s="136">
        <f>'実質公債費比率（分子）の構造'!M$49</f>
        <v>242</v>
      </c>
      <c r="I45" s="136"/>
      <c r="J45" s="136"/>
      <c r="K45" s="136">
        <f>'実質公債費比率（分子）の構造'!N$49</f>
        <v>188</v>
      </c>
      <c r="L45" s="136"/>
      <c r="M45" s="136"/>
      <c r="N45" s="136">
        <f>'実質公債費比率（分子）の構造'!O$49</f>
        <v>192</v>
      </c>
      <c r="O45" s="136"/>
      <c r="P45" s="136"/>
    </row>
    <row r="46" spans="1:16">
      <c r="A46" s="136" t="s">
        <v>55</v>
      </c>
      <c r="B46" s="136">
        <f>'実質公債費比率（分子）の構造'!K$48</f>
        <v>329</v>
      </c>
      <c r="C46" s="136"/>
      <c r="D46" s="136"/>
      <c r="E46" s="136">
        <f>'実質公債費比率（分子）の構造'!L$48</f>
        <v>365</v>
      </c>
      <c r="F46" s="136"/>
      <c r="G46" s="136"/>
      <c r="H46" s="136">
        <f>'実質公債費比率（分子）の構造'!M$48</f>
        <v>340</v>
      </c>
      <c r="I46" s="136"/>
      <c r="J46" s="136"/>
      <c r="K46" s="136">
        <f>'実質公債費比率（分子）の構造'!N$48</f>
        <v>321</v>
      </c>
      <c r="L46" s="136"/>
      <c r="M46" s="136"/>
      <c r="N46" s="136">
        <f>'実質公債費比率（分子）の構造'!O$48</f>
        <v>333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1688</v>
      </c>
      <c r="C49" s="136"/>
      <c r="D49" s="136"/>
      <c r="E49" s="136">
        <f>'実質公債費比率（分子）の構造'!L$45</f>
        <v>1645</v>
      </c>
      <c r="F49" s="136"/>
      <c r="G49" s="136"/>
      <c r="H49" s="136">
        <f>'実質公債費比率（分子）の構造'!M$45</f>
        <v>1622</v>
      </c>
      <c r="I49" s="136"/>
      <c r="J49" s="136"/>
      <c r="K49" s="136">
        <f>'実質公債費比率（分子）の構造'!N$45</f>
        <v>1675</v>
      </c>
      <c r="L49" s="136"/>
      <c r="M49" s="136"/>
      <c r="N49" s="136">
        <f>'実質公債費比率（分子）の構造'!O$45</f>
        <v>1640</v>
      </c>
      <c r="O49" s="136"/>
      <c r="P49" s="136"/>
    </row>
    <row r="50" spans="1:16">
      <c r="A50" s="136" t="s">
        <v>59</v>
      </c>
      <c r="B50" s="136" t="e">
        <f>NA()</f>
        <v>#N/A</v>
      </c>
      <c r="C50" s="136">
        <f>IF(ISNUMBER('実質公債費比率（分子）の構造'!K$53),'実質公債費比率（分子）の構造'!K$53,NA())</f>
        <v>963</v>
      </c>
      <c r="D50" s="136" t="e">
        <f>NA()</f>
        <v>#N/A</v>
      </c>
      <c r="E50" s="136" t="e">
        <f>NA()</f>
        <v>#N/A</v>
      </c>
      <c r="F50" s="136">
        <f>IF(ISNUMBER('実質公債費比率（分子）の構造'!L$53),'実質公債費比率（分子）の構造'!L$53,NA())</f>
        <v>940</v>
      </c>
      <c r="G50" s="136" t="e">
        <f>NA()</f>
        <v>#N/A</v>
      </c>
      <c r="H50" s="136" t="e">
        <f>NA()</f>
        <v>#N/A</v>
      </c>
      <c r="I50" s="136">
        <f>IF(ISNUMBER('実質公債費比率（分子）の構造'!M$53),'実質公債費比率（分子）の構造'!M$53,NA())</f>
        <v>835</v>
      </c>
      <c r="J50" s="136" t="e">
        <f>NA()</f>
        <v>#N/A</v>
      </c>
      <c r="K50" s="136" t="e">
        <f>NA()</f>
        <v>#N/A</v>
      </c>
      <c r="L50" s="136">
        <f>IF(ISNUMBER('実質公債費比率（分子）の構造'!N$53),'実質公債費比率（分子）の構造'!N$53,NA())</f>
        <v>726</v>
      </c>
      <c r="M50" s="136" t="e">
        <f>NA()</f>
        <v>#N/A</v>
      </c>
      <c r="N50" s="136" t="e">
        <f>NA()</f>
        <v>#N/A</v>
      </c>
      <c r="O50" s="136">
        <f>IF(ISNUMBER('実質公債費比率（分子）の構造'!O$53),'実質公債費比率（分子）の構造'!O$53,NA())</f>
        <v>682</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14749</v>
      </c>
      <c r="E56" s="135"/>
      <c r="F56" s="135"/>
      <c r="G56" s="135">
        <f>'将来負担比率（分子）の構造'!J$51</f>
        <v>14583</v>
      </c>
      <c r="H56" s="135"/>
      <c r="I56" s="135"/>
      <c r="J56" s="135">
        <f>'将来負担比率（分子）の構造'!K$51</f>
        <v>15835</v>
      </c>
      <c r="K56" s="135"/>
      <c r="L56" s="135"/>
      <c r="M56" s="135">
        <f>'将来負担比率（分子）の構造'!L$51</f>
        <v>16905</v>
      </c>
      <c r="N56" s="135"/>
      <c r="O56" s="135"/>
      <c r="P56" s="135">
        <f>'将来負担比率（分子）の構造'!M$51</f>
        <v>18406</v>
      </c>
    </row>
    <row r="57" spans="1:16">
      <c r="A57" s="135" t="s">
        <v>35</v>
      </c>
      <c r="B57" s="135"/>
      <c r="C57" s="135"/>
      <c r="D57" s="135">
        <f>'将来負担比率（分子）の構造'!I$50</f>
        <v>403</v>
      </c>
      <c r="E57" s="135"/>
      <c r="F57" s="135"/>
      <c r="G57" s="135">
        <f>'将来負担比率（分子）の構造'!J$50</f>
        <v>442</v>
      </c>
      <c r="H57" s="135"/>
      <c r="I57" s="135"/>
      <c r="J57" s="135">
        <f>'将来負担比率（分子）の構造'!K$50</f>
        <v>557</v>
      </c>
      <c r="K57" s="135"/>
      <c r="L57" s="135"/>
      <c r="M57" s="135">
        <f>'将来負担比率（分子）の構造'!L$50</f>
        <v>731</v>
      </c>
      <c r="N57" s="135"/>
      <c r="O57" s="135"/>
      <c r="P57" s="135">
        <f>'将来負担比率（分子）の構造'!M$50</f>
        <v>831</v>
      </c>
    </row>
    <row r="58" spans="1:16">
      <c r="A58" s="135" t="s">
        <v>34</v>
      </c>
      <c r="B58" s="135"/>
      <c r="C58" s="135"/>
      <c r="D58" s="135">
        <f>'将来負担比率（分子）の構造'!I$49</f>
        <v>5376</v>
      </c>
      <c r="E58" s="135"/>
      <c r="F58" s="135"/>
      <c r="G58" s="135">
        <f>'将来負担比率（分子）の構造'!J$49</f>
        <v>6312</v>
      </c>
      <c r="H58" s="135"/>
      <c r="I58" s="135"/>
      <c r="J58" s="135">
        <f>'将来負担比率（分子）の構造'!K$49</f>
        <v>6618</v>
      </c>
      <c r="K58" s="135"/>
      <c r="L58" s="135"/>
      <c r="M58" s="135">
        <f>'将来負担比率（分子）の構造'!L$49</f>
        <v>6399</v>
      </c>
      <c r="N58" s="135"/>
      <c r="O58" s="135"/>
      <c r="P58" s="135">
        <f>'将来負担比率（分子）の構造'!M$49</f>
        <v>6697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3</v>
      </c>
      <c r="C61" s="135"/>
      <c r="D61" s="135"/>
      <c r="E61" s="135">
        <f>'将来負担比率（分子）の構造'!J$46</f>
        <v>3</v>
      </c>
      <c r="F61" s="135"/>
      <c r="G61" s="135"/>
      <c r="H61" s="135" t="str">
        <f>'将来負担比率（分子）の構造'!K$46</f>
        <v>-</v>
      </c>
      <c r="I61" s="135"/>
      <c r="J61" s="135"/>
      <c r="K61" s="135">
        <f>'将来負担比率（分子）の構造'!L$46</f>
        <v>0</v>
      </c>
      <c r="L61" s="135"/>
      <c r="M61" s="135"/>
      <c r="N61" s="135">
        <f>'将来負担比率（分子）の構造'!M$46</f>
        <v>0</v>
      </c>
      <c r="O61" s="135"/>
      <c r="P61" s="135"/>
    </row>
    <row r="62" spans="1:16">
      <c r="A62" s="135" t="s">
        <v>29</v>
      </c>
      <c r="B62" s="135">
        <f>'将来負担比率（分子）の構造'!I$45</f>
        <v>2595</v>
      </c>
      <c r="C62" s="135"/>
      <c r="D62" s="135"/>
      <c r="E62" s="135">
        <f>'将来負担比率（分子）の構造'!J$45</f>
        <v>2499</v>
      </c>
      <c r="F62" s="135"/>
      <c r="G62" s="135"/>
      <c r="H62" s="135">
        <f>'将来負担比率（分子）の構造'!K$45</f>
        <v>2429</v>
      </c>
      <c r="I62" s="135"/>
      <c r="J62" s="135"/>
      <c r="K62" s="135">
        <f>'将来負担比率（分子）の構造'!L$45</f>
        <v>2273</v>
      </c>
      <c r="L62" s="135"/>
      <c r="M62" s="135"/>
      <c r="N62" s="135">
        <f>'将来負担比率（分子）の構造'!M$45</f>
        <v>2111</v>
      </c>
      <c r="O62" s="135"/>
      <c r="P62" s="135"/>
    </row>
    <row r="63" spans="1:16">
      <c r="A63" s="135" t="s">
        <v>28</v>
      </c>
      <c r="B63" s="135">
        <f>'将来負担比率（分子）の構造'!I$44</f>
        <v>1325</v>
      </c>
      <c r="C63" s="135"/>
      <c r="D63" s="135"/>
      <c r="E63" s="135">
        <f>'将来負担比率（分子）の構造'!J$44</f>
        <v>1004</v>
      </c>
      <c r="F63" s="135"/>
      <c r="G63" s="135"/>
      <c r="H63" s="135">
        <f>'将来負担比率（分子）の構造'!K$44</f>
        <v>778</v>
      </c>
      <c r="I63" s="135"/>
      <c r="J63" s="135"/>
      <c r="K63" s="135">
        <f>'将来負担比率（分子）の構造'!L$44</f>
        <v>1302</v>
      </c>
      <c r="L63" s="135"/>
      <c r="M63" s="135"/>
      <c r="N63" s="135">
        <f>'将来負担比率（分子）の構造'!M$44</f>
        <v>1758</v>
      </c>
      <c r="O63" s="135"/>
      <c r="P63" s="135"/>
    </row>
    <row r="64" spans="1:16">
      <c r="A64" s="135" t="s">
        <v>27</v>
      </c>
      <c r="B64" s="135">
        <f>'将来負担比率（分子）の構造'!I$43</f>
        <v>6209</v>
      </c>
      <c r="C64" s="135"/>
      <c r="D64" s="135"/>
      <c r="E64" s="135">
        <f>'将来負担比率（分子）の構造'!J$43</f>
        <v>5972</v>
      </c>
      <c r="F64" s="135"/>
      <c r="G64" s="135"/>
      <c r="H64" s="135">
        <f>'将来負担比率（分子）の構造'!K$43</f>
        <v>6237</v>
      </c>
      <c r="I64" s="135"/>
      <c r="J64" s="135"/>
      <c r="K64" s="135">
        <f>'将来負担比率（分子）の構造'!L$43</f>
        <v>6225</v>
      </c>
      <c r="L64" s="135"/>
      <c r="M64" s="135"/>
      <c r="N64" s="135">
        <f>'将来負担比率（分子）の構造'!M$43</f>
        <v>6828</v>
      </c>
      <c r="O64" s="135"/>
      <c r="P64" s="135"/>
    </row>
    <row r="65" spans="1:16">
      <c r="A65" s="135" t="s">
        <v>26</v>
      </c>
      <c r="B65" s="135">
        <f>'将来負担比率（分子）の構造'!I$42</f>
        <v>544</v>
      </c>
      <c r="C65" s="135"/>
      <c r="D65" s="135"/>
      <c r="E65" s="135">
        <f>'将来負担比率（分子）の構造'!J$42</f>
        <v>288</v>
      </c>
      <c r="F65" s="135"/>
      <c r="G65" s="135"/>
      <c r="H65" s="135">
        <f>'将来負担比率（分子）の構造'!K$42</f>
        <v>33</v>
      </c>
      <c r="I65" s="135"/>
      <c r="J65" s="135"/>
      <c r="K65" s="135">
        <f>'将来負担比率（分子）の構造'!L$42</f>
        <v>23</v>
      </c>
      <c r="L65" s="135"/>
      <c r="M65" s="135"/>
      <c r="N65" s="135">
        <f>'将来負担比率（分子）の構造'!M$42</f>
        <v>13</v>
      </c>
      <c r="O65" s="135"/>
      <c r="P65" s="135"/>
    </row>
    <row r="66" spans="1:16">
      <c r="A66" s="135" t="s">
        <v>25</v>
      </c>
      <c r="B66" s="135">
        <f>'将来負担比率（分子）の構造'!I$41</f>
        <v>15022</v>
      </c>
      <c r="C66" s="135"/>
      <c r="D66" s="135"/>
      <c r="E66" s="135">
        <f>'将来負担比率（分子）の構造'!J$41</f>
        <v>15676</v>
      </c>
      <c r="F66" s="135"/>
      <c r="G66" s="135"/>
      <c r="H66" s="135">
        <f>'将来負担比率（分子）の構造'!K$41</f>
        <v>16739</v>
      </c>
      <c r="I66" s="135"/>
      <c r="J66" s="135"/>
      <c r="K66" s="135">
        <f>'将来負担比率（分子）の構造'!L$41</f>
        <v>16702</v>
      </c>
      <c r="L66" s="135"/>
      <c r="M66" s="135"/>
      <c r="N66" s="135">
        <f>'将来負担比率（分子）の構造'!M$41</f>
        <v>18324</v>
      </c>
      <c r="O66" s="135"/>
      <c r="P66" s="135"/>
    </row>
    <row r="67" spans="1:16">
      <c r="A67" s="135" t="s">
        <v>63</v>
      </c>
      <c r="B67" s="135" t="e">
        <f>NA()</f>
        <v>#N/A</v>
      </c>
      <c r="C67" s="135">
        <f>IF(ISNUMBER('将来負担比率（分子）の構造'!I$52), IF('将来負担比率（分子）の構造'!I$52 &lt; 0, 0, '将来負担比率（分子）の構造'!I$52), NA())</f>
        <v>5170</v>
      </c>
      <c r="D67" s="135" t="e">
        <f>NA()</f>
        <v>#N/A</v>
      </c>
      <c r="E67" s="135" t="e">
        <f>NA()</f>
        <v>#N/A</v>
      </c>
      <c r="F67" s="135">
        <f>IF(ISNUMBER('将来負担比率（分子）の構造'!J$52), IF('将来負担比率（分子）の構造'!J$52 &lt; 0, 0, '将来負担比率（分子）の構造'!J$52), NA())</f>
        <v>4104</v>
      </c>
      <c r="G67" s="135" t="e">
        <f>NA()</f>
        <v>#N/A</v>
      </c>
      <c r="H67" s="135" t="e">
        <f>NA()</f>
        <v>#N/A</v>
      </c>
      <c r="I67" s="135">
        <f>IF(ISNUMBER('将来負担比率（分子）の構造'!K$52), IF('将来負担比率（分子）の構造'!K$52 &lt; 0, 0, '将来負担比率（分子）の構造'!K$52), NA())</f>
        <v>3205</v>
      </c>
      <c r="J67" s="135" t="e">
        <f>NA()</f>
        <v>#N/A</v>
      </c>
      <c r="K67" s="135" t="e">
        <f>NA()</f>
        <v>#N/A</v>
      </c>
      <c r="L67" s="135">
        <f>IF(ISNUMBER('将来負担比率（分子）の構造'!L$52), IF('将来負担比率（分子）の構造'!L$52 &lt; 0, 0, '将来負担比率（分子）の構造'!L$52), NA())</f>
        <v>2490</v>
      </c>
      <c r="M67" s="135" t="e">
        <f>NA()</f>
        <v>#N/A</v>
      </c>
      <c r="N67" s="135" t="e">
        <f>NA()</f>
        <v>#N/A</v>
      </c>
      <c r="O67" s="135">
        <f>IF(ISNUMBER('将来負担比率（分子）の構造'!M$52), IF('将来負担比率（分子）の構造'!M$52 &lt; 0, 0, '将来負担比率（分子）の構造'!M$52), NA())</f>
        <v>3100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3006767</v>
      </c>
      <c r="S5" s="583"/>
      <c r="T5" s="583"/>
      <c r="U5" s="583"/>
      <c r="V5" s="583"/>
      <c r="W5" s="583"/>
      <c r="X5" s="583"/>
      <c r="Y5" s="584"/>
      <c r="Z5" s="585">
        <v>14.6</v>
      </c>
      <c r="AA5" s="585"/>
      <c r="AB5" s="585"/>
      <c r="AC5" s="585"/>
      <c r="AD5" s="586">
        <v>3006767</v>
      </c>
      <c r="AE5" s="586"/>
      <c r="AF5" s="586"/>
      <c r="AG5" s="586"/>
      <c r="AH5" s="586"/>
      <c r="AI5" s="586"/>
      <c r="AJ5" s="586"/>
      <c r="AK5" s="586"/>
      <c r="AL5" s="587">
        <v>30.6</v>
      </c>
      <c r="AM5" s="588"/>
      <c r="AN5" s="588"/>
      <c r="AO5" s="589"/>
      <c r="AP5" s="579" t="s">
        <v>209</v>
      </c>
      <c r="AQ5" s="580"/>
      <c r="AR5" s="580"/>
      <c r="AS5" s="580"/>
      <c r="AT5" s="580"/>
      <c r="AU5" s="580"/>
      <c r="AV5" s="580"/>
      <c r="AW5" s="580"/>
      <c r="AX5" s="580"/>
      <c r="AY5" s="580"/>
      <c r="AZ5" s="580"/>
      <c r="BA5" s="580"/>
      <c r="BB5" s="580"/>
      <c r="BC5" s="580"/>
      <c r="BD5" s="580"/>
      <c r="BE5" s="580"/>
      <c r="BF5" s="581"/>
      <c r="BG5" s="593">
        <v>2975877</v>
      </c>
      <c r="BH5" s="594"/>
      <c r="BI5" s="594"/>
      <c r="BJ5" s="594"/>
      <c r="BK5" s="594"/>
      <c r="BL5" s="594"/>
      <c r="BM5" s="594"/>
      <c r="BN5" s="595"/>
      <c r="BO5" s="596">
        <v>99</v>
      </c>
      <c r="BP5" s="596"/>
      <c r="BQ5" s="596"/>
      <c r="BR5" s="596"/>
      <c r="BS5" s="597">
        <v>34675</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229510</v>
      </c>
      <c r="S6" s="594"/>
      <c r="T6" s="594"/>
      <c r="U6" s="594"/>
      <c r="V6" s="594"/>
      <c r="W6" s="594"/>
      <c r="X6" s="594"/>
      <c r="Y6" s="595"/>
      <c r="Z6" s="596">
        <v>1.1000000000000001</v>
      </c>
      <c r="AA6" s="596"/>
      <c r="AB6" s="596"/>
      <c r="AC6" s="596"/>
      <c r="AD6" s="597">
        <v>229510</v>
      </c>
      <c r="AE6" s="597"/>
      <c r="AF6" s="597"/>
      <c r="AG6" s="597"/>
      <c r="AH6" s="597"/>
      <c r="AI6" s="597"/>
      <c r="AJ6" s="597"/>
      <c r="AK6" s="597"/>
      <c r="AL6" s="598">
        <v>2.2999999999999998</v>
      </c>
      <c r="AM6" s="599"/>
      <c r="AN6" s="599"/>
      <c r="AO6" s="600"/>
      <c r="AP6" s="590" t="s">
        <v>214</v>
      </c>
      <c r="AQ6" s="591"/>
      <c r="AR6" s="591"/>
      <c r="AS6" s="591"/>
      <c r="AT6" s="591"/>
      <c r="AU6" s="591"/>
      <c r="AV6" s="591"/>
      <c r="AW6" s="591"/>
      <c r="AX6" s="591"/>
      <c r="AY6" s="591"/>
      <c r="AZ6" s="591"/>
      <c r="BA6" s="591"/>
      <c r="BB6" s="591"/>
      <c r="BC6" s="591"/>
      <c r="BD6" s="591"/>
      <c r="BE6" s="591"/>
      <c r="BF6" s="592"/>
      <c r="BG6" s="593">
        <v>2975877</v>
      </c>
      <c r="BH6" s="594"/>
      <c r="BI6" s="594"/>
      <c r="BJ6" s="594"/>
      <c r="BK6" s="594"/>
      <c r="BL6" s="594"/>
      <c r="BM6" s="594"/>
      <c r="BN6" s="595"/>
      <c r="BO6" s="596">
        <v>99</v>
      </c>
      <c r="BP6" s="596"/>
      <c r="BQ6" s="596"/>
      <c r="BR6" s="596"/>
      <c r="BS6" s="597">
        <v>34675</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189117</v>
      </c>
      <c r="CS6" s="594"/>
      <c r="CT6" s="594"/>
      <c r="CU6" s="594"/>
      <c r="CV6" s="594"/>
      <c r="CW6" s="594"/>
      <c r="CX6" s="594"/>
      <c r="CY6" s="595"/>
      <c r="CZ6" s="596">
        <v>0.9</v>
      </c>
      <c r="DA6" s="596"/>
      <c r="DB6" s="596"/>
      <c r="DC6" s="596"/>
      <c r="DD6" s="602" t="s">
        <v>216</v>
      </c>
      <c r="DE6" s="594"/>
      <c r="DF6" s="594"/>
      <c r="DG6" s="594"/>
      <c r="DH6" s="594"/>
      <c r="DI6" s="594"/>
      <c r="DJ6" s="594"/>
      <c r="DK6" s="594"/>
      <c r="DL6" s="594"/>
      <c r="DM6" s="594"/>
      <c r="DN6" s="594"/>
      <c r="DO6" s="594"/>
      <c r="DP6" s="595"/>
      <c r="DQ6" s="602">
        <v>189117</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4536</v>
      </c>
      <c r="S7" s="594"/>
      <c r="T7" s="594"/>
      <c r="U7" s="594"/>
      <c r="V7" s="594"/>
      <c r="W7" s="594"/>
      <c r="X7" s="594"/>
      <c r="Y7" s="595"/>
      <c r="Z7" s="596">
        <v>0</v>
      </c>
      <c r="AA7" s="596"/>
      <c r="AB7" s="596"/>
      <c r="AC7" s="596"/>
      <c r="AD7" s="597">
        <v>4536</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1113650</v>
      </c>
      <c r="BH7" s="594"/>
      <c r="BI7" s="594"/>
      <c r="BJ7" s="594"/>
      <c r="BK7" s="594"/>
      <c r="BL7" s="594"/>
      <c r="BM7" s="594"/>
      <c r="BN7" s="595"/>
      <c r="BO7" s="596">
        <v>37</v>
      </c>
      <c r="BP7" s="596"/>
      <c r="BQ7" s="596"/>
      <c r="BR7" s="596"/>
      <c r="BS7" s="597">
        <v>34675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4097541</v>
      </c>
      <c r="CS7" s="594"/>
      <c r="CT7" s="594"/>
      <c r="CU7" s="594"/>
      <c r="CV7" s="594"/>
      <c r="CW7" s="594"/>
      <c r="CX7" s="594"/>
      <c r="CY7" s="595"/>
      <c r="CZ7" s="596">
        <v>20.399999999999999</v>
      </c>
      <c r="DA7" s="596"/>
      <c r="DB7" s="596"/>
      <c r="DC7" s="596"/>
      <c r="DD7" s="602">
        <v>2150421</v>
      </c>
      <c r="DE7" s="594"/>
      <c r="DF7" s="594"/>
      <c r="DG7" s="594"/>
      <c r="DH7" s="594"/>
      <c r="DI7" s="594"/>
      <c r="DJ7" s="594"/>
      <c r="DK7" s="594"/>
      <c r="DL7" s="594"/>
      <c r="DM7" s="594"/>
      <c r="DN7" s="594"/>
      <c r="DO7" s="594"/>
      <c r="DP7" s="595"/>
      <c r="DQ7" s="602">
        <v>1836538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12056</v>
      </c>
      <c r="S8" s="594"/>
      <c r="T8" s="594"/>
      <c r="U8" s="594"/>
      <c r="V8" s="594"/>
      <c r="W8" s="594"/>
      <c r="X8" s="594"/>
      <c r="Y8" s="595"/>
      <c r="Z8" s="596">
        <v>0.1</v>
      </c>
      <c r="AA8" s="596"/>
      <c r="AB8" s="596"/>
      <c r="AC8" s="596"/>
      <c r="AD8" s="597">
        <v>12056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53155</v>
      </c>
      <c r="BH8" s="594"/>
      <c r="BI8" s="594"/>
      <c r="BJ8" s="594"/>
      <c r="BK8" s="594"/>
      <c r="BL8" s="594"/>
      <c r="BM8" s="594"/>
      <c r="BN8" s="595"/>
      <c r="BO8" s="596">
        <v>1.8</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5722046</v>
      </c>
      <c r="CS8" s="594"/>
      <c r="CT8" s="594"/>
      <c r="CU8" s="594"/>
      <c r="CV8" s="594"/>
      <c r="CW8" s="594"/>
      <c r="CX8" s="594"/>
      <c r="CY8" s="595"/>
      <c r="CZ8" s="596">
        <v>28.4</v>
      </c>
      <c r="DA8" s="596"/>
      <c r="DB8" s="596"/>
      <c r="DC8" s="596"/>
      <c r="DD8" s="602">
        <v>558682</v>
      </c>
      <c r="DE8" s="594"/>
      <c r="DF8" s="594"/>
      <c r="DG8" s="594"/>
      <c r="DH8" s="594"/>
      <c r="DI8" s="594"/>
      <c r="DJ8" s="594"/>
      <c r="DK8" s="594"/>
      <c r="DL8" s="594"/>
      <c r="DM8" s="594"/>
      <c r="DN8" s="594"/>
      <c r="DO8" s="594"/>
      <c r="DP8" s="595"/>
      <c r="DQ8" s="602">
        <v>2872570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5243</v>
      </c>
      <c r="S9" s="594"/>
      <c r="T9" s="594"/>
      <c r="U9" s="594"/>
      <c r="V9" s="594"/>
      <c r="W9" s="594"/>
      <c r="X9" s="594"/>
      <c r="Y9" s="595"/>
      <c r="Z9" s="596">
        <v>0</v>
      </c>
      <c r="AA9" s="596"/>
      <c r="AB9" s="596"/>
      <c r="AC9" s="596"/>
      <c r="AD9" s="597">
        <v>5243</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849507</v>
      </c>
      <c r="BH9" s="594"/>
      <c r="BI9" s="594"/>
      <c r="BJ9" s="594"/>
      <c r="BK9" s="594"/>
      <c r="BL9" s="594"/>
      <c r="BM9" s="594"/>
      <c r="BN9" s="595"/>
      <c r="BO9" s="596">
        <v>28.3</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1222392</v>
      </c>
      <c r="CS9" s="594"/>
      <c r="CT9" s="594"/>
      <c r="CU9" s="594"/>
      <c r="CV9" s="594"/>
      <c r="CW9" s="594"/>
      <c r="CX9" s="594"/>
      <c r="CY9" s="595"/>
      <c r="CZ9" s="596">
        <v>6.1</v>
      </c>
      <c r="DA9" s="596"/>
      <c r="DB9" s="596"/>
      <c r="DC9" s="596"/>
      <c r="DD9" s="602">
        <v>36220</v>
      </c>
      <c r="DE9" s="594"/>
      <c r="DF9" s="594"/>
      <c r="DG9" s="594"/>
      <c r="DH9" s="594"/>
      <c r="DI9" s="594"/>
      <c r="DJ9" s="594"/>
      <c r="DK9" s="594"/>
      <c r="DL9" s="594"/>
      <c r="DM9" s="594"/>
      <c r="DN9" s="594"/>
      <c r="DO9" s="594"/>
      <c r="DP9" s="595"/>
      <c r="DQ9" s="602">
        <v>1176125</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379542</v>
      </c>
      <c r="S10" s="594"/>
      <c r="T10" s="594"/>
      <c r="U10" s="594"/>
      <c r="V10" s="594"/>
      <c r="W10" s="594"/>
      <c r="X10" s="594"/>
      <c r="Y10" s="595"/>
      <c r="Z10" s="596">
        <v>1.8</v>
      </c>
      <c r="AA10" s="596"/>
      <c r="AB10" s="596"/>
      <c r="AC10" s="596"/>
      <c r="AD10" s="597">
        <v>379542</v>
      </c>
      <c r="AE10" s="597"/>
      <c r="AF10" s="597"/>
      <c r="AG10" s="597"/>
      <c r="AH10" s="597"/>
      <c r="AI10" s="597"/>
      <c r="AJ10" s="597"/>
      <c r="AK10" s="597"/>
      <c r="AL10" s="598">
        <v>3.9</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88527</v>
      </c>
      <c r="BH10" s="594"/>
      <c r="BI10" s="594"/>
      <c r="BJ10" s="594"/>
      <c r="BK10" s="594"/>
      <c r="BL10" s="594"/>
      <c r="BM10" s="594"/>
      <c r="BN10" s="595"/>
      <c r="BO10" s="596">
        <v>2.9</v>
      </c>
      <c r="BP10" s="596"/>
      <c r="BQ10" s="596"/>
      <c r="BR10" s="596"/>
      <c r="BS10" s="602">
        <v>14680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83436</v>
      </c>
      <c r="CS10" s="594"/>
      <c r="CT10" s="594"/>
      <c r="CU10" s="594"/>
      <c r="CV10" s="594"/>
      <c r="CW10" s="594"/>
      <c r="CX10" s="594"/>
      <c r="CY10" s="595"/>
      <c r="CZ10" s="596">
        <v>0.4</v>
      </c>
      <c r="DA10" s="596"/>
      <c r="DB10" s="596"/>
      <c r="DC10" s="596"/>
      <c r="DD10" s="602" t="s">
        <v>112</v>
      </c>
      <c r="DE10" s="594"/>
      <c r="DF10" s="594"/>
      <c r="DG10" s="594"/>
      <c r="DH10" s="594"/>
      <c r="DI10" s="594"/>
      <c r="DJ10" s="594"/>
      <c r="DK10" s="594"/>
      <c r="DL10" s="594"/>
      <c r="DM10" s="594"/>
      <c r="DN10" s="594"/>
      <c r="DO10" s="594"/>
      <c r="DP10" s="595"/>
      <c r="DQ10" s="602">
        <v>30022</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122461</v>
      </c>
      <c r="BH11" s="594"/>
      <c r="BI11" s="594"/>
      <c r="BJ11" s="594"/>
      <c r="BK11" s="594"/>
      <c r="BL11" s="594"/>
      <c r="BM11" s="594"/>
      <c r="BN11" s="595"/>
      <c r="BO11" s="596">
        <v>4.0999999999999996</v>
      </c>
      <c r="BP11" s="596"/>
      <c r="BQ11" s="596"/>
      <c r="BR11" s="596"/>
      <c r="BS11" s="602">
        <v>19995</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777667</v>
      </c>
      <c r="CS11" s="594"/>
      <c r="CT11" s="594"/>
      <c r="CU11" s="594"/>
      <c r="CV11" s="594"/>
      <c r="CW11" s="594"/>
      <c r="CX11" s="594"/>
      <c r="CY11" s="595"/>
      <c r="CZ11" s="596">
        <v>3.9</v>
      </c>
      <c r="DA11" s="596"/>
      <c r="DB11" s="596"/>
      <c r="DC11" s="596"/>
      <c r="DD11" s="602">
        <v>197073</v>
      </c>
      <c r="DE11" s="594"/>
      <c r="DF11" s="594"/>
      <c r="DG11" s="594"/>
      <c r="DH11" s="594"/>
      <c r="DI11" s="594"/>
      <c r="DJ11" s="594"/>
      <c r="DK11" s="594"/>
      <c r="DL11" s="594"/>
      <c r="DM11" s="594"/>
      <c r="DN11" s="594"/>
      <c r="DO11" s="594"/>
      <c r="DP11" s="595"/>
      <c r="DQ11" s="602">
        <v>402194</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1508780</v>
      </c>
      <c r="BH12" s="594"/>
      <c r="BI12" s="594"/>
      <c r="BJ12" s="594"/>
      <c r="BK12" s="594"/>
      <c r="BL12" s="594"/>
      <c r="BM12" s="594"/>
      <c r="BN12" s="595"/>
      <c r="BO12" s="596">
        <v>50.2</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1110627</v>
      </c>
      <c r="CS12" s="594"/>
      <c r="CT12" s="594"/>
      <c r="CU12" s="594"/>
      <c r="CV12" s="594"/>
      <c r="CW12" s="594"/>
      <c r="CX12" s="594"/>
      <c r="CY12" s="595"/>
      <c r="CZ12" s="596">
        <v>5.5</v>
      </c>
      <c r="DA12" s="596"/>
      <c r="DB12" s="596"/>
      <c r="DC12" s="596"/>
      <c r="DD12" s="602">
        <v>117776</v>
      </c>
      <c r="DE12" s="594"/>
      <c r="DF12" s="594"/>
      <c r="DG12" s="594"/>
      <c r="DH12" s="594"/>
      <c r="DI12" s="594"/>
      <c r="DJ12" s="594"/>
      <c r="DK12" s="594"/>
      <c r="DL12" s="594"/>
      <c r="DM12" s="594"/>
      <c r="DN12" s="594"/>
      <c r="DO12" s="594"/>
      <c r="DP12" s="595"/>
      <c r="DQ12" s="602">
        <v>605675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28904</v>
      </c>
      <c r="S13" s="594"/>
      <c r="T13" s="594"/>
      <c r="U13" s="594"/>
      <c r="V13" s="594"/>
      <c r="W13" s="594"/>
      <c r="X13" s="594"/>
      <c r="Y13" s="595"/>
      <c r="Z13" s="596">
        <v>0.1</v>
      </c>
      <c r="AA13" s="596"/>
      <c r="AB13" s="596"/>
      <c r="AC13" s="596"/>
      <c r="AD13" s="597">
        <v>28904</v>
      </c>
      <c r="AE13" s="597"/>
      <c r="AF13" s="597"/>
      <c r="AG13" s="597"/>
      <c r="AH13" s="597"/>
      <c r="AI13" s="597"/>
      <c r="AJ13" s="597"/>
      <c r="AK13" s="597"/>
      <c r="AL13" s="598">
        <v>0.3</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1449627</v>
      </c>
      <c r="BH13" s="594"/>
      <c r="BI13" s="594"/>
      <c r="BJ13" s="594"/>
      <c r="BK13" s="594"/>
      <c r="BL13" s="594"/>
      <c r="BM13" s="594"/>
      <c r="BN13" s="595"/>
      <c r="BO13" s="596">
        <v>48.2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1860890</v>
      </c>
      <c r="CS13" s="594"/>
      <c r="CT13" s="594"/>
      <c r="CU13" s="594"/>
      <c r="CV13" s="594"/>
      <c r="CW13" s="594"/>
      <c r="CX13" s="594"/>
      <c r="CY13" s="595"/>
      <c r="CZ13" s="596">
        <v>9.3000000000000007</v>
      </c>
      <c r="DA13" s="596"/>
      <c r="DB13" s="596"/>
      <c r="DC13" s="596"/>
      <c r="DD13" s="602">
        <v>442115</v>
      </c>
      <c r="DE13" s="594"/>
      <c r="DF13" s="594"/>
      <c r="DG13" s="594"/>
      <c r="DH13" s="594"/>
      <c r="DI13" s="594"/>
      <c r="DJ13" s="594"/>
      <c r="DK13" s="594"/>
      <c r="DL13" s="594"/>
      <c r="DM13" s="594"/>
      <c r="DN13" s="594"/>
      <c r="DO13" s="594"/>
      <c r="DP13" s="595"/>
      <c r="DQ13" s="602">
        <v>1463381</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88387</v>
      </c>
      <c r="BH14" s="594"/>
      <c r="BI14" s="594"/>
      <c r="BJ14" s="594"/>
      <c r="BK14" s="594"/>
      <c r="BL14" s="594"/>
      <c r="BM14" s="594"/>
      <c r="BN14" s="595"/>
      <c r="BO14" s="596">
        <v>2.9</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758965</v>
      </c>
      <c r="CS14" s="594"/>
      <c r="CT14" s="594"/>
      <c r="CU14" s="594"/>
      <c r="CV14" s="594"/>
      <c r="CW14" s="594"/>
      <c r="CX14" s="594"/>
      <c r="CY14" s="595"/>
      <c r="CZ14" s="596">
        <v>3.8</v>
      </c>
      <c r="DA14" s="596"/>
      <c r="DB14" s="596"/>
      <c r="DC14" s="596"/>
      <c r="DD14" s="602">
        <v>48133</v>
      </c>
      <c r="DE14" s="594"/>
      <c r="DF14" s="594"/>
      <c r="DG14" s="594"/>
      <c r="DH14" s="594"/>
      <c r="DI14" s="594"/>
      <c r="DJ14" s="594"/>
      <c r="DK14" s="594"/>
      <c r="DL14" s="594"/>
      <c r="DM14" s="594"/>
      <c r="DN14" s="594"/>
      <c r="DO14" s="594"/>
      <c r="DP14" s="595"/>
      <c r="DQ14" s="602">
        <v>724668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9003</v>
      </c>
      <c r="S15" s="594"/>
      <c r="T15" s="594"/>
      <c r="U15" s="594"/>
      <c r="V15" s="594"/>
      <c r="W15" s="594"/>
      <c r="X15" s="594"/>
      <c r="Y15" s="595"/>
      <c r="Z15" s="596">
        <v>0</v>
      </c>
      <c r="AA15" s="596"/>
      <c r="AB15" s="596"/>
      <c r="AC15" s="596"/>
      <c r="AD15" s="597">
        <v>9003</v>
      </c>
      <c r="AE15" s="597"/>
      <c r="AF15" s="597"/>
      <c r="AG15" s="597"/>
      <c r="AH15" s="597"/>
      <c r="AI15" s="597"/>
      <c r="AJ15" s="597"/>
      <c r="AK15" s="597"/>
      <c r="AL15" s="598">
        <v>0.1</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265060</v>
      </c>
      <c r="BH15" s="594"/>
      <c r="BI15" s="594"/>
      <c r="BJ15" s="594"/>
      <c r="BK15" s="594"/>
      <c r="BL15" s="594"/>
      <c r="BM15" s="594"/>
      <c r="BN15" s="595"/>
      <c r="BO15" s="596">
        <v>8.8000000000000007</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1768296</v>
      </c>
      <c r="CS15" s="594"/>
      <c r="CT15" s="594"/>
      <c r="CU15" s="594"/>
      <c r="CV15" s="594"/>
      <c r="CW15" s="594"/>
      <c r="CX15" s="594"/>
      <c r="CY15" s="595"/>
      <c r="CZ15" s="596">
        <v>8.8000000000000007</v>
      </c>
      <c r="DA15" s="596"/>
      <c r="DB15" s="596"/>
      <c r="DC15" s="596"/>
      <c r="DD15" s="602">
        <v>414741</v>
      </c>
      <c r="DE15" s="594"/>
      <c r="DF15" s="594"/>
      <c r="DG15" s="594"/>
      <c r="DH15" s="594"/>
      <c r="DI15" s="594"/>
      <c r="DJ15" s="594"/>
      <c r="DK15" s="594"/>
      <c r="DL15" s="594"/>
      <c r="DM15" s="594"/>
      <c r="DN15" s="594"/>
      <c r="DO15" s="594"/>
      <c r="DP15" s="595"/>
      <c r="DQ15" s="602">
        <v>1220278</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7251509</v>
      </c>
      <c r="S16" s="594"/>
      <c r="T16" s="594"/>
      <c r="U16" s="594"/>
      <c r="V16" s="594"/>
      <c r="W16" s="594"/>
      <c r="X16" s="594"/>
      <c r="Y16" s="595"/>
      <c r="Z16" s="596">
        <v>35.299999999999997</v>
      </c>
      <c r="AA16" s="596"/>
      <c r="AB16" s="596"/>
      <c r="AC16" s="596"/>
      <c r="AD16" s="597">
        <v>6131267</v>
      </c>
      <c r="AE16" s="597"/>
      <c r="AF16" s="597"/>
      <c r="AG16" s="597"/>
      <c r="AH16" s="597"/>
      <c r="AI16" s="597"/>
      <c r="AJ16" s="597"/>
      <c r="AK16" s="597"/>
      <c r="AL16" s="598">
        <v>62.3</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884890</v>
      </c>
      <c r="CS16" s="594"/>
      <c r="CT16" s="594"/>
      <c r="CU16" s="594"/>
      <c r="CV16" s="594"/>
      <c r="CW16" s="594"/>
      <c r="CX16" s="594"/>
      <c r="CY16" s="595"/>
      <c r="CZ16" s="596">
        <v>4.4000000000000004</v>
      </c>
      <c r="DA16" s="596"/>
      <c r="DB16" s="596"/>
      <c r="DC16" s="596"/>
      <c r="DD16" s="602" t="s">
        <v>112</v>
      </c>
      <c r="DE16" s="594"/>
      <c r="DF16" s="594"/>
      <c r="DG16" s="594"/>
      <c r="DH16" s="594"/>
      <c r="DI16" s="594"/>
      <c r="DJ16" s="594"/>
      <c r="DK16" s="594"/>
      <c r="DL16" s="594"/>
      <c r="DM16" s="594"/>
      <c r="DN16" s="594"/>
      <c r="DO16" s="594"/>
      <c r="DP16" s="595"/>
      <c r="DQ16" s="602">
        <v>18939</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6131267</v>
      </c>
      <c r="S17" s="594"/>
      <c r="T17" s="594"/>
      <c r="U17" s="594"/>
      <c r="V17" s="594"/>
      <c r="W17" s="594"/>
      <c r="X17" s="594"/>
      <c r="Y17" s="595"/>
      <c r="Z17" s="596">
        <v>29.8</v>
      </c>
      <c r="AA17" s="596"/>
      <c r="AB17" s="596"/>
      <c r="AC17" s="596"/>
      <c r="AD17" s="597">
        <v>6131267</v>
      </c>
      <c r="AE17" s="597"/>
      <c r="AF17" s="597"/>
      <c r="AG17" s="597"/>
      <c r="AH17" s="597"/>
      <c r="AI17" s="597"/>
      <c r="AJ17" s="597"/>
      <c r="AK17" s="597"/>
      <c r="AL17" s="598">
        <v>62.3</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1639770</v>
      </c>
      <c r="CS17" s="594"/>
      <c r="CT17" s="594"/>
      <c r="CU17" s="594"/>
      <c r="CV17" s="594"/>
      <c r="CW17" s="594"/>
      <c r="CX17" s="594"/>
      <c r="CY17" s="595"/>
      <c r="CZ17" s="596">
        <v>8.1999999999999993</v>
      </c>
      <c r="DA17" s="596"/>
      <c r="DB17" s="596"/>
      <c r="DC17" s="596"/>
      <c r="DD17" s="602" t="s">
        <v>112</v>
      </c>
      <c r="DE17" s="594"/>
      <c r="DF17" s="594"/>
      <c r="DG17" s="594"/>
      <c r="DH17" s="594"/>
      <c r="DI17" s="594"/>
      <c r="DJ17" s="594"/>
      <c r="DK17" s="594"/>
      <c r="DL17" s="594"/>
      <c r="DM17" s="594"/>
      <c r="DN17" s="594"/>
      <c r="DO17" s="594"/>
      <c r="DP17" s="595"/>
      <c r="DQ17" s="602">
        <v>1582100</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1120242</v>
      </c>
      <c r="S18" s="594"/>
      <c r="T18" s="594"/>
      <c r="U18" s="594"/>
      <c r="V18" s="594"/>
      <c r="W18" s="594"/>
      <c r="X18" s="594"/>
      <c r="Y18" s="595"/>
      <c r="Z18" s="596">
        <v>5.5</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30890</v>
      </c>
      <c r="BH19" s="594"/>
      <c r="BI19" s="594"/>
      <c r="BJ19" s="594"/>
      <c r="BK19" s="594"/>
      <c r="BL19" s="594"/>
      <c r="BM19" s="594"/>
      <c r="BN19" s="595"/>
      <c r="BO19" s="596">
        <v>1</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10927070</v>
      </c>
      <c r="S20" s="594"/>
      <c r="T20" s="594"/>
      <c r="U20" s="594"/>
      <c r="V20" s="594"/>
      <c r="W20" s="594"/>
      <c r="X20" s="594"/>
      <c r="Y20" s="595"/>
      <c r="Z20" s="596">
        <v>53.2</v>
      </c>
      <c r="AA20" s="596"/>
      <c r="AB20" s="596"/>
      <c r="AC20" s="596"/>
      <c r="AD20" s="597">
        <v>9806828</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30890</v>
      </c>
      <c r="BH20" s="594"/>
      <c r="BI20" s="594"/>
      <c r="BJ20" s="594"/>
      <c r="BK20" s="594"/>
      <c r="BL20" s="594"/>
      <c r="BM20" s="594"/>
      <c r="BN20" s="595"/>
      <c r="BO20" s="596">
        <v>1</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20115637</v>
      </c>
      <c r="CS20" s="594"/>
      <c r="CT20" s="594"/>
      <c r="CU20" s="594"/>
      <c r="CV20" s="594"/>
      <c r="CW20" s="594"/>
      <c r="CX20" s="594"/>
      <c r="CY20" s="595"/>
      <c r="CZ20" s="596">
        <v>100</v>
      </c>
      <c r="DA20" s="596"/>
      <c r="DB20" s="596"/>
      <c r="DC20" s="596"/>
      <c r="DD20" s="602">
        <v>3965161</v>
      </c>
      <c r="DE20" s="594"/>
      <c r="DF20" s="594"/>
      <c r="DG20" s="594"/>
      <c r="DH20" s="594"/>
      <c r="DI20" s="594"/>
      <c r="DJ20" s="594"/>
      <c r="DK20" s="594"/>
      <c r="DL20" s="594"/>
      <c r="DM20" s="594"/>
      <c r="DN20" s="594"/>
      <c r="DO20" s="594"/>
      <c r="DP20" s="595"/>
      <c r="DQ20" s="602">
        <v>12121607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3581</v>
      </c>
      <c r="S21" s="594"/>
      <c r="T21" s="594"/>
      <c r="U21" s="594"/>
      <c r="V21" s="594"/>
      <c r="W21" s="594"/>
      <c r="X21" s="594"/>
      <c r="Y21" s="595"/>
      <c r="Z21" s="596">
        <v>0</v>
      </c>
      <c r="AA21" s="596"/>
      <c r="AB21" s="596"/>
      <c r="AC21" s="596"/>
      <c r="AD21" s="597">
        <v>3581</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30890</v>
      </c>
      <c r="BH21" s="594"/>
      <c r="BI21" s="594"/>
      <c r="BJ21" s="594"/>
      <c r="BK21" s="594"/>
      <c r="BL21" s="594"/>
      <c r="BM21" s="594"/>
      <c r="BN21" s="595"/>
      <c r="BO21" s="596">
        <v>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67931</v>
      </c>
      <c r="S22" s="594"/>
      <c r="T22" s="594"/>
      <c r="U22" s="594"/>
      <c r="V22" s="594"/>
      <c r="W22" s="594"/>
      <c r="X22" s="594"/>
      <c r="Y22" s="595"/>
      <c r="Z22" s="596">
        <v>0.3</v>
      </c>
      <c r="AA22" s="596"/>
      <c r="AB22" s="596"/>
      <c r="AC22" s="596"/>
      <c r="AD22" s="597">
        <v>11</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166483</v>
      </c>
      <c r="S23" s="594"/>
      <c r="T23" s="594"/>
      <c r="U23" s="594"/>
      <c r="V23" s="594"/>
      <c r="W23" s="594"/>
      <c r="X23" s="594"/>
      <c r="Y23" s="595"/>
      <c r="Z23" s="596">
        <v>0.8</v>
      </c>
      <c r="AA23" s="596"/>
      <c r="AB23" s="596"/>
      <c r="AC23" s="596"/>
      <c r="AD23" s="597">
        <v>10284</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17653</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6935938</v>
      </c>
      <c r="CS24" s="583"/>
      <c r="CT24" s="583"/>
      <c r="CU24" s="583"/>
      <c r="CV24" s="583"/>
      <c r="CW24" s="583"/>
      <c r="CX24" s="583"/>
      <c r="CY24" s="584"/>
      <c r="CZ24" s="620">
        <v>34.5</v>
      </c>
      <c r="DA24" s="621"/>
      <c r="DB24" s="621"/>
      <c r="DC24" s="622"/>
      <c r="DD24" s="619">
        <v>4800588</v>
      </c>
      <c r="DE24" s="583"/>
      <c r="DF24" s="583"/>
      <c r="DG24" s="583"/>
      <c r="DH24" s="583"/>
      <c r="DI24" s="583"/>
      <c r="DJ24" s="583"/>
      <c r="DK24" s="584"/>
      <c r="DL24" s="619">
        <v>4784507</v>
      </c>
      <c r="DM24" s="583"/>
      <c r="DN24" s="583"/>
      <c r="DO24" s="583"/>
      <c r="DP24" s="583"/>
      <c r="DQ24" s="583"/>
      <c r="DR24" s="583"/>
      <c r="DS24" s="583"/>
      <c r="DT24" s="583"/>
      <c r="DU24" s="583"/>
      <c r="DV24" s="584"/>
      <c r="DW24" s="587">
        <v>45.8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2769215</v>
      </c>
      <c r="S25" s="594"/>
      <c r="T25" s="594"/>
      <c r="U25" s="594"/>
      <c r="V25" s="594"/>
      <c r="W25" s="594"/>
      <c r="X25" s="594"/>
      <c r="Y25" s="595"/>
      <c r="Z25" s="596">
        <v>13.5</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1873889</v>
      </c>
      <c r="CS25" s="625"/>
      <c r="CT25" s="625"/>
      <c r="CU25" s="625"/>
      <c r="CV25" s="625"/>
      <c r="CW25" s="625"/>
      <c r="CX25" s="625"/>
      <c r="CY25" s="626"/>
      <c r="CZ25" s="627">
        <v>9.3000000000000007</v>
      </c>
      <c r="DA25" s="628"/>
      <c r="DB25" s="628"/>
      <c r="DC25" s="629"/>
      <c r="DD25" s="602">
        <v>1790913</v>
      </c>
      <c r="DE25" s="625"/>
      <c r="DF25" s="625"/>
      <c r="DG25" s="625"/>
      <c r="DH25" s="625"/>
      <c r="DI25" s="625"/>
      <c r="DJ25" s="625"/>
      <c r="DK25" s="626"/>
      <c r="DL25" s="602">
        <v>1782380</v>
      </c>
      <c r="DM25" s="625"/>
      <c r="DN25" s="625"/>
      <c r="DO25" s="625"/>
      <c r="DP25" s="625"/>
      <c r="DQ25" s="625"/>
      <c r="DR25" s="625"/>
      <c r="DS25" s="625"/>
      <c r="DT25" s="625"/>
      <c r="DU25" s="625"/>
      <c r="DV25" s="626"/>
      <c r="DW25" s="598">
        <v>17.100000000000001</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1143873</v>
      </c>
      <c r="CS26" s="594"/>
      <c r="CT26" s="594"/>
      <c r="CU26" s="594"/>
      <c r="CV26" s="594"/>
      <c r="CW26" s="594"/>
      <c r="CX26" s="594"/>
      <c r="CY26" s="595"/>
      <c r="CZ26" s="627">
        <v>5.7</v>
      </c>
      <c r="DA26" s="628"/>
      <c r="DB26" s="628"/>
      <c r="DC26" s="629"/>
      <c r="DD26" s="602">
        <v>1080184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1563575</v>
      </c>
      <c r="S27" s="594"/>
      <c r="T27" s="594"/>
      <c r="U27" s="594"/>
      <c r="V27" s="594"/>
      <c r="W27" s="594"/>
      <c r="X27" s="594"/>
      <c r="Y27" s="595"/>
      <c r="Z27" s="596">
        <v>7.6</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3006767</v>
      </c>
      <c r="BH27" s="594"/>
      <c r="BI27" s="594"/>
      <c r="BJ27" s="594"/>
      <c r="BK27" s="594"/>
      <c r="BL27" s="594"/>
      <c r="BM27" s="594"/>
      <c r="BN27" s="595"/>
      <c r="BO27" s="596">
        <v>100</v>
      </c>
      <c r="BP27" s="596"/>
      <c r="BQ27" s="596"/>
      <c r="BR27" s="596"/>
      <c r="BS27" s="602">
        <v>34675</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3422371</v>
      </c>
      <c r="CS27" s="625"/>
      <c r="CT27" s="625"/>
      <c r="CU27" s="625"/>
      <c r="CV27" s="625"/>
      <c r="CW27" s="625"/>
      <c r="CX27" s="625"/>
      <c r="CY27" s="626"/>
      <c r="CZ27" s="627">
        <v>17</v>
      </c>
      <c r="DA27" s="628"/>
      <c r="DB27" s="628"/>
      <c r="DC27" s="629"/>
      <c r="DD27" s="602">
        <v>1427667</v>
      </c>
      <c r="DE27" s="625"/>
      <c r="DF27" s="625"/>
      <c r="DG27" s="625"/>
      <c r="DH27" s="625"/>
      <c r="DI27" s="625"/>
      <c r="DJ27" s="625"/>
      <c r="DK27" s="626"/>
      <c r="DL27" s="602">
        <v>1420119</v>
      </c>
      <c r="DM27" s="625"/>
      <c r="DN27" s="625"/>
      <c r="DO27" s="625"/>
      <c r="DP27" s="625"/>
      <c r="DQ27" s="625"/>
      <c r="DR27" s="625"/>
      <c r="DS27" s="625"/>
      <c r="DT27" s="625"/>
      <c r="DU27" s="625"/>
      <c r="DV27" s="626"/>
      <c r="DW27" s="598">
        <v>13.6</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76228</v>
      </c>
      <c r="S28" s="594"/>
      <c r="T28" s="594"/>
      <c r="U28" s="594"/>
      <c r="V28" s="594"/>
      <c r="W28" s="594"/>
      <c r="X28" s="594"/>
      <c r="Y28" s="595"/>
      <c r="Z28" s="596">
        <v>0.4</v>
      </c>
      <c r="AA28" s="596"/>
      <c r="AB28" s="596"/>
      <c r="AC28" s="596"/>
      <c r="AD28" s="597">
        <v>18867</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1639678</v>
      </c>
      <c r="CS28" s="594"/>
      <c r="CT28" s="594"/>
      <c r="CU28" s="594"/>
      <c r="CV28" s="594"/>
      <c r="CW28" s="594"/>
      <c r="CX28" s="594"/>
      <c r="CY28" s="595"/>
      <c r="CZ28" s="627">
        <v>8.1999999999999993</v>
      </c>
      <c r="DA28" s="628"/>
      <c r="DB28" s="628"/>
      <c r="DC28" s="629"/>
      <c r="DD28" s="602">
        <v>1582008</v>
      </c>
      <c r="DE28" s="594"/>
      <c r="DF28" s="594"/>
      <c r="DG28" s="594"/>
      <c r="DH28" s="594"/>
      <c r="DI28" s="594"/>
      <c r="DJ28" s="594"/>
      <c r="DK28" s="595"/>
      <c r="DL28" s="602">
        <v>1582008</v>
      </c>
      <c r="DM28" s="594"/>
      <c r="DN28" s="594"/>
      <c r="DO28" s="594"/>
      <c r="DP28" s="594"/>
      <c r="DQ28" s="594"/>
      <c r="DR28" s="594"/>
      <c r="DS28" s="594"/>
      <c r="DT28" s="594"/>
      <c r="DU28" s="594"/>
      <c r="DV28" s="595"/>
      <c r="DW28" s="598">
        <v>15.1</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3648</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1639678</v>
      </c>
      <c r="CS29" s="625"/>
      <c r="CT29" s="625"/>
      <c r="CU29" s="625"/>
      <c r="CV29" s="625"/>
      <c r="CW29" s="625"/>
      <c r="CX29" s="625"/>
      <c r="CY29" s="626"/>
      <c r="CZ29" s="627">
        <v>8.1999999999999993</v>
      </c>
      <c r="DA29" s="628"/>
      <c r="DB29" s="628"/>
      <c r="DC29" s="629"/>
      <c r="DD29" s="602">
        <v>1582008</v>
      </c>
      <c r="DE29" s="625"/>
      <c r="DF29" s="625"/>
      <c r="DG29" s="625"/>
      <c r="DH29" s="625"/>
      <c r="DI29" s="625"/>
      <c r="DJ29" s="625"/>
      <c r="DK29" s="626"/>
      <c r="DL29" s="602">
        <v>1582008</v>
      </c>
      <c r="DM29" s="625"/>
      <c r="DN29" s="625"/>
      <c r="DO29" s="625"/>
      <c r="DP29" s="625"/>
      <c r="DQ29" s="625"/>
      <c r="DR29" s="625"/>
      <c r="DS29" s="625"/>
      <c r="DT29" s="625"/>
      <c r="DU29" s="625"/>
      <c r="DV29" s="626"/>
      <c r="DW29" s="598">
        <v>15.1</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449314</v>
      </c>
      <c r="S30" s="594"/>
      <c r="T30" s="594"/>
      <c r="U30" s="594"/>
      <c r="V30" s="594"/>
      <c r="W30" s="594"/>
      <c r="X30" s="594"/>
      <c r="Y30" s="595"/>
      <c r="Z30" s="596">
        <v>2.2000000000000002</v>
      </c>
      <c r="AA30" s="596"/>
      <c r="AB30" s="596"/>
      <c r="AC30" s="596"/>
      <c r="AD30" s="597" t="s">
        <v>112</v>
      </c>
      <c r="AE30" s="597"/>
      <c r="AF30" s="597"/>
      <c r="AG30" s="597"/>
      <c r="AH30" s="597"/>
      <c r="AI30" s="597"/>
      <c r="AJ30" s="597"/>
      <c r="AK30" s="597"/>
      <c r="AL30" s="598" t="s">
        <v>112</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97.7</v>
      </c>
      <c r="BH30" s="652"/>
      <c r="BI30" s="652"/>
      <c r="BJ30" s="652"/>
      <c r="BK30" s="652"/>
      <c r="BL30" s="652"/>
      <c r="BM30" s="588">
        <v>87</v>
      </c>
      <c r="BN30" s="652"/>
      <c r="BO30" s="652"/>
      <c r="BP30" s="652"/>
      <c r="BQ30" s="653"/>
      <c r="BR30" s="651">
        <v>97.2</v>
      </c>
      <c r="BS30" s="652"/>
      <c r="BT30" s="652"/>
      <c r="BU30" s="652"/>
      <c r="BV30" s="652"/>
      <c r="BW30" s="652"/>
      <c r="BX30" s="588">
        <v>86.7</v>
      </c>
      <c r="BY30" s="652"/>
      <c r="BZ30" s="652"/>
      <c r="CA30" s="652"/>
      <c r="CB30" s="653"/>
      <c r="CD30" s="656"/>
      <c r="CE30" s="657"/>
      <c r="CF30" s="607" t="s">
        <v>292</v>
      </c>
      <c r="CG30" s="608"/>
      <c r="CH30" s="608"/>
      <c r="CI30" s="608"/>
      <c r="CJ30" s="608"/>
      <c r="CK30" s="608"/>
      <c r="CL30" s="608"/>
      <c r="CM30" s="608"/>
      <c r="CN30" s="608"/>
      <c r="CO30" s="608"/>
      <c r="CP30" s="608"/>
      <c r="CQ30" s="609"/>
      <c r="CR30" s="593">
        <v>1470890</v>
      </c>
      <c r="CS30" s="594"/>
      <c r="CT30" s="594"/>
      <c r="CU30" s="594"/>
      <c r="CV30" s="594"/>
      <c r="CW30" s="594"/>
      <c r="CX30" s="594"/>
      <c r="CY30" s="595"/>
      <c r="CZ30" s="627">
        <v>7.3</v>
      </c>
      <c r="DA30" s="628"/>
      <c r="DB30" s="628"/>
      <c r="DC30" s="629"/>
      <c r="DD30" s="602">
        <v>1426610</v>
      </c>
      <c r="DE30" s="594"/>
      <c r="DF30" s="594"/>
      <c r="DG30" s="594"/>
      <c r="DH30" s="594"/>
      <c r="DI30" s="594"/>
      <c r="DJ30" s="594"/>
      <c r="DK30" s="595"/>
      <c r="DL30" s="602">
        <v>1426610</v>
      </c>
      <c r="DM30" s="594"/>
      <c r="DN30" s="594"/>
      <c r="DO30" s="594"/>
      <c r="DP30" s="594"/>
      <c r="DQ30" s="594"/>
      <c r="DR30" s="594"/>
      <c r="DS30" s="594"/>
      <c r="DT30" s="594"/>
      <c r="DU30" s="594"/>
      <c r="DV30" s="595"/>
      <c r="DW30" s="598">
        <v>13.7</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652148</v>
      </c>
      <c r="S31" s="594"/>
      <c r="T31" s="594"/>
      <c r="U31" s="594"/>
      <c r="V31" s="594"/>
      <c r="W31" s="594"/>
      <c r="X31" s="594"/>
      <c r="Y31" s="595"/>
      <c r="Z31" s="596">
        <v>3.2</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98.8</v>
      </c>
      <c r="BH31" s="625"/>
      <c r="BI31" s="625"/>
      <c r="BJ31" s="625"/>
      <c r="BK31" s="625"/>
      <c r="BL31" s="625"/>
      <c r="BM31" s="599">
        <v>92.1</v>
      </c>
      <c r="BN31" s="649"/>
      <c r="BO31" s="649"/>
      <c r="BP31" s="649"/>
      <c r="BQ31" s="650"/>
      <c r="BR31" s="648">
        <v>97.8</v>
      </c>
      <c r="BS31" s="625"/>
      <c r="BT31" s="625"/>
      <c r="BU31" s="625"/>
      <c r="BV31" s="625"/>
      <c r="BW31" s="625"/>
      <c r="BX31" s="599">
        <v>90.9</v>
      </c>
      <c r="BY31" s="649"/>
      <c r="BZ31" s="649"/>
      <c r="CA31" s="649"/>
      <c r="CB31" s="650"/>
      <c r="CD31" s="656"/>
      <c r="CE31" s="657"/>
      <c r="CF31" s="607" t="s">
        <v>296</v>
      </c>
      <c r="CG31" s="608"/>
      <c r="CH31" s="608"/>
      <c r="CI31" s="608"/>
      <c r="CJ31" s="608"/>
      <c r="CK31" s="608"/>
      <c r="CL31" s="608"/>
      <c r="CM31" s="608"/>
      <c r="CN31" s="608"/>
      <c r="CO31" s="608"/>
      <c r="CP31" s="608"/>
      <c r="CQ31" s="609"/>
      <c r="CR31" s="593">
        <v>168788</v>
      </c>
      <c r="CS31" s="625"/>
      <c r="CT31" s="625"/>
      <c r="CU31" s="625"/>
      <c r="CV31" s="625"/>
      <c r="CW31" s="625"/>
      <c r="CX31" s="625"/>
      <c r="CY31" s="626"/>
      <c r="CZ31" s="627">
        <v>0.8</v>
      </c>
      <c r="DA31" s="628"/>
      <c r="DB31" s="628"/>
      <c r="DC31" s="629"/>
      <c r="DD31" s="602">
        <v>155398</v>
      </c>
      <c r="DE31" s="625"/>
      <c r="DF31" s="625"/>
      <c r="DG31" s="625"/>
      <c r="DH31" s="625"/>
      <c r="DI31" s="625"/>
      <c r="DJ31" s="625"/>
      <c r="DK31" s="626"/>
      <c r="DL31" s="602">
        <v>155398</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752577</v>
      </c>
      <c r="S32" s="594"/>
      <c r="T32" s="594"/>
      <c r="U32" s="594"/>
      <c r="V32" s="594"/>
      <c r="W32" s="594"/>
      <c r="X32" s="594"/>
      <c r="Y32" s="595"/>
      <c r="Z32" s="596">
        <v>3.7</v>
      </c>
      <c r="AA32" s="596"/>
      <c r="AB32" s="596"/>
      <c r="AC32" s="596"/>
      <c r="AD32" s="597">
        <v>560</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96.4</v>
      </c>
      <c r="BH32" s="661"/>
      <c r="BI32" s="661"/>
      <c r="BJ32" s="661"/>
      <c r="BK32" s="661"/>
      <c r="BL32" s="661"/>
      <c r="BM32" s="662">
        <v>80.7</v>
      </c>
      <c r="BN32" s="661"/>
      <c r="BO32" s="661"/>
      <c r="BP32" s="661"/>
      <c r="BQ32" s="663"/>
      <c r="BR32" s="660">
        <v>95.9</v>
      </c>
      <c r="BS32" s="661"/>
      <c r="BT32" s="661"/>
      <c r="BU32" s="661"/>
      <c r="BV32" s="661"/>
      <c r="BW32" s="661"/>
      <c r="BX32" s="662">
        <v>80.8</v>
      </c>
      <c r="BY32" s="661"/>
      <c r="BZ32" s="661"/>
      <c r="CA32" s="661"/>
      <c r="CB32" s="663"/>
      <c r="CD32" s="658"/>
      <c r="CE32" s="659"/>
      <c r="CF32" s="607" t="s">
        <v>299</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3093265</v>
      </c>
      <c r="S33" s="594"/>
      <c r="T33" s="594"/>
      <c r="U33" s="594"/>
      <c r="V33" s="594"/>
      <c r="W33" s="594"/>
      <c r="X33" s="594"/>
      <c r="Y33" s="595"/>
      <c r="Z33" s="596">
        <v>15.1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8329648</v>
      </c>
      <c r="CS33" s="625"/>
      <c r="CT33" s="625"/>
      <c r="CU33" s="625"/>
      <c r="CV33" s="625"/>
      <c r="CW33" s="625"/>
      <c r="CX33" s="625"/>
      <c r="CY33" s="626"/>
      <c r="CZ33" s="627">
        <v>41.4</v>
      </c>
      <c r="DA33" s="628"/>
      <c r="DB33" s="628"/>
      <c r="DC33" s="629"/>
      <c r="DD33" s="602">
        <v>6716339</v>
      </c>
      <c r="DE33" s="625"/>
      <c r="DF33" s="625"/>
      <c r="DG33" s="625"/>
      <c r="DH33" s="625"/>
      <c r="DI33" s="625"/>
      <c r="DJ33" s="625"/>
      <c r="DK33" s="626"/>
      <c r="DL33" s="602">
        <v>4606725</v>
      </c>
      <c r="DM33" s="625"/>
      <c r="DN33" s="625"/>
      <c r="DO33" s="625"/>
      <c r="DP33" s="625"/>
      <c r="DQ33" s="625"/>
      <c r="DR33" s="625"/>
      <c r="DS33" s="625"/>
      <c r="DT33" s="625"/>
      <c r="DU33" s="625"/>
      <c r="DV33" s="626"/>
      <c r="DW33" s="598">
        <v>44.1</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2140642</v>
      </c>
      <c r="CS34" s="594"/>
      <c r="CT34" s="594"/>
      <c r="CU34" s="594"/>
      <c r="CV34" s="594"/>
      <c r="CW34" s="594"/>
      <c r="CX34" s="594"/>
      <c r="CY34" s="595"/>
      <c r="CZ34" s="627">
        <v>10.6</v>
      </c>
      <c r="DA34" s="628"/>
      <c r="DB34" s="628"/>
      <c r="DC34" s="629"/>
      <c r="DD34" s="602">
        <v>1676474</v>
      </c>
      <c r="DE34" s="594"/>
      <c r="DF34" s="594"/>
      <c r="DG34" s="594"/>
      <c r="DH34" s="594"/>
      <c r="DI34" s="594"/>
      <c r="DJ34" s="594"/>
      <c r="DK34" s="595"/>
      <c r="DL34" s="602">
        <v>1314765</v>
      </c>
      <c r="DM34" s="594"/>
      <c r="DN34" s="594"/>
      <c r="DO34" s="594"/>
      <c r="DP34" s="594"/>
      <c r="DQ34" s="594"/>
      <c r="DR34" s="594"/>
      <c r="DS34" s="594"/>
      <c r="DT34" s="594"/>
      <c r="DU34" s="594"/>
      <c r="DV34" s="595"/>
      <c r="DW34" s="598">
        <v>12.6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605865</v>
      </c>
      <c r="S35" s="594"/>
      <c r="T35" s="594"/>
      <c r="U35" s="594"/>
      <c r="V35" s="594"/>
      <c r="W35" s="594"/>
      <c r="X35" s="594"/>
      <c r="Y35" s="595"/>
      <c r="Z35" s="596">
        <v>2.9</v>
      </c>
      <c r="AA35" s="596"/>
      <c r="AB35" s="596"/>
      <c r="AC35" s="596"/>
      <c r="AD35" s="597" t="s">
        <v>112</v>
      </c>
      <c r="AE35" s="597"/>
      <c r="AF35" s="597"/>
      <c r="AG35" s="597"/>
      <c r="AH35" s="597"/>
      <c r="AI35" s="597"/>
      <c r="AJ35" s="597"/>
      <c r="AK35" s="597"/>
      <c r="AL35" s="598" t="s">
        <v>112</v>
      </c>
      <c r="AM35" s="599"/>
      <c r="AN35" s="599"/>
      <c r="AO35" s="600"/>
      <c r="AP35" s="186"/>
      <c r="AQ35" s="604" t="s">
        <v>307</v>
      </c>
      <c r="AR35" s="605"/>
      <c r="AS35" s="605"/>
      <c r="AT35" s="605"/>
      <c r="AU35" s="605"/>
      <c r="AV35" s="605"/>
      <c r="AW35" s="605"/>
      <c r="AX35" s="605"/>
      <c r="AY35" s="606"/>
      <c r="AZ35" s="582">
        <v>1811725</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133936</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838457</v>
      </c>
      <c r="CS35" s="625"/>
      <c r="CT35" s="625"/>
      <c r="CU35" s="625"/>
      <c r="CV35" s="625"/>
      <c r="CW35" s="625"/>
      <c r="CX35" s="625"/>
      <c r="CY35" s="626"/>
      <c r="CZ35" s="627">
        <v>4.2</v>
      </c>
      <c r="DA35" s="628"/>
      <c r="DB35" s="628"/>
      <c r="DC35" s="629"/>
      <c r="DD35" s="602">
        <v>730435</v>
      </c>
      <c r="DE35" s="625"/>
      <c r="DF35" s="625"/>
      <c r="DG35" s="625"/>
      <c r="DH35" s="625"/>
      <c r="DI35" s="625"/>
      <c r="DJ35" s="625"/>
      <c r="DK35" s="626"/>
      <c r="DL35" s="602">
        <v>426193</v>
      </c>
      <c r="DM35" s="625"/>
      <c r="DN35" s="625"/>
      <c r="DO35" s="625"/>
      <c r="DP35" s="625"/>
      <c r="DQ35" s="625"/>
      <c r="DR35" s="625"/>
      <c r="DS35" s="625"/>
      <c r="DT35" s="625"/>
      <c r="DU35" s="625"/>
      <c r="DV35" s="626"/>
      <c r="DW35" s="598">
        <v>4.0999999999999996</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20542688</v>
      </c>
      <c r="S36" s="666"/>
      <c r="T36" s="666"/>
      <c r="U36" s="666"/>
      <c r="V36" s="666"/>
      <c r="W36" s="666"/>
      <c r="X36" s="666"/>
      <c r="Y36" s="667"/>
      <c r="Z36" s="668">
        <v>100</v>
      </c>
      <c r="AA36" s="668"/>
      <c r="AB36" s="668"/>
      <c r="AC36" s="668"/>
      <c r="AD36" s="669">
        <v>9840131</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440228</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206366</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2543002</v>
      </c>
      <c r="CS36" s="594"/>
      <c r="CT36" s="594"/>
      <c r="CU36" s="594"/>
      <c r="CV36" s="594"/>
      <c r="CW36" s="594"/>
      <c r="CX36" s="594"/>
      <c r="CY36" s="595"/>
      <c r="CZ36" s="627">
        <v>12.6</v>
      </c>
      <c r="DA36" s="628"/>
      <c r="DB36" s="628"/>
      <c r="DC36" s="629"/>
      <c r="DD36" s="602">
        <v>2208518</v>
      </c>
      <c r="DE36" s="594"/>
      <c r="DF36" s="594"/>
      <c r="DG36" s="594"/>
      <c r="DH36" s="594"/>
      <c r="DI36" s="594"/>
      <c r="DJ36" s="594"/>
      <c r="DK36" s="595"/>
      <c r="DL36" s="602">
        <v>1523884</v>
      </c>
      <c r="DM36" s="594"/>
      <c r="DN36" s="594"/>
      <c r="DO36" s="594"/>
      <c r="DP36" s="594"/>
      <c r="DQ36" s="594"/>
      <c r="DR36" s="594"/>
      <c r="DS36" s="594"/>
      <c r="DT36" s="594"/>
      <c r="DU36" s="594"/>
      <c r="DV36" s="595"/>
      <c r="DW36" s="598">
        <v>14.6</v>
      </c>
      <c r="DX36" s="623"/>
      <c r="DY36" s="623"/>
      <c r="DZ36" s="623"/>
      <c r="EA36" s="623"/>
      <c r="EB36" s="623"/>
      <c r="EC36" s="624"/>
    </row>
    <row r="37" spans="2:133" ht="11.25" customHeight="1">
      <c r="AQ37" s="672" t="s">
        <v>314</v>
      </c>
      <c r="AR37" s="673"/>
      <c r="AS37" s="673"/>
      <c r="AT37" s="673"/>
      <c r="AU37" s="673"/>
      <c r="AV37" s="673"/>
      <c r="AW37" s="673"/>
      <c r="AX37" s="673"/>
      <c r="AY37" s="674"/>
      <c r="AZ37" s="593">
        <v>25633</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5195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1562732</v>
      </c>
      <c r="CS37" s="625"/>
      <c r="CT37" s="625"/>
      <c r="CU37" s="625"/>
      <c r="CV37" s="625"/>
      <c r="CW37" s="625"/>
      <c r="CX37" s="625"/>
      <c r="CY37" s="626"/>
      <c r="CZ37" s="627">
        <v>7.8</v>
      </c>
      <c r="DA37" s="628"/>
      <c r="DB37" s="628"/>
      <c r="DC37" s="629"/>
      <c r="DD37" s="602">
        <v>1562705</v>
      </c>
      <c r="DE37" s="625"/>
      <c r="DF37" s="625"/>
      <c r="DG37" s="625"/>
      <c r="DH37" s="625"/>
      <c r="DI37" s="625"/>
      <c r="DJ37" s="625"/>
      <c r="DK37" s="626"/>
      <c r="DL37" s="602">
        <v>1377660</v>
      </c>
      <c r="DM37" s="625"/>
      <c r="DN37" s="625"/>
      <c r="DO37" s="625"/>
      <c r="DP37" s="625"/>
      <c r="DQ37" s="625"/>
      <c r="DR37" s="625"/>
      <c r="DS37" s="625"/>
      <c r="DT37" s="625"/>
      <c r="DU37" s="625"/>
      <c r="DV37" s="626"/>
      <c r="DW37" s="598">
        <v>13.2</v>
      </c>
      <c r="DX37" s="623"/>
      <c r="DY37" s="623"/>
      <c r="DZ37" s="623"/>
      <c r="EA37" s="623"/>
      <c r="EB37" s="623"/>
      <c r="EC37" s="624"/>
    </row>
    <row r="38" spans="2:133" ht="11.25" customHeight="1">
      <c r="AQ38" s="672" t="s">
        <v>317</v>
      </c>
      <c r="AR38" s="673"/>
      <c r="AS38" s="673"/>
      <c r="AT38" s="673"/>
      <c r="AU38" s="673"/>
      <c r="AV38" s="673"/>
      <c r="AW38" s="673"/>
      <c r="AX38" s="673"/>
      <c r="AY38" s="674"/>
      <c r="AZ38" s="593">
        <v>2833</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8268</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1808892</v>
      </c>
      <c r="CS38" s="594"/>
      <c r="CT38" s="594"/>
      <c r="CU38" s="594"/>
      <c r="CV38" s="594"/>
      <c r="CW38" s="594"/>
      <c r="CX38" s="594"/>
      <c r="CY38" s="595"/>
      <c r="CZ38" s="627">
        <v>9</v>
      </c>
      <c r="DA38" s="628"/>
      <c r="DB38" s="628"/>
      <c r="DC38" s="629"/>
      <c r="DD38" s="602">
        <v>1562881</v>
      </c>
      <c r="DE38" s="594"/>
      <c r="DF38" s="594"/>
      <c r="DG38" s="594"/>
      <c r="DH38" s="594"/>
      <c r="DI38" s="594"/>
      <c r="DJ38" s="594"/>
      <c r="DK38" s="595"/>
      <c r="DL38" s="602">
        <v>1341883</v>
      </c>
      <c r="DM38" s="594"/>
      <c r="DN38" s="594"/>
      <c r="DO38" s="594"/>
      <c r="DP38" s="594"/>
      <c r="DQ38" s="594"/>
      <c r="DR38" s="594"/>
      <c r="DS38" s="594"/>
      <c r="DT38" s="594"/>
      <c r="DU38" s="594"/>
      <c r="DV38" s="595"/>
      <c r="DW38" s="598">
        <v>12.8</v>
      </c>
      <c r="DX38" s="623"/>
      <c r="DY38" s="623"/>
      <c r="DZ38" s="623"/>
      <c r="EA38" s="623"/>
      <c r="EB38" s="623"/>
      <c r="EC38" s="624"/>
    </row>
    <row r="39" spans="2:133" ht="11.25" customHeight="1">
      <c r="AQ39" s="672" t="s">
        <v>320</v>
      </c>
      <c r="AR39" s="673"/>
      <c r="AS39" s="673"/>
      <c r="AT39" s="673"/>
      <c r="AU39" s="673"/>
      <c r="AV39" s="673"/>
      <c r="AW39" s="673"/>
      <c r="AX39" s="673"/>
      <c r="AY39" s="674"/>
      <c r="AZ39" s="593" t="s">
        <v>321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95</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510570</v>
      </c>
      <c r="CS39" s="625"/>
      <c r="CT39" s="625"/>
      <c r="CU39" s="625"/>
      <c r="CV39" s="625"/>
      <c r="CW39" s="625"/>
      <c r="CX39" s="625"/>
      <c r="CY39" s="626"/>
      <c r="CZ39" s="627">
        <v>2.5</v>
      </c>
      <c r="DA39" s="628"/>
      <c r="DB39" s="628"/>
      <c r="DC39" s="629"/>
      <c r="DD39" s="602">
        <v>499946</v>
      </c>
      <c r="DE39" s="625"/>
      <c r="DF39" s="625"/>
      <c r="DG39" s="625"/>
      <c r="DH39" s="625"/>
      <c r="DI39" s="625"/>
      <c r="DJ39" s="625"/>
      <c r="DK39" s="626"/>
      <c r="DL39" s="602" t="s">
        <v>321</v>
      </c>
      <c r="DM39" s="625"/>
      <c r="DN39" s="625"/>
      <c r="DO39" s="625"/>
      <c r="DP39" s="625"/>
      <c r="DQ39" s="625"/>
      <c r="DR39" s="625"/>
      <c r="DS39" s="625"/>
      <c r="DT39" s="625"/>
      <c r="DU39" s="625"/>
      <c r="DV39" s="626"/>
      <c r="DW39" s="598" t="s">
        <v>321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175093</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107</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488085</v>
      </c>
      <c r="CS40" s="594"/>
      <c r="CT40" s="594"/>
      <c r="CU40" s="594"/>
      <c r="CV40" s="594"/>
      <c r="CW40" s="594"/>
      <c r="CX40" s="594"/>
      <c r="CY40" s="595"/>
      <c r="CZ40" s="627">
        <v>2.4</v>
      </c>
      <c r="DA40" s="628"/>
      <c r="DB40" s="628"/>
      <c r="DC40" s="629"/>
      <c r="DD40" s="602">
        <v>38085</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1167938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4850051</v>
      </c>
      <c r="CS42" s="594"/>
      <c r="CT42" s="594"/>
      <c r="CU42" s="594"/>
      <c r="CV42" s="594"/>
      <c r="CW42" s="594"/>
      <c r="CX42" s="594"/>
      <c r="CY42" s="595"/>
      <c r="CZ42" s="627">
        <v>24.1</v>
      </c>
      <c r="DA42" s="676"/>
      <c r="DB42" s="676"/>
      <c r="DC42" s="677"/>
      <c r="DD42" s="602">
        <v>604680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50549</v>
      </c>
      <c r="CS43" s="625"/>
      <c r="CT43" s="625"/>
      <c r="CU43" s="625"/>
      <c r="CV43" s="625"/>
      <c r="CW43" s="625"/>
      <c r="CX43" s="625"/>
      <c r="CY43" s="626"/>
      <c r="CZ43" s="627">
        <v>0.3</v>
      </c>
      <c r="DA43" s="628"/>
      <c r="DB43" s="628"/>
      <c r="DC43" s="629"/>
      <c r="DD43" s="602">
        <v>50549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3965161</v>
      </c>
      <c r="CS44" s="594"/>
      <c r="CT44" s="594"/>
      <c r="CU44" s="594"/>
      <c r="CV44" s="594"/>
      <c r="CW44" s="594"/>
      <c r="CX44" s="594"/>
      <c r="CY44" s="595"/>
      <c r="CZ44" s="627">
        <v>19.7</v>
      </c>
      <c r="DA44" s="676"/>
      <c r="DB44" s="676"/>
      <c r="DC44" s="677"/>
      <c r="DD44" s="602">
        <v>585741</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1647334</v>
      </c>
      <c r="CS45" s="625"/>
      <c r="CT45" s="625"/>
      <c r="CU45" s="625"/>
      <c r="CV45" s="625"/>
      <c r="CW45" s="625"/>
      <c r="CX45" s="625"/>
      <c r="CY45" s="626"/>
      <c r="CZ45" s="627">
        <v>8.1999999999999993</v>
      </c>
      <c r="DA45" s="628"/>
      <c r="DB45" s="628"/>
      <c r="DC45" s="629"/>
      <c r="DD45" s="602">
        <v>47433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2266982</v>
      </c>
      <c r="CS46" s="594"/>
      <c r="CT46" s="594"/>
      <c r="CU46" s="594"/>
      <c r="CV46" s="594"/>
      <c r="CW46" s="594"/>
      <c r="CX46" s="594"/>
      <c r="CY46" s="595"/>
      <c r="CZ46" s="627">
        <v>11.3</v>
      </c>
      <c r="DA46" s="676"/>
      <c r="DB46" s="676"/>
      <c r="DC46" s="677"/>
      <c r="DD46" s="602">
        <v>534590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884890</v>
      </c>
      <c r="CS47" s="625"/>
      <c r="CT47" s="625"/>
      <c r="CU47" s="625"/>
      <c r="CV47" s="625"/>
      <c r="CW47" s="625"/>
      <c r="CX47" s="625"/>
      <c r="CY47" s="626"/>
      <c r="CZ47" s="627">
        <v>4.4000000000000004</v>
      </c>
      <c r="DA47" s="628"/>
      <c r="DB47" s="628"/>
      <c r="DC47" s="629"/>
      <c r="DD47" s="602">
        <v>18939</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342</v>
      </c>
      <c r="CS48" s="594"/>
      <c r="CT48" s="594"/>
      <c r="CU48" s="594"/>
      <c r="CV48" s="594"/>
      <c r="CW48" s="594"/>
      <c r="CX48" s="594"/>
      <c r="CY48" s="595"/>
      <c r="CZ48" s="627" t="s">
        <v>342</v>
      </c>
      <c r="DA48" s="676"/>
      <c r="DB48" s="676"/>
      <c r="DC48" s="677"/>
      <c r="DD48" s="602" t="s">
        <v>342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20115637</v>
      </c>
      <c r="CS49" s="661"/>
      <c r="CT49" s="661"/>
      <c r="CU49" s="661"/>
      <c r="CV49" s="661"/>
      <c r="CW49" s="661"/>
      <c r="CX49" s="661"/>
      <c r="CY49" s="688"/>
      <c r="CZ49" s="689">
        <v>100</v>
      </c>
      <c r="DA49" s="690"/>
      <c r="DB49" s="690"/>
      <c r="DC49" s="691"/>
      <c r="DD49" s="692">
        <v>12121607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20566</v>
      </c>
      <c r="R7" s="723"/>
      <c r="S7" s="723"/>
      <c r="T7" s="723"/>
      <c r="U7" s="723"/>
      <c r="V7" s="723">
        <v>20139</v>
      </c>
      <c r="W7" s="723"/>
      <c r="X7" s="723"/>
      <c r="Y7" s="723"/>
      <c r="Z7" s="723"/>
      <c r="AA7" s="723">
        <v>427</v>
      </c>
      <c r="AB7" s="723"/>
      <c r="AC7" s="723"/>
      <c r="AD7" s="723"/>
      <c r="AE7" s="724"/>
      <c r="AF7" s="725">
        <v>346</v>
      </c>
      <c r="AG7" s="726"/>
      <c r="AH7" s="726"/>
      <c r="AI7" s="726"/>
      <c r="AJ7" s="727"/>
      <c r="AK7" s="762">
        <v>449</v>
      </c>
      <c r="AL7" s="763"/>
      <c r="AM7" s="763"/>
      <c r="AN7" s="763"/>
      <c r="AO7" s="763"/>
      <c r="AP7" s="763">
        <v>18324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-8</v>
      </c>
      <c r="CI7" s="760"/>
      <c r="CJ7" s="760"/>
      <c r="CK7" s="760"/>
      <c r="CL7" s="761"/>
      <c r="CM7" s="759">
        <v>44</v>
      </c>
      <c r="CN7" s="760"/>
      <c r="CO7" s="760"/>
      <c r="CP7" s="760"/>
      <c r="CQ7" s="761"/>
      <c r="CR7" s="759">
        <v>26</v>
      </c>
      <c r="CS7" s="760"/>
      <c r="CT7" s="760"/>
      <c r="CU7" s="760"/>
      <c r="CV7" s="761"/>
      <c r="CW7" s="759" t="s">
        <v>543</v>
      </c>
      <c r="CX7" s="760"/>
      <c r="CY7" s="760"/>
      <c r="CZ7" s="760"/>
      <c r="DA7" s="761"/>
      <c r="DB7" s="759" t="s">
        <v>544</v>
      </c>
      <c r="DC7" s="760"/>
      <c r="DD7" s="760"/>
      <c r="DE7" s="760"/>
      <c r="DF7" s="761"/>
      <c r="DG7" s="759" t="s">
        <v>544</v>
      </c>
      <c r="DH7" s="760"/>
      <c r="DI7" s="760"/>
      <c r="DJ7" s="760"/>
      <c r="DK7" s="761"/>
      <c r="DL7" s="759" t="s">
        <v>544</v>
      </c>
      <c r="DM7" s="760"/>
      <c r="DN7" s="760"/>
      <c r="DO7" s="760"/>
      <c r="DP7" s="761"/>
      <c r="DQ7" s="759" t="s">
        <v>544</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t="s">
        <v>563</v>
      </c>
      <c r="CI8" s="770"/>
      <c r="CJ8" s="770"/>
      <c r="CK8" s="770"/>
      <c r="CL8" s="771"/>
      <c r="CM8" s="769">
        <v>-657</v>
      </c>
      <c r="CN8" s="770"/>
      <c r="CO8" s="770"/>
      <c r="CP8" s="770"/>
      <c r="CQ8" s="771"/>
      <c r="CR8" s="769">
        <v>120</v>
      </c>
      <c r="CS8" s="770"/>
      <c r="CT8" s="770"/>
      <c r="CU8" s="770"/>
      <c r="CV8" s="771"/>
      <c r="CW8" s="769" t="s">
        <v>544</v>
      </c>
      <c r="CX8" s="770"/>
      <c r="CY8" s="770"/>
      <c r="CZ8" s="770"/>
      <c r="DA8" s="771"/>
      <c r="DB8" s="769" t="s">
        <v>541</v>
      </c>
      <c r="DC8" s="770"/>
      <c r="DD8" s="770"/>
      <c r="DE8" s="770"/>
      <c r="DF8" s="771"/>
      <c r="DG8" s="769" t="s">
        <v>544</v>
      </c>
      <c r="DH8" s="770"/>
      <c r="DI8" s="770"/>
      <c r="DJ8" s="770"/>
      <c r="DK8" s="771"/>
      <c r="DL8" s="769" t="s">
        <v>545</v>
      </c>
      <c r="DM8" s="770"/>
      <c r="DN8" s="770"/>
      <c r="DO8" s="770"/>
      <c r="DP8" s="771"/>
      <c r="DQ8" s="769" t="s">
        <v>544</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-8</v>
      </c>
      <c r="CI9" s="770"/>
      <c r="CJ9" s="770"/>
      <c r="CK9" s="770"/>
      <c r="CL9" s="771"/>
      <c r="CM9" s="769">
        <v>3</v>
      </c>
      <c r="CN9" s="770"/>
      <c r="CO9" s="770"/>
      <c r="CP9" s="770"/>
      <c r="CQ9" s="771"/>
      <c r="CR9" s="769">
        <v>10</v>
      </c>
      <c r="CS9" s="770"/>
      <c r="CT9" s="770"/>
      <c r="CU9" s="770"/>
      <c r="CV9" s="771"/>
      <c r="CW9" s="769" t="s">
        <v>541</v>
      </c>
      <c r="CX9" s="770"/>
      <c r="CY9" s="770"/>
      <c r="CZ9" s="770"/>
      <c r="DA9" s="771"/>
      <c r="DB9" s="769" t="s">
        <v>544</v>
      </c>
      <c r="DC9" s="770"/>
      <c r="DD9" s="770"/>
      <c r="DE9" s="770"/>
      <c r="DF9" s="771"/>
      <c r="DG9" s="769" t="s">
        <v>544</v>
      </c>
      <c r="DH9" s="770"/>
      <c r="DI9" s="770"/>
      <c r="DJ9" s="770"/>
      <c r="DK9" s="771"/>
      <c r="DL9" s="769" t="s">
        <v>544</v>
      </c>
      <c r="DM9" s="770"/>
      <c r="DN9" s="770"/>
      <c r="DO9" s="770"/>
      <c r="DP9" s="771"/>
      <c r="DQ9" s="769" t="s">
        <v>541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536</v>
      </c>
      <c r="BT10" s="757"/>
      <c r="BU10" s="757"/>
      <c r="BV10" s="757"/>
      <c r="BW10" s="757"/>
      <c r="BX10" s="757"/>
      <c r="BY10" s="757"/>
      <c r="BZ10" s="757"/>
      <c r="CA10" s="757"/>
      <c r="CB10" s="757"/>
      <c r="CC10" s="757"/>
      <c r="CD10" s="757"/>
      <c r="CE10" s="757"/>
      <c r="CF10" s="757"/>
      <c r="CG10" s="758"/>
      <c r="CH10" s="769">
        <v>-1</v>
      </c>
      <c r="CI10" s="770"/>
      <c r="CJ10" s="770"/>
      <c r="CK10" s="770"/>
      <c r="CL10" s="771"/>
      <c r="CM10" s="769">
        <v>43</v>
      </c>
      <c r="CN10" s="770"/>
      <c r="CO10" s="770"/>
      <c r="CP10" s="770"/>
      <c r="CQ10" s="771"/>
      <c r="CR10" s="769">
        <v>25</v>
      </c>
      <c r="CS10" s="770"/>
      <c r="CT10" s="770"/>
      <c r="CU10" s="770"/>
      <c r="CV10" s="771"/>
      <c r="CW10" s="769" t="s">
        <v>544</v>
      </c>
      <c r="CX10" s="770"/>
      <c r="CY10" s="770"/>
      <c r="CZ10" s="770"/>
      <c r="DA10" s="771"/>
      <c r="DB10" s="769" t="s">
        <v>544</v>
      </c>
      <c r="DC10" s="770"/>
      <c r="DD10" s="770"/>
      <c r="DE10" s="770"/>
      <c r="DF10" s="771"/>
      <c r="DG10" s="769" t="s">
        <v>541</v>
      </c>
      <c r="DH10" s="770"/>
      <c r="DI10" s="770"/>
      <c r="DJ10" s="770"/>
      <c r="DK10" s="771"/>
      <c r="DL10" s="769" t="s">
        <v>541</v>
      </c>
      <c r="DM10" s="770"/>
      <c r="DN10" s="770"/>
      <c r="DO10" s="770"/>
      <c r="DP10" s="771"/>
      <c r="DQ10" s="769" t="s">
        <v>544</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537</v>
      </c>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v>10</v>
      </c>
      <c r="CS11" s="770"/>
      <c r="CT11" s="770"/>
      <c r="CU11" s="770"/>
      <c r="CV11" s="771"/>
      <c r="CW11" s="769" t="s">
        <v>544</v>
      </c>
      <c r="CX11" s="770"/>
      <c r="CY11" s="770"/>
      <c r="CZ11" s="770"/>
      <c r="DA11" s="771"/>
      <c r="DB11" s="769" t="s">
        <v>541</v>
      </c>
      <c r="DC11" s="770"/>
      <c r="DD11" s="770"/>
      <c r="DE11" s="770"/>
      <c r="DF11" s="771"/>
      <c r="DG11" s="769" t="s">
        <v>544</v>
      </c>
      <c r="DH11" s="770"/>
      <c r="DI11" s="770"/>
      <c r="DJ11" s="770"/>
      <c r="DK11" s="771"/>
      <c r="DL11" s="769" t="s">
        <v>544</v>
      </c>
      <c r="DM11" s="770"/>
      <c r="DN11" s="770"/>
      <c r="DO11" s="770"/>
      <c r="DP11" s="771"/>
      <c r="DQ11" s="769" t="s">
        <v>544</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538</v>
      </c>
      <c r="BT12" s="757"/>
      <c r="BU12" s="757"/>
      <c r="BV12" s="757"/>
      <c r="BW12" s="757"/>
      <c r="BX12" s="757"/>
      <c r="BY12" s="757"/>
      <c r="BZ12" s="757"/>
      <c r="CA12" s="757"/>
      <c r="CB12" s="757"/>
      <c r="CC12" s="757"/>
      <c r="CD12" s="757"/>
      <c r="CE12" s="757"/>
      <c r="CF12" s="757"/>
      <c r="CG12" s="758"/>
      <c r="CH12" s="769">
        <v>6</v>
      </c>
      <c r="CI12" s="770"/>
      <c r="CJ12" s="770"/>
      <c r="CK12" s="770"/>
      <c r="CL12" s="771"/>
      <c r="CM12" s="769">
        <v>135</v>
      </c>
      <c r="CN12" s="770"/>
      <c r="CO12" s="770"/>
      <c r="CP12" s="770"/>
      <c r="CQ12" s="771"/>
      <c r="CR12" s="769">
        <v>3</v>
      </c>
      <c r="CS12" s="770"/>
      <c r="CT12" s="770"/>
      <c r="CU12" s="770"/>
      <c r="CV12" s="771"/>
      <c r="CW12" s="769" t="s">
        <v>541</v>
      </c>
      <c r="CX12" s="770"/>
      <c r="CY12" s="770"/>
      <c r="CZ12" s="770"/>
      <c r="DA12" s="771"/>
      <c r="DB12" s="769" t="s">
        <v>544</v>
      </c>
      <c r="DC12" s="770"/>
      <c r="DD12" s="770"/>
      <c r="DE12" s="770"/>
      <c r="DF12" s="771"/>
      <c r="DG12" s="769" t="s">
        <v>544</v>
      </c>
      <c r="DH12" s="770"/>
      <c r="DI12" s="770"/>
      <c r="DJ12" s="770"/>
      <c r="DK12" s="771"/>
      <c r="DL12" s="769" t="s">
        <v>541</v>
      </c>
      <c r="DM12" s="770"/>
      <c r="DN12" s="770"/>
      <c r="DO12" s="770"/>
      <c r="DP12" s="771"/>
      <c r="DQ12" s="769" t="s">
        <v>544</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539</v>
      </c>
      <c r="BT13" s="757"/>
      <c r="BU13" s="757"/>
      <c r="BV13" s="757"/>
      <c r="BW13" s="757"/>
      <c r="BX13" s="757"/>
      <c r="BY13" s="757"/>
      <c r="BZ13" s="757"/>
      <c r="CA13" s="757"/>
      <c r="CB13" s="757"/>
      <c r="CC13" s="757"/>
      <c r="CD13" s="757"/>
      <c r="CE13" s="757"/>
      <c r="CF13" s="757"/>
      <c r="CG13" s="758"/>
      <c r="CH13" s="769">
        <v>1</v>
      </c>
      <c r="CI13" s="770"/>
      <c r="CJ13" s="770"/>
      <c r="CK13" s="770"/>
      <c r="CL13" s="771"/>
      <c r="CM13" s="769">
        <v>849</v>
      </c>
      <c r="CN13" s="770"/>
      <c r="CO13" s="770"/>
      <c r="CP13" s="770"/>
      <c r="CQ13" s="771"/>
      <c r="CR13" s="769">
        <v>1</v>
      </c>
      <c r="CS13" s="770"/>
      <c r="CT13" s="770"/>
      <c r="CU13" s="770"/>
      <c r="CV13" s="771"/>
      <c r="CW13" s="769" t="s">
        <v>540</v>
      </c>
      <c r="CX13" s="770"/>
      <c r="CY13" s="770"/>
      <c r="CZ13" s="770"/>
      <c r="DA13" s="771"/>
      <c r="DB13" s="769" t="s">
        <v>540</v>
      </c>
      <c r="DC13" s="770"/>
      <c r="DD13" s="770"/>
      <c r="DE13" s="770"/>
      <c r="DF13" s="771"/>
      <c r="DG13" s="769" t="s">
        <v>541</v>
      </c>
      <c r="DH13" s="770"/>
      <c r="DI13" s="770"/>
      <c r="DJ13" s="770"/>
      <c r="DK13" s="771"/>
      <c r="DL13" s="769" t="s">
        <v>542</v>
      </c>
      <c r="DM13" s="770"/>
      <c r="DN13" s="770"/>
      <c r="DO13" s="770"/>
      <c r="DP13" s="771"/>
      <c r="DQ13" s="769" t="s">
        <v>540</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20566</v>
      </c>
      <c r="R23" s="782"/>
      <c r="S23" s="782"/>
      <c r="T23" s="782"/>
      <c r="U23" s="782"/>
      <c r="V23" s="782">
        <v>20139</v>
      </c>
      <c r="W23" s="782"/>
      <c r="X23" s="782"/>
      <c r="Y23" s="782"/>
      <c r="Z23" s="782"/>
      <c r="AA23" s="782">
        <v>427</v>
      </c>
      <c r="AB23" s="782"/>
      <c r="AC23" s="782"/>
      <c r="AD23" s="782"/>
      <c r="AE23" s="783"/>
      <c r="AF23" s="784">
        <v>346</v>
      </c>
      <c r="AG23" s="782"/>
      <c r="AH23" s="782"/>
      <c r="AI23" s="782"/>
      <c r="AJ23" s="785"/>
      <c r="AK23" s="786"/>
      <c r="AL23" s="787"/>
      <c r="AM23" s="787"/>
      <c r="AN23" s="787"/>
      <c r="AO23" s="787"/>
      <c r="AP23" s="782">
        <v>18324</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4164</v>
      </c>
      <c r="R28" s="811"/>
      <c r="S28" s="811"/>
      <c r="T28" s="811"/>
      <c r="U28" s="811"/>
      <c r="V28" s="811">
        <v>4030</v>
      </c>
      <c r="W28" s="811"/>
      <c r="X28" s="811"/>
      <c r="Y28" s="811"/>
      <c r="Z28" s="811"/>
      <c r="AA28" s="811">
        <v>134</v>
      </c>
      <c r="AB28" s="811"/>
      <c r="AC28" s="811"/>
      <c r="AD28" s="811"/>
      <c r="AE28" s="812"/>
      <c r="AF28" s="813">
        <v>134</v>
      </c>
      <c r="AG28" s="811"/>
      <c r="AH28" s="811"/>
      <c r="AI28" s="811"/>
      <c r="AJ28" s="814"/>
      <c r="AK28" s="815">
        <v>175</v>
      </c>
      <c r="AL28" s="806"/>
      <c r="AM28" s="806"/>
      <c r="AN28" s="806"/>
      <c r="AO28" s="806"/>
      <c r="AP28" s="806" t="s">
        <v>554</v>
      </c>
      <c r="AQ28" s="806"/>
      <c r="AR28" s="806"/>
      <c r="AS28" s="806"/>
      <c r="AT28" s="806"/>
      <c r="AU28" s="806" t="s">
        <v>556</v>
      </c>
      <c r="AV28" s="806"/>
      <c r="AW28" s="806"/>
      <c r="AX28" s="806"/>
      <c r="AY28" s="806"/>
      <c r="AZ28" s="807" t="s">
        <v>555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4170</v>
      </c>
      <c r="R29" s="747"/>
      <c r="S29" s="747"/>
      <c r="T29" s="747"/>
      <c r="U29" s="747"/>
      <c r="V29" s="747">
        <v>4128</v>
      </c>
      <c r="W29" s="747"/>
      <c r="X29" s="747"/>
      <c r="Y29" s="747"/>
      <c r="Z29" s="747"/>
      <c r="AA29" s="747">
        <v>42</v>
      </c>
      <c r="AB29" s="747"/>
      <c r="AC29" s="747"/>
      <c r="AD29" s="747"/>
      <c r="AE29" s="748"/>
      <c r="AF29" s="749">
        <v>39</v>
      </c>
      <c r="AG29" s="750"/>
      <c r="AH29" s="750"/>
      <c r="AI29" s="750"/>
      <c r="AJ29" s="751"/>
      <c r="AK29" s="818">
        <v>583</v>
      </c>
      <c r="AL29" s="819"/>
      <c r="AM29" s="819"/>
      <c r="AN29" s="819"/>
      <c r="AO29" s="819"/>
      <c r="AP29" s="819" t="s">
        <v>555</v>
      </c>
      <c r="AQ29" s="819"/>
      <c r="AR29" s="819"/>
      <c r="AS29" s="819"/>
      <c r="AT29" s="819"/>
      <c r="AU29" s="819" t="s">
        <v>555</v>
      </c>
      <c r="AV29" s="819"/>
      <c r="AW29" s="819"/>
      <c r="AX29" s="819"/>
      <c r="AY29" s="819"/>
      <c r="AZ29" s="820" t="s">
        <v>555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47</v>
      </c>
      <c r="R30" s="747"/>
      <c r="S30" s="747"/>
      <c r="T30" s="747"/>
      <c r="U30" s="747"/>
      <c r="V30" s="747">
        <v>45</v>
      </c>
      <c r="W30" s="747"/>
      <c r="X30" s="747"/>
      <c r="Y30" s="747"/>
      <c r="Z30" s="747"/>
      <c r="AA30" s="747">
        <v>2</v>
      </c>
      <c r="AB30" s="747"/>
      <c r="AC30" s="747"/>
      <c r="AD30" s="747"/>
      <c r="AE30" s="748"/>
      <c r="AF30" s="749">
        <v>2</v>
      </c>
      <c r="AG30" s="750"/>
      <c r="AH30" s="750"/>
      <c r="AI30" s="750"/>
      <c r="AJ30" s="751"/>
      <c r="AK30" s="818">
        <v>30</v>
      </c>
      <c r="AL30" s="819"/>
      <c r="AM30" s="819"/>
      <c r="AN30" s="819"/>
      <c r="AO30" s="819"/>
      <c r="AP30" s="819" t="s">
        <v>555</v>
      </c>
      <c r="AQ30" s="819"/>
      <c r="AR30" s="819"/>
      <c r="AS30" s="819"/>
      <c r="AT30" s="819"/>
      <c r="AU30" s="819" t="s">
        <v>556</v>
      </c>
      <c r="AV30" s="819"/>
      <c r="AW30" s="819"/>
      <c r="AX30" s="819"/>
      <c r="AY30" s="819"/>
      <c r="AZ30" s="820" t="s">
        <v>555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351</v>
      </c>
      <c r="R31" s="747"/>
      <c r="S31" s="747"/>
      <c r="T31" s="747"/>
      <c r="U31" s="747"/>
      <c r="V31" s="747">
        <v>349</v>
      </c>
      <c r="W31" s="747"/>
      <c r="X31" s="747"/>
      <c r="Y31" s="747"/>
      <c r="Z31" s="747"/>
      <c r="AA31" s="747">
        <v>1</v>
      </c>
      <c r="AB31" s="747"/>
      <c r="AC31" s="747"/>
      <c r="AD31" s="747"/>
      <c r="AE31" s="748"/>
      <c r="AF31" s="749">
        <v>1</v>
      </c>
      <c r="AG31" s="750"/>
      <c r="AH31" s="750"/>
      <c r="AI31" s="750"/>
      <c r="AJ31" s="751"/>
      <c r="AK31" s="818">
        <v>129</v>
      </c>
      <c r="AL31" s="819"/>
      <c r="AM31" s="819"/>
      <c r="AN31" s="819"/>
      <c r="AO31" s="819"/>
      <c r="AP31" s="819" t="s">
        <v>555</v>
      </c>
      <c r="AQ31" s="819"/>
      <c r="AR31" s="819"/>
      <c r="AS31" s="819"/>
      <c r="AT31" s="819"/>
      <c r="AU31" s="819" t="s">
        <v>555</v>
      </c>
      <c r="AV31" s="819"/>
      <c r="AW31" s="819"/>
      <c r="AX31" s="819"/>
      <c r="AY31" s="819"/>
      <c r="AZ31" s="820" t="s">
        <v>555</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574</v>
      </c>
      <c r="R32" s="747"/>
      <c r="S32" s="747"/>
      <c r="T32" s="747"/>
      <c r="U32" s="747"/>
      <c r="V32" s="747">
        <v>480</v>
      </c>
      <c r="W32" s="747"/>
      <c r="X32" s="747"/>
      <c r="Y32" s="747"/>
      <c r="Z32" s="747"/>
      <c r="AA32" s="747">
        <v>93</v>
      </c>
      <c r="AB32" s="747"/>
      <c r="AC32" s="747"/>
      <c r="AD32" s="747"/>
      <c r="AE32" s="748"/>
      <c r="AF32" s="749">
        <v>858</v>
      </c>
      <c r="AG32" s="750"/>
      <c r="AH32" s="750"/>
      <c r="AI32" s="750"/>
      <c r="AJ32" s="751"/>
      <c r="AK32" s="818">
        <v>3</v>
      </c>
      <c r="AL32" s="819"/>
      <c r="AM32" s="819"/>
      <c r="AN32" s="819"/>
      <c r="AO32" s="819"/>
      <c r="AP32" s="819">
        <v>2840</v>
      </c>
      <c r="AQ32" s="819"/>
      <c r="AR32" s="819"/>
      <c r="AS32" s="819"/>
      <c r="AT32" s="819"/>
      <c r="AU32" s="819">
        <v>14</v>
      </c>
      <c r="AV32" s="819"/>
      <c r="AW32" s="819"/>
      <c r="AX32" s="819"/>
      <c r="AY32" s="819"/>
      <c r="AZ32" s="820" t="s">
        <v>555</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233</v>
      </c>
      <c r="R33" s="747"/>
      <c r="S33" s="747"/>
      <c r="T33" s="747"/>
      <c r="U33" s="747"/>
      <c r="V33" s="747">
        <v>228</v>
      </c>
      <c r="W33" s="747"/>
      <c r="X33" s="747"/>
      <c r="Y33" s="747"/>
      <c r="Z33" s="747"/>
      <c r="AA33" s="747">
        <v>6</v>
      </c>
      <c r="AB33" s="747"/>
      <c r="AC33" s="747"/>
      <c r="AD33" s="747"/>
      <c r="AE33" s="748"/>
      <c r="AF33" s="749">
        <v>6</v>
      </c>
      <c r="AG33" s="750"/>
      <c r="AH33" s="750"/>
      <c r="AI33" s="750"/>
      <c r="AJ33" s="751"/>
      <c r="AK33" s="818">
        <v>26</v>
      </c>
      <c r="AL33" s="819"/>
      <c r="AM33" s="819"/>
      <c r="AN33" s="819"/>
      <c r="AO33" s="819"/>
      <c r="AP33" s="819">
        <v>385</v>
      </c>
      <c r="AQ33" s="819"/>
      <c r="AR33" s="819"/>
      <c r="AS33" s="819"/>
      <c r="AT33" s="819"/>
      <c r="AU33" s="819">
        <v>337</v>
      </c>
      <c r="AV33" s="819"/>
      <c r="AW33" s="819"/>
      <c r="AX33" s="819"/>
      <c r="AY33" s="819"/>
      <c r="AZ33" s="820" t="s">
        <v>555</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913</v>
      </c>
      <c r="R34" s="747"/>
      <c r="S34" s="747"/>
      <c r="T34" s="747"/>
      <c r="U34" s="747"/>
      <c r="V34" s="747">
        <v>888</v>
      </c>
      <c r="W34" s="747"/>
      <c r="X34" s="747"/>
      <c r="Y34" s="747"/>
      <c r="Z34" s="747"/>
      <c r="AA34" s="747">
        <v>25</v>
      </c>
      <c r="AB34" s="747"/>
      <c r="AC34" s="747"/>
      <c r="AD34" s="747"/>
      <c r="AE34" s="748"/>
      <c r="AF34" s="749">
        <v>25</v>
      </c>
      <c r="AG34" s="750"/>
      <c r="AH34" s="750"/>
      <c r="AI34" s="750"/>
      <c r="AJ34" s="751"/>
      <c r="AK34" s="818">
        <v>396</v>
      </c>
      <c r="AL34" s="819"/>
      <c r="AM34" s="819"/>
      <c r="AN34" s="819"/>
      <c r="AO34" s="819"/>
      <c r="AP34" s="819">
        <v>6681</v>
      </c>
      <c r="AQ34" s="819"/>
      <c r="AR34" s="819"/>
      <c r="AS34" s="819"/>
      <c r="AT34" s="819"/>
      <c r="AU34" s="819">
        <v>5492</v>
      </c>
      <c r="AV34" s="819"/>
      <c r="AW34" s="819"/>
      <c r="AX34" s="819"/>
      <c r="AY34" s="819"/>
      <c r="AZ34" s="820" t="s">
        <v>555</v>
      </c>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389</v>
      </c>
      <c r="C35" s="744"/>
      <c r="D35" s="744"/>
      <c r="E35" s="744"/>
      <c r="F35" s="744"/>
      <c r="G35" s="744"/>
      <c r="H35" s="744"/>
      <c r="I35" s="744"/>
      <c r="J35" s="744"/>
      <c r="K35" s="744"/>
      <c r="L35" s="744"/>
      <c r="M35" s="744"/>
      <c r="N35" s="744"/>
      <c r="O35" s="744"/>
      <c r="P35" s="745"/>
      <c r="Q35" s="746">
        <v>546</v>
      </c>
      <c r="R35" s="747"/>
      <c r="S35" s="747"/>
      <c r="T35" s="747"/>
      <c r="U35" s="747"/>
      <c r="V35" s="747">
        <v>540</v>
      </c>
      <c r="W35" s="747"/>
      <c r="X35" s="747"/>
      <c r="Y35" s="747"/>
      <c r="Z35" s="747"/>
      <c r="AA35" s="747">
        <v>5</v>
      </c>
      <c r="AB35" s="747"/>
      <c r="AC35" s="747"/>
      <c r="AD35" s="747"/>
      <c r="AE35" s="748"/>
      <c r="AF35" s="749">
        <v>5</v>
      </c>
      <c r="AG35" s="750"/>
      <c r="AH35" s="750"/>
      <c r="AI35" s="750"/>
      <c r="AJ35" s="751"/>
      <c r="AK35" s="818">
        <v>44</v>
      </c>
      <c r="AL35" s="819"/>
      <c r="AM35" s="819"/>
      <c r="AN35" s="819"/>
      <c r="AO35" s="819"/>
      <c r="AP35" s="819">
        <v>1423</v>
      </c>
      <c r="AQ35" s="819"/>
      <c r="AR35" s="819"/>
      <c r="AS35" s="819"/>
      <c r="AT35" s="819"/>
      <c r="AU35" s="819">
        <v>985</v>
      </c>
      <c r="AV35" s="819"/>
      <c r="AW35" s="819"/>
      <c r="AX35" s="819"/>
      <c r="AY35" s="819"/>
      <c r="AZ35" s="820" t="s">
        <v>557</v>
      </c>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1070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0" t="s">
        <v>375</v>
      </c>
      <c r="AG66" s="801"/>
      <c r="AH66" s="801"/>
      <c r="AI66" s="801"/>
      <c r="AJ66" s="841"/>
      <c r="AK66" s="705" t="s">
        <v>376</v>
      </c>
      <c r="AL66" s="729"/>
      <c r="AM66" s="729"/>
      <c r="AN66" s="729"/>
      <c r="AO66" s="730"/>
      <c r="AP66" s="705" t="s">
        <v>377</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547</v>
      </c>
      <c r="C68" s="858"/>
      <c r="D68" s="858"/>
      <c r="E68" s="858"/>
      <c r="F68" s="858"/>
      <c r="G68" s="858"/>
      <c r="H68" s="858"/>
      <c r="I68" s="858"/>
      <c r="J68" s="858"/>
      <c r="K68" s="858"/>
      <c r="L68" s="858"/>
      <c r="M68" s="858"/>
      <c r="N68" s="858"/>
      <c r="O68" s="858"/>
      <c r="P68" s="859"/>
      <c r="Q68" s="860">
        <v>2776</v>
      </c>
      <c r="R68" s="854"/>
      <c r="S68" s="854"/>
      <c r="T68" s="854"/>
      <c r="U68" s="854"/>
      <c r="V68" s="854">
        <v>2724</v>
      </c>
      <c r="W68" s="854"/>
      <c r="X68" s="854"/>
      <c r="Y68" s="854"/>
      <c r="Z68" s="854"/>
      <c r="AA68" s="854">
        <v>52</v>
      </c>
      <c r="AB68" s="854"/>
      <c r="AC68" s="854"/>
      <c r="AD68" s="854"/>
      <c r="AE68" s="854"/>
      <c r="AF68" s="854">
        <v>39</v>
      </c>
      <c r="AG68" s="854"/>
      <c r="AH68" s="854"/>
      <c r="AI68" s="854"/>
      <c r="AJ68" s="854"/>
      <c r="AK68" s="854" t="s">
        <v>558</v>
      </c>
      <c r="AL68" s="854"/>
      <c r="AM68" s="854"/>
      <c r="AN68" s="854"/>
      <c r="AO68" s="854"/>
      <c r="AP68" s="854">
        <v>2072</v>
      </c>
      <c r="AQ68" s="854"/>
      <c r="AR68" s="854"/>
      <c r="AS68" s="854"/>
      <c r="AT68" s="854"/>
      <c r="AU68" s="854">
        <v>1758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548</v>
      </c>
      <c r="C69" s="862"/>
      <c r="D69" s="862"/>
      <c r="E69" s="862"/>
      <c r="F69" s="862"/>
      <c r="G69" s="862"/>
      <c r="H69" s="862"/>
      <c r="I69" s="862"/>
      <c r="J69" s="862"/>
      <c r="K69" s="862"/>
      <c r="L69" s="862"/>
      <c r="M69" s="862"/>
      <c r="N69" s="862"/>
      <c r="O69" s="862"/>
      <c r="P69" s="863"/>
      <c r="Q69" s="864">
        <v>1</v>
      </c>
      <c r="R69" s="819"/>
      <c r="S69" s="819"/>
      <c r="T69" s="819"/>
      <c r="U69" s="819"/>
      <c r="V69" s="819">
        <v>1</v>
      </c>
      <c r="W69" s="819"/>
      <c r="X69" s="819"/>
      <c r="Y69" s="819"/>
      <c r="Z69" s="819"/>
      <c r="AA69" s="819">
        <v>0</v>
      </c>
      <c r="AB69" s="819"/>
      <c r="AC69" s="819"/>
      <c r="AD69" s="819"/>
      <c r="AE69" s="819"/>
      <c r="AF69" s="819">
        <v>0</v>
      </c>
      <c r="AG69" s="819"/>
      <c r="AH69" s="819"/>
      <c r="AI69" s="819"/>
      <c r="AJ69" s="819"/>
      <c r="AK69" s="819" t="s">
        <v>559</v>
      </c>
      <c r="AL69" s="819"/>
      <c r="AM69" s="819"/>
      <c r="AN69" s="819"/>
      <c r="AO69" s="819"/>
      <c r="AP69" s="819" t="s">
        <v>558</v>
      </c>
      <c r="AQ69" s="819"/>
      <c r="AR69" s="819"/>
      <c r="AS69" s="819"/>
      <c r="AT69" s="819"/>
      <c r="AU69" s="819" t="s">
        <v>559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549</v>
      </c>
      <c r="C70" s="862"/>
      <c r="D70" s="862"/>
      <c r="E70" s="862"/>
      <c r="F70" s="862"/>
      <c r="G70" s="862"/>
      <c r="H70" s="862"/>
      <c r="I70" s="862"/>
      <c r="J70" s="862"/>
      <c r="K70" s="862"/>
      <c r="L70" s="862"/>
      <c r="M70" s="862"/>
      <c r="N70" s="862"/>
      <c r="O70" s="862"/>
      <c r="P70" s="863"/>
      <c r="Q70" s="864">
        <v>14823</v>
      </c>
      <c r="R70" s="819"/>
      <c r="S70" s="819"/>
      <c r="T70" s="819"/>
      <c r="U70" s="819"/>
      <c r="V70" s="819">
        <v>14013</v>
      </c>
      <c r="W70" s="819"/>
      <c r="X70" s="819"/>
      <c r="Y70" s="819"/>
      <c r="Z70" s="819"/>
      <c r="AA70" s="819">
        <v>810</v>
      </c>
      <c r="AB70" s="819"/>
      <c r="AC70" s="819"/>
      <c r="AD70" s="819"/>
      <c r="AE70" s="819"/>
      <c r="AF70" s="819">
        <v>810</v>
      </c>
      <c r="AG70" s="819"/>
      <c r="AH70" s="819"/>
      <c r="AI70" s="819"/>
      <c r="AJ70" s="819"/>
      <c r="AK70" s="819">
        <v>11</v>
      </c>
      <c r="AL70" s="819"/>
      <c r="AM70" s="819"/>
      <c r="AN70" s="819"/>
      <c r="AO70" s="819"/>
      <c r="AP70" s="819" t="s">
        <v>559</v>
      </c>
      <c r="AQ70" s="819"/>
      <c r="AR70" s="819"/>
      <c r="AS70" s="819"/>
      <c r="AT70" s="819"/>
      <c r="AU70" s="819" t="s">
        <v>559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550</v>
      </c>
      <c r="C71" s="862"/>
      <c r="D71" s="862"/>
      <c r="E71" s="862"/>
      <c r="F71" s="862"/>
      <c r="G71" s="862"/>
      <c r="H71" s="862"/>
      <c r="I71" s="862"/>
      <c r="J71" s="862"/>
      <c r="K71" s="862"/>
      <c r="L71" s="862"/>
      <c r="M71" s="862"/>
      <c r="N71" s="862"/>
      <c r="O71" s="862"/>
      <c r="P71" s="863"/>
      <c r="Q71" s="864">
        <v>136</v>
      </c>
      <c r="R71" s="819"/>
      <c r="S71" s="819"/>
      <c r="T71" s="819"/>
      <c r="U71" s="819"/>
      <c r="V71" s="819">
        <v>115</v>
      </c>
      <c r="W71" s="819"/>
      <c r="X71" s="819"/>
      <c r="Y71" s="819"/>
      <c r="Z71" s="819"/>
      <c r="AA71" s="819">
        <v>21</v>
      </c>
      <c r="AB71" s="819"/>
      <c r="AC71" s="819"/>
      <c r="AD71" s="819"/>
      <c r="AE71" s="819"/>
      <c r="AF71" s="819">
        <v>21</v>
      </c>
      <c r="AG71" s="819"/>
      <c r="AH71" s="819"/>
      <c r="AI71" s="819"/>
      <c r="AJ71" s="819"/>
      <c r="AK71" s="819">
        <v>5</v>
      </c>
      <c r="AL71" s="819"/>
      <c r="AM71" s="819"/>
      <c r="AN71" s="819"/>
      <c r="AO71" s="819"/>
      <c r="AP71" s="819" t="s">
        <v>559</v>
      </c>
      <c r="AQ71" s="819"/>
      <c r="AR71" s="819"/>
      <c r="AS71" s="819"/>
      <c r="AT71" s="819"/>
      <c r="AU71" s="819" t="s">
        <v>559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551</v>
      </c>
      <c r="C72" s="862"/>
      <c r="D72" s="862"/>
      <c r="E72" s="862"/>
      <c r="F72" s="862"/>
      <c r="G72" s="862"/>
      <c r="H72" s="862"/>
      <c r="I72" s="862"/>
      <c r="J72" s="862"/>
      <c r="K72" s="862"/>
      <c r="L72" s="862"/>
      <c r="M72" s="862"/>
      <c r="N72" s="862"/>
      <c r="O72" s="862"/>
      <c r="P72" s="863"/>
      <c r="Q72" s="864">
        <v>131</v>
      </c>
      <c r="R72" s="819"/>
      <c r="S72" s="819"/>
      <c r="T72" s="819"/>
      <c r="U72" s="819"/>
      <c r="V72" s="819">
        <v>115</v>
      </c>
      <c r="W72" s="819"/>
      <c r="X72" s="819"/>
      <c r="Y72" s="819"/>
      <c r="Z72" s="819"/>
      <c r="AA72" s="819">
        <v>16</v>
      </c>
      <c r="AB72" s="819"/>
      <c r="AC72" s="819"/>
      <c r="AD72" s="819"/>
      <c r="AE72" s="819"/>
      <c r="AF72" s="819">
        <v>16</v>
      </c>
      <c r="AG72" s="819"/>
      <c r="AH72" s="819"/>
      <c r="AI72" s="819"/>
      <c r="AJ72" s="819"/>
      <c r="AK72" s="819" t="s">
        <v>561</v>
      </c>
      <c r="AL72" s="819"/>
      <c r="AM72" s="819"/>
      <c r="AN72" s="819"/>
      <c r="AO72" s="819"/>
      <c r="AP72" s="819" t="s">
        <v>559</v>
      </c>
      <c r="AQ72" s="819"/>
      <c r="AR72" s="819"/>
      <c r="AS72" s="819"/>
      <c r="AT72" s="819"/>
      <c r="AU72" s="819" t="s">
        <v>559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552</v>
      </c>
      <c r="C73" s="862"/>
      <c r="D73" s="862"/>
      <c r="E73" s="862"/>
      <c r="F73" s="862"/>
      <c r="G73" s="862"/>
      <c r="H73" s="862"/>
      <c r="I73" s="862"/>
      <c r="J73" s="862"/>
      <c r="K73" s="862"/>
      <c r="L73" s="862"/>
      <c r="M73" s="862"/>
      <c r="N73" s="862"/>
      <c r="O73" s="862"/>
      <c r="P73" s="863"/>
      <c r="Q73" s="864">
        <v>414</v>
      </c>
      <c r="R73" s="819"/>
      <c r="S73" s="819"/>
      <c r="T73" s="819"/>
      <c r="U73" s="819"/>
      <c r="V73" s="819">
        <v>382</v>
      </c>
      <c r="W73" s="819"/>
      <c r="X73" s="819"/>
      <c r="Y73" s="819"/>
      <c r="Z73" s="819"/>
      <c r="AA73" s="819">
        <v>32</v>
      </c>
      <c r="AB73" s="819"/>
      <c r="AC73" s="819"/>
      <c r="AD73" s="819"/>
      <c r="AE73" s="819"/>
      <c r="AF73" s="819">
        <v>32</v>
      </c>
      <c r="AG73" s="819"/>
      <c r="AH73" s="819"/>
      <c r="AI73" s="819"/>
      <c r="AJ73" s="819"/>
      <c r="AK73" s="819" t="s">
        <v>562</v>
      </c>
      <c r="AL73" s="819"/>
      <c r="AM73" s="819"/>
      <c r="AN73" s="819"/>
      <c r="AO73" s="819"/>
      <c r="AP73" s="819" t="s">
        <v>559</v>
      </c>
      <c r="AQ73" s="819"/>
      <c r="AR73" s="819"/>
      <c r="AS73" s="819"/>
      <c r="AT73" s="819"/>
      <c r="AU73" s="819" t="s">
        <v>559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553</v>
      </c>
      <c r="C74" s="862"/>
      <c r="D74" s="862"/>
      <c r="E74" s="862"/>
      <c r="F74" s="862"/>
      <c r="G74" s="862"/>
      <c r="H74" s="862"/>
      <c r="I74" s="862"/>
      <c r="J74" s="862"/>
      <c r="K74" s="862"/>
      <c r="L74" s="862"/>
      <c r="M74" s="862"/>
      <c r="N74" s="862"/>
      <c r="O74" s="862"/>
      <c r="P74" s="863"/>
      <c r="Q74" s="864">
        <v>153181</v>
      </c>
      <c r="R74" s="819"/>
      <c r="S74" s="819"/>
      <c r="T74" s="819"/>
      <c r="U74" s="819"/>
      <c r="V74" s="819">
        <v>144520</v>
      </c>
      <c r="W74" s="819"/>
      <c r="X74" s="819"/>
      <c r="Y74" s="819"/>
      <c r="Z74" s="819"/>
      <c r="AA74" s="819">
        <v>8661</v>
      </c>
      <c r="AB74" s="819"/>
      <c r="AC74" s="819"/>
      <c r="AD74" s="819"/>
      <c r="AE74" s="819"/>
      <c r="AF74" s="819">
        <v>8661</v>
      </c>
      <c r="AG74" s="819"/>
      <c r="AH74" s="819"/>
      <c r="AI74" s="819"/>
      <c r="AJ74" s="819"/>
      <c r="AK74" s="819">
        <v>221</v>
      </c>
      <c r="AL74" s="819"/>
      <c r="AM74" s="819"/>
      <c r="AN74" s="819"/>
      <c r="AO74" s="819"/>
      <c r="AP74" s="819" t="s">
        <v>560</v>
      </c>
      <c r="AQ74" s="819"/>
      <c r="AR74" s="819"/>
      <c r="AS74" s="819"/>
      <c r="AT74" s="819"/>
      <c r="AU74" s="819" t="s">
        <v>560</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9579</v>
      </c>
      <c r="AG88" s="830"/>
      <c r="AH88" s="830"/>
      <c r="AI88" s="830"/>
      <c r="AJ88" s="830"/>
      <c r="AK88" s="827"/>
      <c r="AL88" s="827"/>
      <c r="AM88" s="827"/>
      <c r="AN88" s="827"/>
      <c r="AO88" s="827"/>
      <c r="AP88" s="830">
        <v>2072</v>
      </c>
      <c r="AQ88" s="830"/>
      <c r="AR88" s="830"/>
      <c r="AS88" s="830"/>
      <c r="AT88" s="830"/>
      <c r="AU88" s="830">
        <v>1758</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195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287</v>
      </c>
      <c r="AG109" s="883"/>
      <c r="AH109" s="883"/>
      <c r="AI109" s="883"/>
      <c r="AJ109" s="884"/>
      <c r="AK109" s="882" t="s">
        <v>286</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287</v>
      </c>
      <c r="BW109" s="883"/>
      <c r="BX109" s="883"/>
      <c r="BY109" s="883"/>
      <c r="BZ109" s="884"/>
      <c r="CA109" s="882" t="s">
        <v>286</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287</v>
      </c>
      <c r="DM109" s="883"/>
      <c r="DN109" s="883"/>
      <c r="DO109" s="883"/>
      <c r="DP109" s="884"/>
      <c r="DQ109" s="882" t="s">
        <v>286</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1621915</v>
      </c>
      <c r="AB110" s="890"/>
      <c r="AC110" s="890"/>
      <c r="AD110" s="890"/>
      <c r="AE110" s="891"/>
      <c r="AF110" s="892">
        <v>1674852</v>
      </c>
      <c r="AG110" s="890"/>
      <c r="AH110" s="890"/>
      <c r="AI110" s="890"/>
      <c r="AJ110" s="891"/>
      <c r="AK110" s="892">
        <v>1639678</v>
      </c>
      <c r="AL110" s="890"/>
      <c r="AM110" s="890"/>
      <c r="AN110" s="890"/>
      <c r="AO110" s="891"/>
      <c r="AP110" s="893">
        <v>18.399999999999999</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16739337</v>
      </c>
      <c r="BR110" s="927"/>
      <c r="BS110" s="927"/>
      <c r="BT110" s="927"/>
      <c r="BU110" s="927"/>
      <c r="BV110" s="927">
        <v>16701879</v>
      </c>
      <c r="BW110" s="927"/>
      <c r="BX110" s="927"/>
      <c r="BY110" s="927"/>
      <c r="BZ110" s="927"/>
      <c r="CA110" s="927">
        <v>18324254</v>
      </c>
      <c r="CB110" s="927"/>
      <c r="CC110" s="927"/>
      <c r="CD110" s="927"/>
      <c r="CE110" s="927"/>
      <c r="CF110" s="941">
        <v>205.4</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33373</v>
      </c>
      <c r="BR111" s="920"/>
      <c r="BS111" s="920"/>
      <c r="BT111" s="920"/>
      <c r="BU111" s="920"/>
      <c r="BV111" s="920">
        <v>23151</v>
      </c>
      <c r="BW111" s="920"/>
      <c r="BX111" s="920"/>
      <c r="BY111" s="920"/>
      <c r="BZ111" s="920"/>
      <c r="CA111" s="920">
        <v>12929</v>
      </c>
      <c r="CB111" s="920"/>
      <c r="CC111" s="920"/>
      <c r="CD111" s="920"/>
      <c r="CE111" s="920"/>
      <c r="CF111" s="914">
        <v>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6236532</v>
      </c>
      <c r="BR112" s="920"/>
      <c r="BS112" s="920"/>
      <c r="BT112" s="920"/>
      <c r="BU112" s="920"/>
      <c r="BV112" s="920">
        <v>6224775</v>
      </c>
      <c r="BW112" s="920"/>
      <c r="BX112" s="920"/>
      <c r="BY112" s="920"/>
      <c r="BZ112" s="920"/>
      <c r="CA112" s="920">
        <v>6828143</v>
      </c>
      <c r="CB112" s="920"/>
      <c r="CC112" s="920"/>
      <c r="CD112" s="920"/>
      <c r="CE112" s="920"/>
      <c r="CF112" s="914">
        <v>76.5</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339740</v>
      </c>
      <c r="AB113" s="934"/>
      <c r="AC113" s="934"/>
      <c r="AD113" s="934"/>
      <c r="AE113" s="935"/>
      <c r="AF113" s="936">
        <v>321337</v>
      </c>
      <c r="AG113" s="934"/>
      <c r="AH113" s="934"/>
      <c r="AI113" s="934"/>
      <c r="AJ113" s="935"/>
      <c r="AK113" s="936">
        <v>332614</v>
      </c>
      <c r="AL113" s="934"/>
      <c r="AM113" s="934"/>
      <c r="AN113" s="934"/>
      <c r="AO113" s="935"/>
      <c r="AP113" s="937">
        <v>3.7</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777654</v>
      </c>
      <c r="BR113" s="920"/>
      <c r="BS113" s="920"/>
      <c r="BT113" s="920"/>
      <c r="BU113" s="920"/>
      <c r="BV113" s="920">
        <v>1302202</v>
      </c>
      <c r="BW113" s="920"/>
      <c r="BX113" s="920"/>
      <c r="BY113" s="920"/>
      <c r="BZ113" s="920"/>
      <c r="CA113" s="920">
        <v>1758320</v>
      </c>
      <c r="CB113" s="920"/>
      <c r="CC113" s="920"/>
      <c r="CD113" s="920"/>
      <c r="CE113" s="920"/>
      <c r="CF113" s="914">
        <v>19.7</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242372</v>
      </c>
      <c r="AB114" s="959"/>
      <c r="AC114" s="959"/>
      <c r="AD114" s="959"/>
      <c r="AE114" s="960"/>
      <c r="AF114" s="961">
        <v>188016</v>
      </c>
      <c r="AG114" s="959"/>
      <c r="AH114" s="959"/>
      <c r="AI114" s="959"/>
      <c r="AJ114" s="960"/>
      <c r="AK114" s="961">
        <v>191930</v>
      </c>
      <c r="AL114" s="959"/>
      <c r="AM114" s="959"/>
      <c r="AN114" s="959"/>
      <c r="AO114" s="960"/>
      <c r="AP114" s="962">
        <v>2.2000000000000002</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2428647</v>
      </c>
      <c r="BR114" s="920"/>
      <c r="BS114" s="920"/>
      <c r="BT114" s="920"/>
      <c r="BU114" s="920"/>
      <c r="BV114" s="920">
        <v>2272554</v>
      </c>
      <c r="BW114" s="920"/>
      <c r="BX114" s="920"/>
      <c r="BY114" s="920"/>
      <c r="BZ114" s="920"/>
      <c r="CA114" s="920">
        <v>2110744</v>
      </c>
      <c r="CB114" s="920"/>
      <c r="CC114" s="920"/>
      <c r="CD114" s="920"/>
      <c r="CE114" s="920"/>
      <c r="CF114" s="914">
        <v>23.7</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23240</v>
      </c>
      <c r="AB115" s="934"/>
      <c r="AC115" s="934"/>
      <c r="AD115" s="934"/>
      <c r="AE115" s="935"/>
      <c r="AF115" s="936">
        <v>11759</v>
      </c>
      <c r="AG115" s="934"/>
      <c r="AH115" s="934"/>
      <c r="AI115" s="934"/>
      <c r="AJ115" s="935"/>
      <c r="AK115" s="936">
        <v>11477</v>
      </c>
      <c r="AL115" s="934"/>
      <c r="AM115" s="934"/>
      <c r="AN115" s="934"/>
      <c r="AO115" s="935"/>
      <c r="AP115" s="937">
        <v>0.1</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v>380</v>
      </c>
      <c r="BW115" s="920"/>
      <c r="BX115" s="920"/>
      <c r="BY115" s="920"/>
      <c r="BZ115" s="920"/>
      <c r="CA115" s="920">
        <v>86</v>
      </c>
      <c r="CB115" s="920"/>
      <c r="CC115" s="920"/>
      <c r="CD115" s="920"/>
      <c r="CE115" s="920"/>
      <c r="CF115" s="914">
        <v>0</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33373</v>
      </c>
      <c r="DH116" s="959"/>
      <c r="DI116" s="959"/>
      <c r="DJ116" s="959"/>
      <c r="DK116" s="960"/>
      <c r="DL116" s="961">
        <v>23151</v>
      </c>
      <c r="DM116" s="959"/>
      <c r="DN116" s="959"/>
      <c r="DO116" s="959"/>
      <c r="DP116" s="960"/>
      <c r="DQ116" s="961">
        <v>12929</v>
      </c>
      <c r="DR116" s="959"/>
      <c r="DS116" s="959"/>
      <c r="DT116" s="959"/>
      <c r="DU116" s="960"/>
      <c r="DV116" s="962">
        <v>0.1</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2227267</v>
      </c>
      <c r="AB117" s="966"/>
      <c r="AC117" s="966"/>
      <c r="AD117" s="966"/>
      <c r="AE117" s="967"/>
      <c r="AF117" s="965">
        <v>2195964</v>
      </c>
      <c r="AG117" s="966"/>
      <c r="AH117" s="966"/>
      <c r="AI117" s="966"/>
      <c r="AJ117" s="967"/>
      <c r="AK117" s="965">
        <v>2175699</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287</v>
      </c>
      <c r="AG118" s="883"/>
      <c r="AH118" s="883"/>
      <c r="AI118" s="883"/>
      <c r="AJ118" s="884"/>
      <c r="AK118" s="882" t="s">
        <v>286</v>
      </c>
      <c r="AL118" s="883"/>
      <c r="AM118" s="883"/>
      <c r="AN118" s="883"/>
      <c r="AO118" s="884"/>
      <c r="AP118" s="990" t="s">
        <v>405</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433</v>
      </c>
      <c r="BP118" s="994"/>
      <c r="BQ118" s="985">
        <v>26215543</v>
      </c>
      <c r="BR118" s="986"/>
      <c r="BS118" s="986"/>
      <c r="BT118" s="986"/>
      <c r="BU118" s="986"/>
      <c r="BV118" s="986">
        <v>26524941</v>
      </c>
      <c r="BW118" s="986"/>
      <c r="BX118" s="986"/>
      <c r="BY118" s="986"/>
      <c r="BZ118" s="986"/>
      <c r="CA118" s="986">
        <v>29034476</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6618041</v>
      </c>
      <c r="BR119" s="927"/>
      <c r="BS119" s="927"/>
      <c r="BT119" s="927"/>
      <c r="BU119" s="927"/>
      <c r="BV119" s="927">
        <v>6398700</v>
      </c>
      <c r="BW119" s="927"/>
      <c r="BX119" s="927"/>
      <c r="BY119" s="927"/>
      <c r="BZ119" s="927"/>
      <c r="CA119" s="927">
        <v>6697419</v>
      </c>
      <c r="CB119" s="927"/>
      <c r="CC119" s="927"/>
      <c r="CD119" s="927"/>
      <c r="CE119" s="927"/>
      <c r="CF119" s="941">
        <v>75.099999999999994</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557197</v>
      </c>
      <c r="BR120" s="920"/>
      <c r="BS120" s="920"/>
      <c r="BT120" s="920"/>
      <c r="BU120" s="920"/>
      <c r="BV120" s="920">
        <v>730749</v>
      </c>
      <c r="BW120" s="920"/>
      <c r="BX120" s="920"/>
      <c r="BY120" s="920"/>
      <c r="BZ120" s="920"/>
      <c r="CA120" s="920">
        <v>831460</v>
      </c>
      <c r="CB120" s="920"/>
      <c r="CC120" s="920"/>
      <c r="CD120" s="920"/>
      <c r="CE120" s="920"/>
      <c r="CF120" s="914">
        <v>9.3000000000000007</v>
      </c>
      <c r="CG120" s="915"/>
      <c r="CH120" s="915"/>
      <c r="CI120" s="915"/>
      <c r="CJ120" s="915"/>
      <c r="CK120" s="1013" t="s">
        <v>439</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5037192</v>
      </c>
      <c r="DH120" s="927"/>
      <c r="DI120" s="927"/>
      <c r="DJ120" s="927"/>
      <c r="DK120" s="927"/>
      <c r="DL120" s="927">
        <v>5047858</v>
      </c>
      <c r="DM120" s="927"/>
      <c r="DN120" s="927"/>
      <c r="DO120" s="927"/>
      <c r="DP120" s="927"/>
      <c r="DQ120" s="927">
        <v>5492028</v>
      </c>
      <c r="DR120" s="927"/>
      <c r="DS120" s="927"/>
      <c r="DT120" s="927"/>
      <c r="DU120" s="927"/>
      <c r="DV120" s="928">
        <v>61.6</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15835421</v>
      </c>
      <c r="BR121" s="986"/>
      <c r="BS121" s="986"/>
      <c r="BT121" s="986"/>
      <c r="BU121" s="986"/>
      <c r="BV121" s="986">
        <v>16905076</v>
      </c>
      <c r="BW121" s="986"/>
      <c r="BX121" s="986"/>
      <c r="BY121" s="986"/>
      <c r="BZ121" s="986"/>
      <c r="CA121" s="986">
        <v>18405979</v>
      </c>
      <c r="CB121" s="986"/>
      <c r="CC121" s="986"/>
      <c r="CD121" s="986"/>
      <c r="CE121" s="986"/>
      <c r="CF121" s="1024">
        <v>206.3</v>
      </c>
      <c r="CG121" s="1025"/>
      <c r="CH121" s="1025"/>
      <c r="CI121" s="1025"/>
      <c r="CJ121" s="1025"/>
      <c r="CK121" s="1016"/>
      <c r="CL121" s="1017"/>
      <c r="CM121" s="1017"/>
      <c r="CN121" s="1017"/>
      <c r="CO121" s="1018"/>
      <c r="CP121" s="1007" t="s">
        <v>389</v>
      </c>
      <c r="CQ121" s="1008"/>
      <c r="CR121" s="1008"/>
      <c r="CS121" s="1008"/>
      <c r="CT121" s="1008"/>
      <c r="CU121" s="1008"/>
      <c r="CV121" s="1008"/>
      <c r="CW121" s="1008"/>
      <c r="CX121" s="1008"/>
      <c r="CY121" s="1008"/>
      <c r="CZ121" s="1008"/>
      <c r="DA121" s="1008"/>
      <c r="DB121" s="1008"/>
      <c r="DC121" s="1008"/>
      <c r="DD121" s="1008"/>
      <c r="DE121" s="1008"/>
      <c r="DF121" s="1009"/>
      <c r="DG121" s="919">
        <v>939727</v>
      </c>
      <c r="DH121" s="920"/>
      <c r="DI121" s="920"/>
      <c r="DJ121" s="920"/>
      <c r="DK121" s="920"/>
      <c r="DL121" s="920">
        <v>939857</v>
      </c>
      <c r="DM121" s="920"/>
      <c r="DN121" s="920"/>
      <c r="DO121" s="920"/>
      <c r="DP121" s="920"/>
      <c r="DQ121" s="920">
        <v>985039</v>
      </c>
      <c r="DR121" s="920"/>
      <c r="DS121" s="920"/>
      <c r="DT121" s="920"/>
      <c r="DU121" s="920"/>
      <c r="DV121" s="921">
        <v>11</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442</v>
      </c>
      <c r="BP122" s="994"/>
      <c r="BQ122" s="1034">
        <v>23010659</v>
      </c>
      <c r="BR122" s="1035"/>
      <c r="BS122" s="1035"/>
      <c r="BT122" s="1035"/>
      <c r="BU122" s="1035"/>
      <c r="BV122" s="1035">
        <v>24034525</v>
      </c>
      <c r="BW122" s="1035"/>
      <c r="BX122" s="1035"/>
      <c r="BY122" s="1035"/>
      <c r="BZ122" s="1035"/>
      <c r="CA122" s="1035">
        <v>25934858</v>
      </c>
      <c r="CB122" s="1035"/>
      <c r="CC122" s="1035"/>
      <c r="CD122" s="1035"/>
      <c r="CE122" s="1035"/>
      <c r="CF122" s="987"/>
      <c r="CG122" s="988"/>
      <c r="CH122" s="988"/>
      <c r="CI122" s="988"/>
      <c r="CJ122" s="989"/>
      <c r="CK122" s="1016"/>
      <c r="CL122" s="1017"/>
      <c r="CM122" s="1017"/>
      <c r="CN122" s="1017"/>
      <c r="CO122" s="1018"/>
      <c r="CP122" s="1007" t="s">
        <v>386</v>
      </c>
      <c r="CQ122" s="1008"/>
      <c r="CR122" s="1008"/>
      <c r="CS122" s="1008"/>
      <c r="CT122" s="1008"/>
      <c r="CU122" s="1008"/>
      <c r="CV122" s="1008"/>
      <c r="CW122" s="1008"/>
      <c r="CX122" s="1008"/>
      <c r="CY122" s="1008"/>
      <c r="CZ122" s="1008"/>
      <c r="DA122" s="1008"/>
      <c r="DB122" s="1008"/>
      <c r="DC122" s="1008"/>
      <c r="DD122" s="1008"/>
      <c r="DE122" s="1008"/>
      <c r="DF122" s="1009"/>
      <c r="DG122" s="919">
        <v>251382</v>
      </c>
      <c r="DH122" s="920"/>
      <c r="DI122" s="920"/>
      <c r="DJ122" s="920"/>
      <c r="DK122" s="920"/>
      <c r="DL122" s="920">
        <v>225893</v>
      </c>
      <c r="DM122" s="920"/>
      <c r="DN122" s="920"/>
      <c r="DO122" s="920"/>
      <c r="DP122" s="920"/>
      <c r="DQ122" s="920">
        <v>336877</v>
      </c>
      <c r="DR122" s="920"/>
      <c r="DS122" s="920"/>
      <c r="DT122" s="920"/>
      <c r="DU122" s="920"/>
      <c r="DV122" s="921">
        <v>3.8</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22718</v>
      </c>
      <c r="AB123" s="959"/>
      <c r="AC123" s="959"/>
      <c r="AD123" s="959"/>
      <c r="AE123" s="960"/>
      <c r="AF123" s="961">
        <v>11412</v>
      </c>
      <c r="AG123" s="959"/>
      <c r="AH123" s="959"/>
      <c r="AI123" s="959"/>
      <c r="AJ123" s="960"/>
      <c r="AK123" s="961">
        <v>11031</v>
      </c>
      <c r="AL123" s="959"/>
      <c r="AM123" s="959"/>
      <c r="AN123" s="959"/>
      <c r="AO123" s="960"/>
      <c r="AP123" s="962">
        <v>0.1</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35.5</v>
      </c>
      <c r="BR123" s="1027"/>
      <c r="BS123" s="1027"/>
      <c r="BT123" s="1027"/>
      <c r="BU123" s="1027"/>
      <c r="BV123" s="1027">
        <v>27.4</v>
      </c>
      <c r="BW123" s="1027"/>
      <c r="BX123" s="1027"/>
      <c r="BY123" s="1027"/>
      <c r="BZ123" s="1027"/>
      <c r="CA123" s="1027">
        <v>34.700000000000003</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8231</v>
      </c>
      <c r="DH123" s="959"/>
      <c r="DI123" s="959"/>
      <c r="DJ123" s="959"/>
      <c r="DK123" s="960"/>
      <c r="DL123" s="961">
        <v>11167</v>
      </c>
      <c r="DM123" s="959"/>
      <c r="DN123" s="959"/>
      <c r="DO123" s="959"/>
      <c r="DP123" s="960"/>
      <c r="DQ123" s="961">
        <v>14199</v>
      </c>
      <c r="DR123" s="959"/>
      <c r="DS123" s="959"/>
      <c r="DT123" s="959"/>
      <c r="DU123" s="960"/>
      <c r="DV123" s="962">
        <v>0.2</v>
      </c>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522</v>
      </c>
      <c r="AB127" s="959"/>
      <c r="AC127" s="959"/>
      <c r="AD127" s="959"/>
      <c r="AE127" s="960"/>
      <c r="AF127" s="961">
        <v>347</v>
      </c>
      <c r="AG127" s="959"/>
      <c r="AH127" s="959"/>
      <c r="AI127" s="959"/>
      <c r="AJ127" s="960"/>
      <c r="AK127" s="961">
        <v>446</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112</v>
      </c>
      <c r="BG127" s="1042"/>
      <c r="BH127" s="1042"/>
      <c r="BI127" s="1042"/>
      <c r="BJ127" s="1042"/>
      <c r="BK127" s="1042"/>
      <c r="BL127" s="1051"/>
      <c r="BM127" s="1041">
        <v>13.28</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455</v>
      </c>
      <c r="DH127" s="1048"/>
      <c r="DI127" s="1048"/>
      <c r="DJ127" s="1048"/>
      <c r="DK127" s="1048"/>
      <c r="DL127" s="1048">
        <v>380</v>
      </c>
      <c r="DM127" s="1048"/>
      <c r="DN127" s="1048"/>
      <c r="DO127" s="1048"/>
      <c r="DP127" s="1048"/>
      <c r="DQ127" s="1048">
        <v>86</v>
      </c>
      <c r="DR127" s="1048"/>
      <c r="DS127" s="1048"/>
      <c r="DT127" s="1048"/>
      <c r="DU127" s="1048"/>
      <c r="DV127" s="1049">
        <v>0</v>
      </c>
      <c r="DW127" s="1049"/>
      <c r="DX127" s="1049"/>
      <c r="DY127" s="1049"/>
      <c r="DZ127" s="1050"/>
    </row>
    <row r="128" spans="1:130" s="197" customFormat="1" ht="26.25" customHeight="1">
      <c r="A128" s="1071" t="s">
        <v>456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457</v>
      </c>
      <c r="X128" s="1073"/>
      <c r="Y128" s="1073"/>
      <c r="Z128" s="1074"/>
      <c r="AA128" s="1089">
        <v>29747</v>
      </c>
      <c r="AB128" s="1090"/>
      <c r="AC128" s="1090"/>
      <c r="AD128" s="1090"/>
      <c r="AE128" s="1091"/>
      <c r="AF128" s="1092">
        <v>55146</v>
      </c>
      <c r="AG128" s="1090"/>
      <c r="AH128" s="1090"/>
      <c r="AI128" s="1090"/>
      <c r="AJ128" s="1091"/>
      <c r="AK128" s="1092">
        <v>57670</v>
      </c>
      <c r="AL128" s="1090"/>
      <c r="AM128" s="1090"/>
      <c r="AN128" s="1090"/>
      <c r="AO128" s="1091"/>
      <c r="AP128" s="1093"/>
      <c r="AQ128" s="1094"/>
      <c r="AR128" s="1094"/>
      <c r="AS128" s="1094"/>
      <c r="AT128" s="1095"/>
      <c r="AU128" s="235"/>
      <c r="AV128" s="235"/>
      <c r="AW128" s="235"/>
      <c r="AX128" s="1054" t="s">
        <v>458</v>
      </c>
      <c r="AY128" s="950"/>
      <c r="AZ128" s="950"/>
      <c r="BA128" s="950"/>
      <c r="BB128" s="950"/>
      <c r="BC128" s="950"/>
      <c r="BD128" s="950"/>
      <c r="BE128" s="951"/>
      <c r="BF128" s="1066" t="s">
        <v>112</v>
      </c>
      <c r="BG128" s="1067"/>
      <c r="BH128" s="1067"/>
      <c r="BI128" s="1067"/>
      <c r="BJ128" s="1067"/>
      <c r="BK128" s="1067"/>
      <c r="BL128" s="1068"/>
      <c r="BM128" s="1066">
        <v>18.28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459</v>
      </c>
      <c r="X129" s="1061"/>
      <c r="Y129" s="1061"/>
      <c r="Z129" s="1062"/>
      <c r="AA129" s="958">
        <v>10377308</v>
      </c>
      <c r="AB129" s="959"/>
      <c r="AC129" s="959"/>
      <c r="AD129" s="959"/>
      <c r="AE129" s="960"/>
      <c r="AF129" s="961">
        <v>10478755</v>
      </c>
      <c r="AG129" s="959"/>
      <c r="AH129" s="959"/>
      <c r="AI129" s="959"/>
      <c r="AJ129" s="960"/>
      <c r="AK129" s="961">
        <v>10354738</v>
      </c>
      <c r="AL129" s="959"/>
      <c r="AM129" s="959"/>
      <c r="AN129" s="959"/>
      <c r="AO129" s="960"/>
      <c r="AP129" s="1063"/>
      <c r="AQ129" s="1064"/>
      <c r="AR129" s="1064"/>
      <c r="AS129" s="1064"/>
      <c r="AT129" s="1065"/>
      <c r="AU129" s="235"/>
      <c r="AV129" s="235"/>
      <c r="AW129" s="235"/>
      <c r="AX129" s="1054" t="s">
        <v>460</v>
      </c>
      <c r="AY129" s="950"/>
      <c r="AZ129" s="950"/>
      <c r="BA129" s="950"/>
      <c r="BB129" s="950"/>
      <c r="BC129" s="950"/>
      <c r="BD129" s="950"/>
      <c r="BE129" s="951"/>
      <c r="BF129" s="1055">
        <v>8.3000000000000007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462</v>
      </c>
      <c r="X130" s="1061"/>
      <c r="Y130" s="1061"/>
      <c r="Z130" s="1062"/>
      <c r="AA130" s="958">
        <v>1361351</v>
      </c>
      <c r="AB130" s="959"/>
      <c r="AC130" s="959"/>
      <c r="AD130" s="959"/>
      <c r="AE130" s="960"/>
      <c r="AF130" s="961">
        <v>1414281</v>
      </c>
      <c r="AG130" s="959"/>
      <c r="AH130" s="959"/>
      <c r="AI130" s="959"/>
      <c r="AJ130" s="960"/>
      <c r="AK130" s="961">
        <v>1434244</v>
      </c>
      <c r="AL130" s="959"/>
      <c r="AM130" s="959"/>
      <c r="AN130" s="959"/>
      <c r="AO130" s="960"/>
      <c r="AP130" s="1063"/>
      <c r="AQ130" s="1064"/>
      <c r="AR130" s="1064"/>
      <c r="AS130" s="1064"/>
      <c r="AT130" s="1065"/>
      <c r="AU130" s="235"/>
      <c r="AV130" s="235"/>
      <c r="AW130" s="235"/>
      <c r="AX130" s="1113" t="s">
        <v>463</v>
      </c>
      <c r="AY130" s="1045"/>
      <c r="AZ130" s="1045"/>
      <c r="BA130" s="1045"/>
      <c r="BB130" s="1045"/>
      <c r="BC130" s="1045"/>
      <c r="BD130" s="1045"/>
      <c r="BE130" s="1046"/>
      <c r="BF130" s="1075">
        <v>34.700000000000003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464</v>
      </c>
      <c r="X131" s="1084"/>
      <c r="Y131" s="1084"/>
      <c r="Z131" s="1085"/>
      <c r="AA131" s="997">
        <v>9015957</v>
      </c>
      <c r="AB131" s="998"/>
      <c r="AC131" s="998"/>
      <c r="AD131" s="998"/>
      <c r="AE131" s="999"/>
      <c r="AF131" s="1000">
        <v>9064474</v>
      </c>
      <c r="AG131" s="998"/>
      <c r="AH131" s="998"/>
      <c r="AI131" s="998"/>
      <c r="AJ131" s="999"/>
      <c r="AK131" s="1000">
        <v>8920494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465</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466</v>
      </c>
      <c r="W132" s="1101"/>
      <c r="X132" s="1101"/>
      <c r="Y132" s="1101"/>
      <c r="Z132" s="1102"/>
      <c r="AA132" s="1103">
        <v>9.274323291</v>
      </c>
      <c r="AB132" s="1104"/>
      <c r="AC132" s="1104"/>
      <c r="AD132" s="1104"/>
      <c r="AE132" s="1105"/>
      <c r="AF132" s="1106">
        <v>8.0152141209999996</v>
      </c>
      <c r="AG132" s="1104"/>
      <c r="AH132" s="1104"/>
      <c r="AI132" s="1104"/>
      <c r="AJ132" s="1105"/>
      <c r="AK132" s="1106">
        <v>7.6653266059999998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467</v>
      </c>
      <c r="W133" s="1108"/>
      <c r="X133" s="1108"/>
      <c r="Y133" s="1108"/>
      <c r="Z133" s="1109"/>
      <c r="AA133" s="1110">
        <v>9.8000000000000007</v>
      </c>
      <c r="AB133" s="1111"/>
      <c r="AC133" s="1111"/>
      <c r="AD133" s="1111"/>
      <c r="AE133" s="1112"/>
      <c r="AF133" s="1110">
        <v>9.1</v>
      </c>
      <c r="AG133" s="1111"/>
      <c r="AH133" s="1111"/>
      <c r="AI133" s="1111"/>
      <c r="AJ133" s="1112"/>
      <c r="AK133" s="1110">
        <v>8.3000000000000007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19" t="s">
        <v>475</v>
      </c>
      <c r="H9" s="1120"/>
      <c r="I9" s="1120"/>
      <c r="J9" s="1121"/>
      <c r="K9" s="263">
        <v>1873889</v>
      </c>
      <c r="L9" s="264">
        <v>56285</v>
      </c>
      <c r="M9" s="265">
        <v>84248</v>
      </c>
      <c r="N9" s="266">
        <v>-33.200000000000003</v>
      </c>
    </row>
    <row r="10" spans="1:16">
      <c r="A10" s="248"/>
      <c r="B10" s="244"/>
      <c r="C10" s="244"/>
      <c r="D10" s="244"/>
      <c r="E10" s="244"/>
      <c r="F10" s="244"/>
      <c r="G10" s="1119" t="s">
        <v>476</v>
      </c>
      <c r="H10" s="1120"/>
      <c r="I10" s="1120"/>
      <c r="J10" s="1121"/>
      <c r="K10" s="267">
        <v>184663</v>
      </c>
      <c r="L10" s="268">
        <v>5547</v>
      </c>
      <c r="M10" s="269">
        <v>7169</v>
      </c>
      <c r="N10" s="270">
        <v>-22.6</v>
      </c>
    </row>
    <row r="11" spans="1:16" ht="13.5" customHeight="1">
      <c r="A11" s="248"/>
      <c r="B11" s="244"/>
      <c r="C11" s="244"/>
      <c r="D11" s="244"/>
      <c r="E11" s="244"/>
      <c r="F11" s="244"/>
      <c r="G11" s="1119" t="s">
        <v>477</v>
      </c>
      <c r="H11" s="1120"/>
      <c r="I11" s="1120"/>
      <c r="J11" s="1121"/>
      <c r="K11" s="267">
        <v>621486</v>
      </c>
      <c r="L11" s="268">
        <v>18667</v>
      </c>
      <c r="M11" s="269">
        <v>9152</v>
      </c>
      <c r="N11" s="270">
        <v>104</v>
      </c>
    </row>
    <row r="12" spans="1:16" ht="13.5" customHeight="1">
      <c r="A12" s="248"/>
      <c r="B12" s="244"/>
      <c r="C12" s="244"/>
      <c r="D12" s="244"/>
      <c r="E12" s="244"/>
      <c r="F12" s="244"/>
      <c r="G12" s="1119" t="s">
        <v>478</v>
      </c>
      <c r="H12" s="1120"/>
      <c r="I12" s="1120"/>
      <c r="J12" s="1121"/>
      <c r="K12" s="267" t="s">
        <v>479</v>
      </c>
      <c r="L12" s="268" t="s">
        <v>479</v>
      </c>
      <c r="M12" s="269">
        <v>893</v>
      </c>
      <c r="N12" s="270" t="s">
        <v>479</v>
      </c>
    </row>
    <row r="13" spans="1:16" ht="13.5" customHeight="1">
      <c r="A13" s="248"/>
      <c r="B13" s="244"/>
      <c r="C13" s="244"/>
      <c r="D13" s="244"/>
      <c r="E13" s="244"/>
      <c r="F13" s="244"/>
      <c r="G13" s="1119" t="s">
        <v>480</v>
      </c>
      <c r="H13" s="1120"/>
      <c r="I13" s="1120"/>
      <c r="J13" s="1121"/>
      <c r="K13" s="267" t="s">
        <v>479</v>
      </c>
      <c r="L13" s="268" t="s">
        <v>479</v>
      </c>
      <c r="M13" s="269">
        <v>3</v>
      </c>
      <c r="N13" s="270" t="s">
        <v>479</v>
      </c>
    </row>
    <row r="14" spans="1:16" ht="13.5" customHeight="1">
      <c r="A14" s="248"/>
      <c r="B14" s="244"/>
      <c r="C14" s="244"/>
      <c r="D14" s="244"/>
      <c r="E14" s="244"/>
      <c r="F14" s="244"/>
      <c r="G14" s="1119" t="s">
        <v>481</v>
      </c>
      <c r="H14" s="1120"/>
      <c r="I14" s="1120"/>
      <c r="J14" s="1121"/>
      <c r="K14" s="267">
        <v>165828</v>
      </c>
      <c r="L14" s="268">
        <v>4981</v>
      </c>
      <c r="M14" s="269">
        <v>3652</v>
      </c>
      <c r="N14" s="270">
        <v>36.4</v>
      </c>
    </row>
    <row r="15" spans="1:16" ht="13.5" customHeight="1">
      <c r="A15" s="248"/>
      <c r="B15" s="244"/>
      <c r="C15" s="244"/>
      <c r="D15" s="244"/>
      <c r="E15" s="244"/>
      <c r="F15" s="244"/>
      <c r="G15" s="1119" t="s">
        <v>482</v>
      </c>
      <c r="H15" s="1120"/>
      <c r="I15" s="1120"/>
      <c r="J15" s="1121"/>
      <c r="K15" s="267">
        <v>50549</v>
      </c>
      <c r="L15" s="268">
        <v>1518</v>
      </c>
      <c r="M15" s="269">
        <v>2134</v>
      </c>
      <c r="N15" s="270">
        <v>-28.9</v>
      </c>
    </row>
    <row r="16" spans="1:16">
      <c r="A16" s="248"/>
      <c r="B16" s="244"/>
      <c r="C16" s="244"/>
      <c r="D16" s="244"/>
      <c r="E16" s="244"/>
      <c r="F16" s="244"/>
      <c r="G16" s="1122" t="s">
        <v>483</v>
      </c>
      <c r="H16" s="1123"/>
      <c r="I16" s="1123"/>
      <c r="J16" s="1124"/>
      <c r="K16" s="268">
        <v>-251925</v>
      </c>
      <c r="L16" s="268">
        <v>-7567</v>
      </c>
      <c r="M16" s="269">
        <v>-9248</v>
      </c>
      <c r="N16" s="270">
        <v>-18.2</v>
      </c>
    </row>
    <row r="17" spans="1:16">
      <c r="A17" s="248"/>
      <c r="B17" s="244"/>
      <c r="C17" s="244"/>
      <c r="D17" s="244"/>
      <c r="E17" s="244"/>
      <c r="F17" s="244"/>
      <c r="G17" s="1122" t="s">
        <v>171</v>
      </c>
      <c r="H17" s="1123"/>
      <c r="I17" s="1123"/>
      <c r="J17" s="1124"/>
      <c r="K17" s="268">
        <v>2644490</v>
      </c>
      <c r="L17" s="268">
        <v>79431</v>
      </c>
      <c r="M17" s="269">
        <v>98003</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14" t="s">
        <v>488</v>
      </c>
      <c r="H21" s="1115"/>
      <c r="I21" s="1115"/>
      <c r="J21" s="1116"/>
      <c r="K21" s="280">
        <v>7.03</v>
      </c>
      <c r="L21" s="281">
        <v>9.39</v>
      </c>
      <c r="M21" s="282">
        <v>-2.36</v>
      </c>
      <c r="N21" s="249"/>
      <c r="O21" s="283"/>
      <c r="P21" s="279"/>
    </row>
    <row r="22" spans="1:16" s="284" customFormat="1">
      <c r="A22" s="279"/>
      <c r="B22" s="249"/>
      <c r="C22" s="249"/>
      <c r="D22" s="249"/>
      <c r="E22" s="249"/>
      <c r="F22" s="249"/>
      <c r="G22" s="1114" t="s">
        <v>489</v>
      </c>
      <c r="H22" s="1115"/>
      <c r="I22" s="1115"/>
      <c r="J22" s="1116"/>
      <c r="K22" s="285">
        <v>97.4</v>
      </c>
      <c r="L22" s="286">
        <v>97</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30" t="s">
        <v>492</v>
      </c>
      <c r="H32" s="1131"/>
      <c r="I32" s="1131"/>
      <c r="J32" s="1132"/>
      <c r="K32" s="294">
        <v>1639678</v>
      </c>
      <c r="L32" s="294">
        <v>49250</v>
      </c>
      <c r="M32" s="295">
        <v>64926</v>
      </c>
      <c r="N32" s="296">
        <v>-24.1</v>
      </c>
    </row>
    <row r="33" spans="1:16" ht="13.5" customHeight="1">
      <c r="A33" s="248"/>
      <c r="B33" s="244"/>
      <c r="C33" s="244"/>
      <c r="D33" s="244"/>
      <c r="E33" s="244"/>
      <c r="F33" s="244"/>
      <c r="G33" s="1130" t="s">
        <v>493</v>
      </c>
      <c r="H33" s="1131"/>
      <c r="I33" s="1131"/>
      <c r="J33" s="1132"/>
      <c r="K33" s="294" t="s">
        <v>479</v>
      </c>
      <c r="L33" s="294" t="s">
        <v>479</v>
      </c>
      <c r="M33" s="295" t="s">
        <v>479</v>
      </c>
      <c r="N33" s="296" t="s">
        <v>479</v>
      </c>
    </row>
    <row r="34" spans="1:16" ht="27" customHeight="1">
      <c r="A34" s="248"/>
      <c r="B34" s="244"/>
      <c r="C34" s="244"/>
      <c r="D34" s="244"/>
      <c r="E34" s="244"/>
      <c r="F34" s="244"/>
      <c r="G34" s="1130" t="s">
        <v>494</v>
      </c>
      <c r="H34" s="1131"/>
      <c r="I34" s="1131"/>
      <c r="J34" s="1132"/>
      <c r="K34" s="294" t="s">
        <v>479</v>
      </c>
      <c r="L34" s="294" t="s">
        <v>479</v>
      </c>
      <c r="M34" s="295">
        <v>24</v>
      </c>
      <c r="N34" s="296" t="s">
        <v>479</v>
      </c>
    </row>
    <row r="35" spans="1:16" ht="27" customHeight="1">
      <c r="A35" s="248"/>
      <c r="B35" s="244"/>
      <c r="C35" s="244"/>
      <c r="D35" s="244"/>
      <c r="E35" s="244"/>
      <c r="F35" s="244"/>
      <c r="G35" s="1130" t="s">
        <v>495</v>
      </c>
      <c r="H35" s="1131"/>
      <c r="I35" s="1131"/>
      <c r="J35" s="1132"/>
      <c r="K35" s="294">
        <v>332614</v>
      </c>
      <c r="L35" s="294">
        <v>9991</v>
      </c>
      <c r="M35" s="295">
        <v>18007</v>
      </c>
      <c r="N35" s="296">
        <v>-44.5</v>
      </c>
    </row>
    <row r="36" spans="1:16" ht="27" customHeight="1">
      <c r="A36" s="248"/>
      <c r="B36" s="244"/>
      <c r="C36" s="244"/>
      <c r="D36" s="244"/>
      <c r="E36" s="244"/>
      <c r="F36" s="244"/>
      <c r="G36" s="1130" t="s">
        <v>496</v>
      </c>
      <c r="H36" s="1131"/>
      <c r="I36" s="1131"/>
      <c r="J36" s="1132"/>
      <c r="K36" s="294">
        <v>191930</v>
      </c>
      <c r="L36" s="294">
        <v>5765</v>
      </c>
      <c r="M36" s="295">
        <v>3275</v>
      </c>
      <c r="N36" s="296">
        <v>76</v>
      </c>
    </row>
    <row r="37" spans="1:16" ht="13.5" customHeight="1">
      <c r="A37" s="248"/>
      <c r="B37" s="244"/>
      <c r="C37" s="244"/>
      <c r="D37" s="244"/>
      <c r="E37" s="244"/>
      <c r="F37" s="244"/>
      <c r="G37" s="1130" t="s">
        <v>497</v>
      </c>
      <c r="H37" s="1131"/>
      <c r="I37" s="1131"/>
      <c r="J37" s="1132"/>
      <c r="K37" s="294">
        <v>11477</v>
      </c>
      <c r="L37" s="294">
        <v>345</v>
      </c>
      <c r="M37" s="295">
        <v>1233</v>
      </c>
      <c r="N37" s="296">
        <v>-72</v>
      </c>
    </row>
    <row r="38" spans="1:16" ht="27" customHeight="1">
      <c r="A38" s="248"/>
      <c r="B38" s="244"/>
      <c r="C38" s="244"/>
      <c r="D38" s="244"/>
      <c r="E38" s="244"/>
      <c r="F38" s="244"/>
      <c r="G38" s="1133" t="s">
        <v>498</v>
      </c>
      <c r="H38" s="1134"/>
      <c r="I38" s="1134"/>
      <c r="J38" s="1135"/>
      <c r="K38" s="297" t="s">
        <v>479</v>
      </c>
      <c r="L38" s="297" t="s">
        <v>479</v>
      </c>
      <c r="M38" s="298">
        <v>9</v>
      </c>
      <c r="N38" s="299" t="s">
        <v>479</v>
      </c>
      <c r="O38" s="293"/>
    </row>
    <row r="39" spans="1:16">
      <c r="A39" s="248"/>
      <c r="B39" s="244"/>
      <c r="C39" s="244"/>
      <c r="D39" s="244"/>
      <c r="E39" s="244"/>
      <c r="F39" s="244"/>
      <c r="G39" s="1133" t="s">
        <v>499</v>
      </c>
      <c r="H39" s="1134"/>
      <c r="I39" s="1134"/>
      <c r="J39" s="1135"/>
      <c r="K39" s="300">
        <v>-57670</v>
      </c>
      <c r="L39" s="300">
        <v>-1732</v>
      </c>
      <c r="M39" s="301">
        <v>-4280</v>
      </c>
      <c r="N39" s="302">
        <v>-59.5</v>
      </c>
      <c r="O39" s="293"/>
    </row>
    <row r="40" spans="1:16" ht="27" customHeight="1">
      <c r="A40" s="248"/>
      <c r="B40" s="244"/>
      <c r="C40" s="244"/>
      <c r="D40" s="244"/>
      <c r="E40" s="244"/>
      <c r="F40" s="244"/>
      <c r="G40" s="1130" t="s">
        <v>500</v>
      </c>
      <c r="H40" s="1131"/>
      <c r="I40" s="1131"/>
      <c r="J40" s="1132"/>
      <c r="K40" s="300">
        <v>-1434244</v>
      </c>
      <c r="L40" s="300">
        <v>-43079</v>
      </c>
      <c r="M40" s="301">
        <v>-56807</v>
      </c>
      <c r="N40" s="302">
        <v>-24.2</v>
      </c>
      <c r="O40" s="293"/>
    </row>
    <row r="41" spans="1:16">
      <c r="A41" s="248"/>
      <c r="B41" s="244"/>
      <c r="C41" s="244"/>
      <c r="D41" s="244"/>
      <c r="E41" s="244"/>
      <c r="F41" s="244"/>
      <c r="G41" s="1136" t="s">
        <v>281</v>
      </c>
      <c r="H41" s="1137"/>
      <c r="I41" s="1137"/>
      <c r="J41" s="1138"/>
      <c r="K41" s="294">
        <v>683785</v>
      </c>
      <c r="L41" s="300">
        <v>20538</v>
      </c>
      <c r="M41" s="301">
        <v>26387</v>
      </c>
      <c r="N41" s="302">
        <v>-22.2</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5" t="s">
        <v>470</v>
      </c>
      <c r="J49" s="1127" t="s">
        <v>504</v>
      </c>
      <c r="K49" s="1128"/>
      <c r="L49" s="1128"/>
      <c r="M49" s="1128"/>
      <c r="N49" s="1129"/>
    </row>
    <row r="50" spans="1:14">
      <c r="A50" s="248"/>
      <c r="B50" s="244"/>
      <c r="C50" s="244"/>
      <c r="D50" s="244"/>
      <c r="E50" s="244"/>
      <c r="F50" s="244"/>
      <c r="G50" s="312"/>
      <c r="H50" s="313"/>
      <c r="I50" s="1126"/>
      <c r="J50" s="314" t="s">
        <v>505</v>
      </c>
      <c r="K50" s="315" t="s">
        <v>506</v>
      </c>
      <c r="L50" s="316" t="s">
        <v>507</v>
      </c>
      <c r="M50" s="317" t="s">
        <v>508</v>
      </c>
      <c r="N50" s="318" t="s">
        <v>509</v>
      </c>
    </row>
    <row r="51" spans="1:14">
      <c r="A51" s="248"/>
      <c r="B51" s="244"/>
      <c r="C51" s="244"/>
      <c r="D51" s="244"/>
      <c r="E51" s="244"/>
      <c r="F51" s="244"/>
      <c r="G51" s="310" t="s">
        <v>510</v>
      </c>
      <c r="H51" s="311"/>
      <c r="I51" s="319">
        <v>3072160</v>
      </c>
      <c r="J51" s="320">
        <v>87518</v>
      </c>
      <c r="K51" s="321">
        <v>24.3</v>
      </c>
      <c r="L51" s="322">
        <v>78670</v>
      </c>
      <c r="M51" s="323">
        <v>3.1</v>
      </c>
      <c r="N51" s="324">
        <v>21.2</v>
      </c>
    </row>
    <row r="52" spans="1:14">
      <c r="A52" s="248"/>
      <c r="B52" s="244"/>
      <c r="C52" s="244"/>
      <c r="D52" s="244"/>
      <c r="E52" s="244"/>
      <c r="F52" s="244"/>
      <c r="G52" s="325"/>
      <c r="H52" s="326" t="s">
        <v>511</v>
      </c>
      <c r="I52" s="327">
        <v>1441272</v>
      </c>
      <c r="J52" s="328">
        <v>41058</v>
      </c>
      <c r="K52" s="329">
        <v>-25.9</v>
      </c>
      <c r="L52" s="330">
        <v>38094</v>
      </c>
      <c r="M52" s="331">
        <v>-7.3</v>
      </c>
      <c r="N52" s="332">
        <v>-18.600000000000001</v>
      </c>
    </row>
    <row r="53" spans="1:14">
      <c r="A53" s="248"/>
      <c r="B53" s="244"/>
      <c r="C53" s="244"/>
      <c r="D53" s="244"/>
      <c r="E53" s="244"/>
      <c r="F53" s="244"/>
      <c r="G53" s="310" t="s">
        <v>512</v>
      </c>
      <c r="H53" s="311"/>
      <c r="I53" s="319">
        <v>3253643</v>
      </c>
      <c r="J53" s="320">
        <v>94115</v>
      </c>
      <c r="K53" s="321">
        <v>7.5</v>
      </c>
      <c r="L53" s="322">
        <v>67201</v>
      </c>
      <c r="M53" s="323">
        <v>-14.6</v>
      </c>
      <c r="N53" s="324">
        <v>22.1</v>
      </c>
    </row>
    <row r="54" spans="1:14">
      <c r="A54" s="248"/>
      <c r="B54" s="244"/>
      <c r="C54" s="244"/>
      <c r="D54" s="244"/>
      <c r="E54" s="244"/>
      <c r="F54" s="244"/>
      <c r="G54" s="325"/>
      <c r="H54" s="326" t="s">
        <v>511</v>
      </c>
      <c r="I54" s="327">
        <v>1590567</v>
      </c>
      <c r="J54" s="328">
        <v>46009</v>
      </c>
      <c r="K54" s="329">
        <v>12.1</v>
      </c>
      <c r="L54" s="330">
        <v>35210</v>
      </c>
      <c r="M54" s="331">
        <v>-7.6</v>
      </c>
      <c r="N54" s="332">
        <v>19.7</v>
      </c>
    </row>
    <row r="55" spans="1:14">
      <c r="A55" s="248"/>
      <c r="B55" s="244"/>
      <c r="C55" s="244"/>
      <c r="D55" s="244"/>
      <c r="E55" s="244"/>
      <c r="F55" s="244"/>
      <c r="G55" s="310" t="s">
        <v>513</v>
      </c>
      <c r="H55" s="311"/>
      <c r="I55" s="319">
        <v>4029767</v>
      </c>
      <c r="J55" s="320">
        <v>117909</v>
      </c>
      <c r="K55" s="321">
        <v>25.3</v>
      </c>
      <c r="L55" s="322">
        <v>75709</v>
      </c>
      <c r="M55" s="323">
        <v>12.7</v>
      </c>
      <c r="N55" s="324">
        <v>12.6</v>
      </c>
    </row>
    <row r="56" spans="1:14">
      <c r="A56" s="248"/>
      <c r="B56" s="244"/>
      <c r="C56" s="244"/>
      <c r="D56" s="244"/>
      <c r="E56" s="244"/>
      <c r="F56" s="244"/>
      <c r="G56" s="325"/>
      <c r="H56" s="326" t="s">
        <v>511</v>
      </c>
      <c r="I56" s="327">
        <v>1501998</v>
      </c>
      <c r="J56" s="328">
        <v>43948</v>
      </c>
      <c r="K56" s="329">
        <v>-4.5</v>
      </c>
      <c r="L56" s="330">
        <v>35212</v>
      </c>
      <c r="M56" s="331">
        <v>0</v>
      </c>
      <c r="N56" s="332">
        <v>-4.5</v>
      </c>
    </row>
    <row r="57" spans="1:14">
      <c r="A57" s="248"/>
      <c r="B57" s="244"/>
      <c r="C57" s="244"/>
      <c r="D57" s="244"/>
      <c r="E57" s="244"/>
      <c r="F57" s="244"/>
      <c r="G57" s="310" t="s">
        <v>514</v>
      </c>
      <c r="H57" s="311"/>
      <c r="I57" s="319">
        <v>3244415</v>
      </c>
      <c r="J57" s="320">
        <v>95762</v>
      </c>
      <c r="K57" s="321">
        <v>-18.8</v>
      </c>
      <c r="L57" s="322">
        <v>90961</v>
      </c>
      <c r="M57" s="323">
        <v>20.100000000000001</v>
      </c>
      <c r="N57" s="324">
        <v>-38.9</v>
      </c>
    </row>
    <row r="58" spans="1:14">
      <c r="A58" s="248"/>
      <c r="B58" s="244"/>
      <c r="C58" s="244"/>
      <c r="D58" s="244"/>
      <c r="E58" s="244"/>
      <c r="F58" s="244"/>
      <c r="G58" s="325"/>
      <c r="H58" s="326" t="s">
        <v>511</v>
      </c>
      <c r="I58" s="327">
        <v>1662681</v>
      </c>
      <c r="J58" s="328">
        <v>49076</v>
      </c>
      <c r="K58" s="329">
        <v>11.7</v>
      </c>
      <c r="L58" s="330">
        <v>37720</v>
      </c>
      <c r="M58" s="331">
        <v>7.1</v>
      </c>
      <c r="N58" s="332">
        <v>4.5999999999999996</v>
      </c>
    </row>
    <row r="59" spans="1:14">
      <c r="A59" s="248"/>
      <c r="B59" s="244"/>
      <c r="C59" s="244"/>
      <c r="D59" s="244"/>
      <c r="E59" s="244"/>
      <c r="F59" s="244"/>
      <c r="G59" s="310" t="s">
        <v>515</v>
      </c>
      <c r="H59" s="311"/>
      <c r="I59" s="319">
        <v>3965161</v>
      </c>
      <c r="J59" s="320">
        <v>119099</v>
      </c>
      <c r="K59" s="321">
        <v>24.4</v>
      </c>
      <c r="L59" s="322">
        <v>106614</v>
      </c>
      <c r="M59" s="323">
        <v>17.2</v>
      </c>
      <c r="N59" s="324">
        <v>7.2</v>
      </c>
    </row>
    <row r="60" spans="1:14">
      <c r="A60" s="248"/>
      <c r="B60" s="244"/>
      <c r="C60" s="244"/>
      <c r="D60" s="244"/>
      <c r="E60" s="244"/>
      <c r="F60" s="244"/>
      <c r="G60" s="325"/>
      <c r="H60" s="326" t="s">
        <v>511</v>
      </c>
      <c r="I60" s="333">
        <v>2266982</v>
      </c>
      <c r="J60" s="328">
        <v>68092</v>
      </c>
      <c r="K60" s="329">
        <v>38.700000000000003</v>
      </c>
      <c r="L60" s="330">
        <v>45545</v>
      </c>
      <c r="M60" s="331">
        <v>20.7</v>
      </c>
      <c r="N60" s="332">
        <v>18</v>
      </c>
    </row>
    <row r="61" spans="1:14">
      <c r="A61" s="248"/>
      <c r="B61" s="244"/>
      <c r="C61" s="244"/>
      <c r="D61" s="244"/>
      <c r="E61" s="244"/>
      <c r="F61" s="244"/>
      <c r="G61" s="310" t="s">
        <v>516</v>
      </c>
      <c r="H61" s="334"/>
      <c r="I61" s="335">
        <v>3513029</v>
      </c>
      <c r="J61" s="336">
        <v>102881</v>
      </c>
      <c r="K61" s="337">
        <v>12.5</v>
      </c>
      <c r="L61" s="338">
        <v>83831</v>
      </c>
      <c r="M61" s="339">
        <v>7.7</v>
      </c>
      <c r="N61" s="324">
        <v>4.8</v>
      </c>
    </row>
    <row r="62" spans="1:14">
      <c r="A62" s="248"/>
      <c r="B62" s="244"/>
      <c r="C62" s="244"/>
      <c r="D62" s="244"/>
      <c r="E62" s="244"/>
      <c r="F62" s="244"/>
      <c r="G62" s="325"/>
      <c r="H62" s="326" t="s">
        <v>511</v>
      </c>
      <c r="I62" s="327">
        <v>1692700</v>
      </c>
      <c r="J62" s="328">
        <v>49637</v>
      </c>
      <c r="K62" s="329">
        <v>6.4</v>
      </c>
      <c r="L62" s="330">
        <v>38356</v>
      </c>
      <c r="M62" s="331">
        <v>2.6</v>
      </c>
      <c r="N62" s="332">
        <v>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19.39</v>
      </c>
      <c r="G47" s="12">
        <v>22.37</v>
      </c>
      <c r="H47" s="12">
        <v>24.93</v>
      </c>
      <c r="I47" s="12">
        <v>23.77</v>
      </c>
      <c r="J47" s="13">
        <v>26.97</v>
      </c>
    </row>
    <row r="48" spans="2:10" ht="57.75" customHeight="1">
      <c r="B48" s="14"/>
      <c r="C48" s="1141" t="s">
        <v>4</v>
      </c>
      <c r="D48" s="1141"/>
      <c r="E48" s="1142"/>
      <c r="F48" s="15">
        <v>4.83</v>
      </c>
      <c r="G48" s="16">
        <v>3.98</v>
      </c>
      <c r="H48" s="16">
        <v>4.0199999999999996</v>
      </c>
      <c r="I48" s="16">
        <v>4.1399999999999997</v>
      </c>
      <c r="J48" s="17">
        <v>3.34</v>
      </c>
    </row>
    <row r="49" spans="2:10" ht="57.75" customHeight="1" thickBot="1">
      <c r="B49" s="18"/>
      <c r="C49" s="1143" t="s">
        <v>5</v>
      </c>
      <c r="D49" s="1143"/>
      <c r="E49" s="1144"/>
      <c r="F49" s="19">
        <v>4</v>
      </c>
      <c r="G49" s="20">
        <v>1.52</v>
      </c>
      <c r="H49" s="20">
        <v>2</v>
      </c>
      <c r="I49" s="20" t="s">
        <v>523</v>
      </c>
      <c r="J49" s="21">
        <v>2.0699999999999998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6.27</v>
      </c>
      <c r="G34" s="33">
        <v>7.19</v>
      </c>
      <c r="H34" s="33">
        <v>8.17</v>
      </c>
      <c r="I34" s="33">
        <v>8.84</v>
      </c>
      <c r="J34" s="34">
        <v>8.2899999999999991</v>
      </c>
      <c r="K34" s="22"/>
      <c r="L34" s="22"/>
      <c r="M34" s="22"/>
      <c r="N34" s="22"/>
      <c r="O34" s="22"/>
      <c r="P34" s="22"/>
    </row>
    <row r="35" spans="1:16" ht="39" customHeight="1">
      <c r="A35" s="22"/>
      <c r="B35" s="35"/>
      <c r="C35" s="1145" t="s">
        <v>525</v>
      </c>
      <c r="D35" s="1146"/>
      <c r="E35" s="1147"/>
      <c r="F35" s="36">
        <v>4.83</v>
      </c>
      <c r="G35" s="37">
        <v>3.98</v>
      </c>
      <c r="H35" s="37">
        <v>4.01</v>
      </c>
      <c r="I35" s="37">
        <v>4.1399999999999997</v>
      </c>
      <c r="J35" s="38">
        <v>3.34</v>
      </c>
      <c r="K35" s="22"/>
      <c r="L35" s="22"/>
      <c r="M35" s="22"/>
      <c r="N35" s="22"/>
      <c r="O35" s="22"/>
      <c r="P35" s="22"/>
    </row>
    <row r="36" spans="1:16" ht="39" customHeight="1">
      <c r="A36" s="22"/>
      <c r="B36" s="35"/>
      <c r="C36" s="1145" t="s">
        <v>526</v>
      </c>
      <c r="D36" s="1146"/>
      <c r="E36" s="1147"/>
      <c r="F36" s="36">
        <v>1.76</v>
      </c>
      <c r="G36" s="37">
        <v>1.43</v>
      </c>
      <c r="H36" s="37">
        <v>0.82</v>
      </c>
      <c r="I36" s="37">
        <v>1.9</v>
      </c>
      <c r="J36" s="38">
        <v>1.29</v>
      </c>
      <c r="K36" s="22"/>
      <c r="L36" s="22"/>
      <c r="M36" s="22"/>
      <c r="N36" s="22"/>
      <c r="O36" s="22"/>
      <c r="P36" s="22"/>
    </row>
    <row r="37" spans="1:16" ht="39" customHeight="1">
      <c r="A37" s="22"/>
      <c r="B37" s="35"/>
      <c r="C37" s="1145" t="s">
        <v>527</v>
      </c>
      <c r="D37" s="1146"/>
      <c r="E37" s="1147"/>
      <c r="F37" s="36">
        <v>0.1</v>
      </c>
      <c r="G37" s="37">
        <v>0.42</v>
      </c>
      <c r="H37" s="37">
        <v>0.54</v>
      </c>
      <c r="I37" s="37">
        <v>0.11</v>
      </c>
      <c r="J37" s="38">
        <v>0.37</v>
      </c>
      <c r="K37" s="22"/>
      <c r="L37" s="22"/>
      <c r="M37" s="22"/>
      <c r="N37" s="22"/>
      <c r="O37" s="22"/>
      <c r="P37" s="22"/>
    </row>
    <row r="38" spans="1:16" ht="39" customHeight="1">
      <c r="A38" s="22"/>
      <c r="B38" s="35"/>
      <c r="C38" s="1145" t="s">
        <v>528</v>
      </c>
      <c r="D38" s="1146"/>
      <c r="E38" s="1147"/>
      <c r="F38" s="36">
        <v>0.38</v>
      </c>
      <c r="G38" s="37">
        <v>0.45</v>
      </c>
      <c r="H38" s="37">
        <v>0.59</v>
      </c>
      <c r="I38" s="37">
        <v>0.31</v>
      </c>
      <c r="J38" s="38">
        <v>0.23</v>
      </c>
      <c r="K38" s="22"/>
      <c r="L38" s="22"/>
      <c r="M38" s="22"/>
      <c r="N38" s="22"/>
      <c r="O38" s="22"/>
      <c r="P38" s="22"/>
    </row>
    <row r="39" spans="1:16" ht="39" customHeight="1">
      <c r="A39" s="22"/>
      <c r="B39" s="35"/>
      <c r="C39" s="1145" t="s">
        <v>529</v>
      </c>
      <c r="D39" s="1146"/>
      <c r="E39" s="1147"/>
      <c r="F39" s="36">
        <v>7.0000000000000007E-2</v>
      </c>
      <c r="G39" s="37">
        <v>0.02</v>
      </c>
      <c r="H39" s="37">
        <v>7.0000000000000007E-2</v>
      </c>
      <c r="I39" s="37">
        <v>0.04</v>
      </c>
      <c r="J39" s="38">
        <v>0.05</v>
      </c>
      <c r="K39" s="22"/>
      <c r="L39" s="22"/>
      <c r="M39" s="22"/>
      <c r="N39" s="22"/>
      <c r="O39" s="22"/>
      <c r="P39" s="22"/>
    </row>
    <row r="40" spans="1:16" ht="39" customHeight="1">
      <c r="A40" s="22"/>
      <c r="B40" s="35"/>
      <c r="C40" s="1145" t="s">
        <v>530</v>
      </c>
      <c r="D40" s="1146"/>
      <c r="E40" s="1147"/>
      <c r="F40" s="36">
        <v>0.04</v>
      </c>
      <c r="G40" s="37">
        <v>0.03</v>
      </c>
      <c r="H40" s="37">
        <v>0.05</v>
      </c>
      <c r="I40" s="37">
        <v>0.03</v>
      </c>
      <c r="J40" s="38">
        <v>0.05</v>
      </c>
      <c r="K40" s="22"/>
      <c r="L40" s="22"/>
      <c r="M40" s="22"/>
      <c r="N40" s="22"/>
      <c r="O40" s="22"/>
      <c r="P40" s="22"/>
    </row>
    <row r="41" spans="1:16" ht="39" customHeight="1">
      <c r="A41" s="22"/>
      <c r="B41" s="35"/>
      <c r="C41" s="1145" t="s">
        <v>531</v>
      </c>
      <c r="D41" s="1146"/>
      <c r="E41" s="1147"/>
      <c r="F41" s="36">
        <v>0</v>
      </c>
      <c r="G41" s="37">
        <v>0</v>
      </c>
      <c r="H41" s="37">
        <v>0</v>
      </c>
      <c r="I41" s="37">
        <v>0</v>
      </c>
      <c r="J41" s="38">
        <v>0.01</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0.01</v>
      </c>
      <c r="G43" s="42">
        <v>0</v>
      </c>
      <c r="H43" s="42">
        <v>0</v>
      </c>
      <c r="I43" s="42">
        <v>0</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1688</v>
      </c>
      <c r="L45" s="60">
        <v>1645</v>
      </c>
      <c r="M45" s="60">
        <v>1622</v>
      </c>
      <c r="N45" s="60">
        <v>1675</v>
      </c>
      <c r="O45" s="61">
        <v>1640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329</v>
      </c>
      <c r="L48" s="64">
        <v>365</v>
      </c>
      <c r="M48" s="64">
        <v>340</v>
      </c>
      <c r="N48" s="64">
        <v>321</v>
      </c>
      <c r="O48" s="65">
        <v>333</v>
      </c>
      <c r="P48" s="48"/>
      <c r="Q48" s="48"/>
      <c r="R48" s="48"/>
      <c r="S48" s="48"/>
      <c r="T48" s="48"/>
      <c r="U48" s="48"/>
    </row>
    <row r="49" spans="1:21" ht="30.75" customHeight="1">
      <c r="A49" s="48"/>
      <c r="B49" s="1163"/>
      <c r="C49" s="1164"/>
      <c r="D49" s="62"/>
      <c r="E49" s="1155" t="s">
        <v>16</v>
      </c>
      <c r="F49" s="1155"/>
      <c r="G49" s="1155"/>
      <c r="H49" s="1155"/>
      <c r="I49" s="1155"/>
      <c r="J49" s="1156"/>
      <c r="K49" s="63">
        <v>381</v>
      </c>
      <c r="L49" s="64">
        <v>340</v>
      </c>
      <c r="M49" s="64">
        <v>242</v>
      </c>
      <c r="N49" s="64">
        <v>188</v>
      </c>
      <c r="O49" s="65">
        <v>192</v>
      </c>
      <c r="P49" s="48"/>
      <c r="Q49" s="48"/>
      <c r="R49" s="48"/>
      <c r="S49" s="48"/>
      <c r="T49" s="48"/>
      <c r="U49" s="48"/>
    </row>
    <row r="50" spans="1:21" ht="30.75" customHeight="1">
      <c r="A50" s="48"/>
      <c r="B50" s="1163"/>
      <c r="C50" s="1164"/>
      <c r="D50" s="62"/>
      <c r="E50" s="1155" t="s">
        <v>17</v>
      </c>
      <c r="F50" s="1155"/>
      <c r="G50" s="1155"/>
      <c r="H50" s="1155"/>
      <c r="I50" s="1155"/>
      <c r="J50" s="1156"/>
      <c r="K50" s="63">
        <v>30</v>
      </c>
      <c r="L50" s="64">
        <v>26</v>
      </c>
      <c r="M50" s="64">
        <v>23</v>
      </c>
      <c r="N50" s="64">
        <v>12</v>
      </c>
      <c r="O50" s="65">
        <v>11</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1465</v>
      </c>
      <c r="L52" s="64">
        <v>1436</v>
      </c>
      <c r="M52" s="64">
        <v>1392</v>
      </c>
      <c r="N52" s="64">
        <v>1470</v>
      </c>
      <c r="O52" s="65">
        <v>1494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963</v>
      </c>
      <c r="L53" s="69">
        <v>940</v>
      </c>
      <c r="M53" s="69">
        <v>835</v>
      </c>
      <c r="N53" s="69">
        <v>726</v>
      </c>
      <c r="O53" s="70">
        <v>682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2016-04-08T10:56:54Z</cp:lastPrinted>
  <dcterms:created xsi:type="dcterms:W3CDTF">2016-02-15T00:39:59Z</dcterms:created>
  <dcterms:modified xsi:type="dcterms:W3CDTF">2016-04-26T23:47:25Z</dcterms:modified>
  <cp:category/>
</cp:coreProperties>
</file>