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15" windowWidth="19230" windowHeight="53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U35" i="9"/>
  <c r="U36" i="9" s="1"/>
  <c r="C35" i="9"/>
  <c r="CO34" i="9"/>
  <c r="BW34" i="9"/>
  <c r="BW35" i="9" s="1"/>
  <c r="BW36" i="9" s="1"/>
  <c r="BW37" i="9" s="1"/>
  <c r="BW38" i="9" s="1"/>
  <c r="BW39" i="9" s="1"/>
  <c r="BW40" i="9" s="1"/>
  <c r="BW41" i="9" s="1"/>
  <c r="BW42" i="9" s="1"/>
  <c r="BW43" i="9" s="1"/>
  <c r="U34" i="9"/>
  <c r="C34" i="9"/>
  <c r="U37" i="9" l="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<sst xmlns="http://schemas.openxmlformats.org/spreadsheetml/2006/main" count="976" uniqueCount="552">
  <si>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</si>
  <si>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</si>
  <si>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</si>
  <si>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</si>
  <si>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</si>
  <si>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</si>
  <si>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</si>
  <si>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</si>
  <si>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</si>
  <si>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</si>
  <si>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</si>
  <si>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</si>
  <si>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</si>
  <si>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</si>
  <si>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</si>
  <si>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</si>
  <si>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</si>
  <si>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</si>
  <si>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</si>
  <si>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</si>
  <si>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</si>
  <si>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</si>
  <si>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</si>
  <si>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</si>
  <si>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</si>
  <si>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</si>
  <si>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</si>
  <si>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</si>
  <si>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</si>
  <si>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</si>
  <si>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</si>
  <si>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</si>
  <si>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</si>
  <si>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</si>
  <si>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</si>
  <si>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</si>
  <si>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</si>
  <si>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</si>
  <si>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</si>
  <si>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</si>
  <si>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</si>
  <si>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</si>
  <si>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</si>
  <si>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</si>
  <si>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</si>
  <si>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</si>
  <si>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</si>
  <si>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</si>
  <si>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</si>
  <si>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</si>
  <si>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</si>
  <si>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</si>
  <si>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</si>
  <si>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</si>
  <si>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</si>
  <si>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</si>
  <si>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</si>
  <si>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</si>
  <si>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</si>
  <si>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</si>
  <si>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</si>
  <si>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</si>
  <si>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</si>
  <si>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</si>
  <si>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</si>
  <si>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</si>
  <si>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</si>
  <si>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</si>
  <si>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</si>
  <si>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</si>
  <si>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</si>
  <si>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</si>
  <si>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</si>
  <si>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</si>
  <si>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</si>
  <si>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</si>
  <si>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</si>
  <si>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</si>
  <si>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</si>
  <si>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</si>
  <si>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</si>
  <si>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</si>
  <si>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能代市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</si>
  <si>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</si>
  <si>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</si>
  <si>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</si>
  <si>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</si>
  <si>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</si>
  <si>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</si>
  <si>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</si>
  <si>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</si>
  <si>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</si>
  <si>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</si>
  <si>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</si>
  <si>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</si>
  <si>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</si>
  <si>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</si>
  <si>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</si>
  <si>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</si>
  <si>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</si>
  <si>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</si>
  <si>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</si>
  <si>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</si>
  <si>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</si>
  <si>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</si>
  <si>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</si>
  <si>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</si>
  <si>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</si>
  <si>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</si>
  <si>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</si>
  <si>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</si>
  <si>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</si>
  <si>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</si>
  <si>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</si>
  <si>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</si>
  <si>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</si>
  <si>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</si>
  <si>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</si>
  <si>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</si>
  <si>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</si>
  <si>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</si>
  <si>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</si>
  <si>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</si>
  <si>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</si>
  <si>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</si>
  <si>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</si>
  <si>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</si>
  <si>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</si>
  <si>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</si>
  <si>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</si>
  <si>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</si>
  <si>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</si>
  <si>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</si>
  <si>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</si>
  <si>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</si>
  <si>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</si>
  <si>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</si>
  <si>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</si>
  <si>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</si>
  <si>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</si>
  <si>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</si>
  <si>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</si>
  <si>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</si>
  <si>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</si>
  <si>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</si>
  <si>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</si>
  <si>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</si>
  <si>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</si>
  <si>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</si>
  <si>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</si>
  <si>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</si>
  <si>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</si>
  <si>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</si>
  <si>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</si>
  <si>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</si>
  <si>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</si>
  <si>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</si>
  <si>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</si>
  <si>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</si>
  <si>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</si>
  <si>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</si>
  <si>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</si>
  <si>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</si>
  <si>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</si>
  <si>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</si>
  <si>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</si>
  <si>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</si>
  <si>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</si>
  <si>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</si>
  <si>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</si>
  <si>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</si>
  <si>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</si>
  <si>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</si>
  <si>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</si>
  <si>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</si>
  <si>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</si>
  <si>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</si>
  <si>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</si>
  <si>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</si>
  <si>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</si>
  <si>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</si>
  <si>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</si>
  <si>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</si>
  <si>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</si>
  <si>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</si>
  <si>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</si>
  <si>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</si>
  <si>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</si>
  <si>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</si>
  <si>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</si>
  <si>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</si>
  <si>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</si>
  <si>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</si>
  <si>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</si>
  <si>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</si>
  <si>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</si>
  <si>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秋田県能代市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</si>
  <si>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</si>
  <si>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</si>
  <si>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</si>
  <si>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</si>
  <si>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</si>
  <si>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</si>
  <si>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</si>
  <si>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</si>
  <si>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</si>
  <si>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</si>
  <si>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</si>
  <si>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</si>
  <si>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</si>
  <si>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</si>
  <si>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</si>
  <si>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</si>
  <si>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</si>
  <si>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</si>
  <si>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</si>
  <si>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</si>
  <si>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</si>
  <si>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</si>
  <si>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</si>
  <si>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</si>
  <si>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</si>
  <si>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</si>
  <si>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</si>
  <si>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</si>
  <si>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</si>
  <si>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</si>
  <si>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</si>
  <si>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</si>
  <si>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</si>
  <si>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</si>
  <si>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</si>
  <si>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</si>
  <si>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</si>
  <si>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</si>
  <si>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</si>
  <si>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</si>
  <si>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</si>
  <si>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</si>
  <si>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</si>
  <si>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</si>
  <si>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</si>
  <si>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</si>
  <si>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</si>
  <si>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</si>
  <si>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</si>
  <si>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</si>
  <si>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</si>
  <si>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</si>
  <si>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</si>
  <si>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</si>
  <si>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</si>
  <si>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</si>
  <si>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</si>
  <si>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</si>
  <si>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</si>
  <si>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</si>
  <si>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</si>
  <si>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</si>
  <si>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</si>
  <si>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</si>
  <si>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</si>
  <si>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</si>
  <si>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</si>
  <si>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</si>
  <si>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</si>
  <si>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</si>
  <si>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</si>
  <si>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</si>
  <si>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</si>
  <si>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</si>
  <si>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</si>
  <si>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</si>
  <si>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</si>
  <si>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</si>
  <si>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</si>
  <si>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</si>
  <si>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</si>
  <si>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</si>
  <si>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</si>
  <si>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</si>
  <si>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</si>
  <si>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</si>
  <si>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</si>
  <si>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</si>
  <si>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</si>
  <si>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</si>
  <si>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</si>
  <si>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</si>
  <si>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</si>
  <si>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</si>
  <si>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</si>
  <si>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</si>
  <si>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</si>
  <si>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</si>
  <si>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</si>
  <si>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</si>
  <si>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</si>
  <si>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</si>
  <si>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</si>
  <si>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</si>
  <si>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</si>
  <si>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</si>
  <si>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</si>
  <si>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</si>
  <si>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</si>
  <si>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</si>
  <si>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</si>
  <si>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</si>
  <si>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</si>
  <si>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</si>
  <si>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</si>
  <si>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</si>
  <si>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</si>
  <si>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</si>
  <si>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</si>
  <si>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</si>
  <si>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</si>
  <si>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</si>
  <si>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</si>
  <si>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その他</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</si>
  <si>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</si>
  <si>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</si>
  <si>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</si>
  <si>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</si>
  <si>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</si>
  <si>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</si>
  <si>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</si>
  <si>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</si>
  <si>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</si>
  <si>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</si>
  <si>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</si>
  <si>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</si>
  <si>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</si>
  <si>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</si>
  <si>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</si>
  <si>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</si>
  <si>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</si>
  <si>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</si>
  <si>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</si>
  <si>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</si>
  <si>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</si>
  <si>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</si>
  <si>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</si>
  <si>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</si>
  <si>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秋田県能代市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</si>
  <si>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</si>
  <si>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</si>
  <si>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</si>
  <si>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</si>
  <si>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</si>
  <si>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</si>
  <si>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</si>
  <si>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</si>
  <si>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</si>
  <si>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</si>
  <si>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</si>
  <si>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</si>
  <si>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</si>
  <si>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</si>
  <si>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</si>
  <si>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</si>
  <si>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</si>
  <si>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</si>
  <si>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</si>
  <si>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</si>
  <si>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</si>
  <si>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</si>
  <si>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</si>
  <si>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</si>
  <si>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</si>
  <si>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</si>
  <si>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</si>
  <si>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</si>
  <si>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</si>
  <si>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</si>
  <si>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</si>
  <si>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</si>
  <si>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</si>
  <si>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能代市国民健康保険特別会計（事業勘定）</t>
    <phoneticPr fontId="5"/>
  </si>
  <si>
    <t>能代市介護保険特別会計（保険事業勘定）</t>
    <phoneticPr fontId="5"/>
  </si>
  <si>
    <t>能代市後期高齢者医療特別会計</t>
    <phoneticPr fontId="5"/>
  </si>
  <si>
    <t>能代市介護保険特別会計（介護サービス事業勘定）</t>
    <phoneticPr fontId="5"/>
  </si>
  <si>
    <t>能代市水道事業会計</t>
    <phoneticPr fontId="5"/>
  </si>
  <si>
    <t>法適用企業</t>
    <phoneticPr fontId="5"/>
  </si>
  <si>
    <t>能代市下水道事業会計</t>
    <phoneticPr fontId="5"/>
  </si>
  <si>
    <t>能代市簡易水道事業特別会計</t>
    <phoneticPr fontId="5"/>
  </si>
  <si>
    <t>法非適用企業</t>
    <phoneticPr fontId="5"/>
  </si>
  <si>
    <t>能代市農業集落排水事業特別会計</t>
    <phoneticPr fontId="5"/>
  </si>
  <si>
    <t>能代市浄化槽整備事業特別会計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</si>
  <si>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</si>
  <si>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</si>
  <si>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</si>
  <si>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</si>
  <si>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</si>
  <si>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</si>
  <si>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</si>
  <si>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</si>
  <si>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</si>
  <si>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</si>
  <si>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</si>
  <si>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</si>
  <si>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</si>
  <si>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</si>
  <si>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</si>
  <si>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</si>
  <si>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</si>
  <si>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</si>
  <si>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</si>
  <si>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</si>
  <si>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</si>
  <si>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</si>
  <si>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</si>
  <si>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</si>
  <si>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</si>
  <si>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</si>
  <si>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</si>
  <si>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</si>
  <si>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</si>
  <si>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</si>
  <si>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</si>
  <si>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</si>
  <si>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</si>
  <si>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</si>
  <si>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</si>
  <si>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</si>
  <si>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</si>
  <si>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</si>
  <si>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</si>
  <si>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</si>
  <si>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</si>
  <si>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</si>
  <si>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</si>
  <si>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</si>
  <si>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</si>
  <si>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</si>
  <si>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</si>
  <si>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</si>
  <si>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</si>
  <si>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</si>
  <si>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</si>
  <si>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</si>
  <si>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</si>
  <si>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</si>
  <si>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</si>
  <si>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</si>
  <si>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</si>
  <si>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</si>
  <si>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</si>
  <si>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</si>
  <si>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</si>
  <si>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</si>
  <si>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</si>
  <si>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</si>
  <si>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</si>
  <si>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</si>
  <si>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</si>
  <si>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</si>
  <si>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</si>
  <si>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</si>
  <si>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</si>
  <si>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</si>
  <si>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</si>
  <si>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</si>
  <si>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</si>
  <si>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</si>
  <si>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</si>
  <si>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</si>
  <si>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</si>
  <si>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</si>
  <si>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</si>
  <si>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</si>
  <si>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</si>
  <si>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</si>
  <si>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</si>
  <si>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</si>
  <si>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</si>
  <si>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</si>
  <si>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</si>
  <si>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</si>
  <si>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</si>
  <si>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</si>
  <si>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</si>
  <si>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</si>
  <si>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</si>
  <si>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</si>
  <si>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</si>
  <si>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</si>
  <si>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</si>
  <si>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</si>
  <si>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</si>
  <si>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</si>
  <si>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</si>
  <si>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</si>
  <si>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</si>
  <si>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</si>
  <si>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</si>
  <si>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</si>
  <si>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</si>
  <si>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</si>
  <si>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</si>
  <si>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</si>
  <si>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</si>
  <si>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</si>
  <si>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</si>
  <si>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</si>
  <si>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</si>
  <si>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</si>
  <si>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</si>
  <si>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</si>
  <si>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</si>
  <si>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</si>
  <si>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</si>
  <si>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</si>
  <si>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</si>
  <si>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</si>
  <si>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</si>
  <si>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</si>
  <si>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</si>
  <si>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</si>
  <si>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</si>
  <si>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</si>
  <si>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</si>
  <si>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能代市国民健康保険特別会計（事業勘定）</t>
  </si>
  <si>
    <t>能代市水道事業会計</t>
  </si>
  <si>
    <t>能代市下水道事業会計</t>
  </si>
  <si>
    <t>能代市介護保険特別会計（保険事業勘定）</t>
  </si>
  <si>
    <t>能代市浄化槽整備事業特別会計</t>
  </si>
  <si>
    <t>能代市農業集落排水事業特別会計</t>
  </si>
  <si>
    <t>能代市後期高齢者医療特別会計</t>
  </si>
  <si>
    <t>その他会計（赤字）</t>
  </si>
  <si>
    <t>その他会計（黒字）</t>
  </si>
  <si>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5"/>
  </si>
  <si>
    <t>能代山本広域市町村圏組合（特別養護老人ホーム運営事業特別会計）</t>
    <rPh sb="0" eb="2">
      <t>ノシロ</t>
    </rPh>
    <rPh sb="2" eb="4">
      <t>ヤマモト</t>
    </rPh>
    <rPh sb="4" eb="6">
      <t>コウイキ</t>
    </rPh>
    <rPh sb="6" eb="9">
      <t>シチョウソン</t>
    </rPh>
    <rPh sb="9" eb="10">
      <t>ケン</t>
    </rPh>
    <rPh sb="10" eb="12">
      <t>クミアイ</t>
    </rPh>
    <rPh sb="13" eb="15">
      <t>トクベツ</t>
    </rPh>
    <rPh sb="15" eb="17">
      <t>ヨウゴ</t>
    </rPh>
    <rPh sb="17" eb="19">
      <t>ロウジン</t>
    </rPh>
    <rPh sb="22" eb="24">
      <t>ウンエイ</t>
    </rPh>
    <rPh sb="24" eb="26">
      <t>ジギョウ</t>
    </rPh>
    <rPh sb="26" eb="28">
      <t>トクベツ</t>
    </rPh>
    <rPh sb="28" eb="30">
      <t>カイケイ</t>
    </rPh>
    <phoneticPr fontId="5"/>
  </si>
  <si>
    <t>能代山本広域市町村圏組合（能代山本ふるさと市町村圏基金特別会計）</t>
    <rPh sb="0" eb="2">
      <t>ノシロ</t>
    </rPh>
    <rPh sb="2" eb="4">
      <t>ヤマモト</t>
    </rPh>
    <rPh sb="4" eb="6">
      <t>コウイキ</t>
    </rPh>
    <rPh sb="6" eb="9">
      <t>シチョウソン</t>
    </rPh>
    <rPh sb="9" eb="10">
      <t>ケン</t>
    </rPh>
    <rPh sb="10" eb="12">
      <t>クミアイ</t>
    </rPh>
    <rPh sb="13" eb="15">
      <t>ノシロ</t>
    </rPh>
    <rPh sb="15" eb="17">
      <t>ヤマモト</t>
    </rPh>
    <rPh sb="21" eb="24">
      <t>シチョウソン</t>
    </rPh>
    <rPh sb="24" eb="25">
      <t>ケン</t>
    </rPh>
    <rPh sb="25" eb="27">
      <t>キキン</t>
    </rPh>
    <rPh sb="27" eb="29">
      <t>トクベツ</t>
    </rPh>
    <rPh sb="29" eb="31">
      <t>カイケイ</t>
    </rPh>
    <phoneticPr fontId="5"/>
  </si>
  <si>
    <t>能代市山本郡養護老人ホーム組合（一般会計）</t>
    <rPh sb="0" eb="3">
      <t>ノシロシ</t>
    </rPh>
    <rPh sb="3" eb="6">
      <t>ヤマモトグン</t>
    </rPh>
    <rPh sb="6" eb="8">
      <t>ヨウゴ</t>
    </rPh>
    <rPh sb="8" eb="10">
      <t>ロウジン</t>
    </rPh>
    <rPh sb="13" eb="15">
      <t>クミアイ</t>
    </rPh>
    <rPh sb="16" eb="18">
      <t>イッパン</t>
    </rPh>
    <rPh sb="18" eb="20">
      <t>カイケイ</t>
    </rPh>
    <phoneticPr fontId="5"/>
  </si>
  <si>
    <t>能代市山本郡養護老人ホーム組合（能代市山本郡養護老人ホーム組合外部サービス利用型特定施設事業特別会計）</t>
    <rPh sb="0" eb="3">
      <t>ノシロシ</t>
    </rPh>
    <rPh sb="3" eb="6">
      <t>ヤマモトグン</t>
    </rPh>
    <rPh sb="6" eb="8">
      <t>ヨウゴ</t>
    </rPh>
    <rPh sb="8" eb="10">
      <t>ロウジン</t>
    </rPh>
    <rPh sb="13" eb="15">
      <t>クミアイ</t>
    </rPh>
    <rPh sb="31" eb="33">
      <t>ガイブ</t>
    </rPh>
    <rPh sb="37" eb="39">
      <t>リヨウ</t>
    </rPh>
    <rPh sb="39" eb="40">
      <t>ガタ</t>
    </rPh>
    <rPh sb="40" eb="42">
      <t>トクテイ</t>
    </rPh>
    <rPh sb="42" eb="44">
      <t>シセツ</t>
    </rPh>
    <rPh sb="44" eb="46">
      <t>ジギョウ</t>
    </rPh>
    <rPh sb="46" eb="48">
      <t>トクベツ</t>
    </rPh>
    <rPh sb="48" eb="50">
      <t>カイケイ</t>
    </rPh>
    <phoneticPr fontId="5"/>
  </si>
  <si>
    <t>能代市山本郡養護老人ホーム組合（能代市山本郡養護老人ホーム組合訪問介護事業特別会計）</t>
    <rPh sb="0" eb="3">
      <t>ノシロシ</t>
    </rPh>
    <rPh sb="3" eb="6">
      <t>ヤマモトグン</t>
    </rPh>
    <rPh sb="6" eb="8">
      <t>ヨウゴ</t>
    </rPh>
    <rPh sb="8" eb="10">
      <t>ロウジン</t>
    </rPh>
    <rPh sb="13" eb="15">
      <t>クミアイ</t>
    </rPh>
    <rPh sb="31" eb="33">
      <t>ホウモン</t>
    </rPh>
    <rPh sb="33" eb="35">
      <t>カイゴ</t>
    </rPh>
    <rPh sb="35" eb="37">
      <t>ジギョウ</t>
    </rPh>
    <rPh sb="37" eb="39">
      <t>トクベツ</t>
    </rPh>
    <rPh sb="39" eb="41">
      <t>カイケイ</t>
    </rPh>
    <phoneticPr fontId="5"/>
  </si>
  <si>
    <t>北秋田市周辺衛生施設組合（一般会計）</t>
    <rPh sb="0" eb="3">
      <t>キタアキタ</t>
    </rPh>
    <rPh sb="3" eb="4">
      <t>シ</t>
    </rPh>
    <rPh sb="4" eb="6">
      <t>シュウヘン</t>
    </rPh>
    <rPh sb="6" eb="8">
      <t>エイセイ</t>
    </rPh>
    <rPh sb="8" eb="10">
      <t>シセツ</t>
    </rPh>
    <rPh sb="10" eb="12">
      <t>クミアイ</t>
    </rPh>
    <rPh sb="13" eb="15">
      <t>イッパン</t>
    </rPh>
    <rPh sb="15" eb="17">
      <t>カイケイ</t>
    </rPh>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</si>
  <si>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5"/>
  </si>
  <si>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5"/>
  </si>
  <si>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5"/>
  </si>
  <si>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5"/>
  </si>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</sst>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47760</c:v>
                </c:pt>
                <c:pt idx="1">
                  <c:v>97718</c:v>
                </c:pt>
                <c:pt idx="2">
                  <c:v>33261</c:v>
                </c:pt>
                <c:pt idx="3">
                  <c:v>50278</c:v>
                </c:pt>
                <c:pt idx="4">
                  <c:v>64173</c:v>
                </c:pt>
              </c:numCache>
            </c:numRef>
          </c:val>
          <c:smooth val="0"/>
        </c:ser>
        <c:dLbls>
          <c:showLegendKey val="0"/>
          <c:showVal val="0"/>
          <c:showCatName val="0"/>
          <c:showSerName val="0"/>
          <c:showPercent val="0"/>
          <c:showBubbleSize val="0"/>
        </c:dLbls>
        <c:marker val="1"/>
        <c:smooth val="0"/>
        <c:axId val="99166848"/>
        <c:axId val="99205888"/>
      </c:lineChart>
      <c:catAx>
        <c:axId val="991668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205888"/>
        <c:crosses val="autoZero"/>
        <c:auto val="1"/>
        <c:lblAlgn val="ctr"/>
        <c:lblOffset val="100"/>
        <c:tickLblSkip val="1"/>
        <c:tickMarkSkip val="1"/>
        <c:noMultiLvlLbl val="0"/>
      </c:catAx>
      <c:valAx>
        <c:axId val="9920588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166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3.06</c:v>
                </c:pt>
                <c:pt idx="1">
                  <c:v>3.21</c:v>
                </c:pt>
                <c:pt idx="2">
                  <c:v>3.8</c:v>
                </c:pt>
                <c:pt idx="3">
                  <c:v>3.13</c:v>
                </c:pt>
                <c:pt idx="4">
                  <c:v>4.92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13.52</c:v>
                </c:pt>
                <c:pt idx="1">
                  <c:v>15.37</c:v>
                </c:pt>
                <c:pt idx="2">
                  <c:v>19.739999999999998</c:v>
                </c:pt>
                <c:pt idx="3">
                  <c:v>28.17</c:v>
                </c:pt>
                <c:pt idx="4">
                  <c:v>30.11</c:v>
                </c:pt>
              </c:numCache>
            </c:numRef>
          </c:val>
        </c:ser>
        <c:dLbls>
          <c:showLegendKey val="0"/>
          <c:showVal val="0"/>
          <c:showCatName val="0"/>
          <c:showSerName val="0"/>
          <c:showPercent val="0"/>
          <c:showBubbleSize val="0"/>
        </c:dLbls>
        <c:gapWidth val="250"/>
        <c:overlap val="100"/>
        <c:axId val="98819456"/>
        <c:axId val="75699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5.62</c:v>
                </c:pt>
                <c:pt idx="1">
                  <c:v>1.93</c:v>
                </c:pt>
                <c:pt idx="2">
                  <c:v>4.6900000000000004</c:v>
                </c:pt>
                <c:pt idx="3">
                  <c:v>7.43</c:v>
                </c:pt>
                <c:pt idx="4">
                  <c:v>3.55</c:v>
                </c:pt>
              </c:numCache>
            </c:numRef>
          </c:val>
          <c:smooth val="0"/>
        </c:ser>
        <c:dLbls>
          <c:showLegendKey val="0"/>
          <c:showVal val="0"/>
          <c:showCatName val="0"/>
          <c:showSerName val="0"/>
          <c:showPercent val="0"/>
          <c:showBubbleSize val="0"/>
        </c:dLbls>
        <c:marker val="1"/>
        <c:smooth val="0"/>
        <c:axId val="98819456"/>
        <c:axId val="75699328"/>
      </c:lineChart>
      <c:catAx>
        <c:axId val="9881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5699328"/>
        <c:crosses val="autoZero"/>
        <c:auto val="1"/>
        <c:lblAlgn val="ctr"/>
        <c:lblOffset val="100"/>
        <c:tickLblSkip val="1"/>
        <c:tickMarkSkip val="1"/>
        <c:noMultiLvlLbl val="0"/>
      </c:catAx>
      <c:valAx>
        <c:axId val="7569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81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0.06</c:v>
                </c:pt>
                <c:pt idx="2">
                  <c:v>#N/A</c:v>
                </c:pt>
                <c:pt idx="3">
                  <c:v>0.41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能代市後期高齢者医療特別会計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能代市農業集落排水事業特別会計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能代市浄化槽整備事業特別会計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能代市介護保険特別会計（保険事業勘定）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0.65</c:v>
                </c:pt>
                <c:pt idx="2">
                  <c:v>#N/A</c:v>
                </c:pt>
                <c:pt idx="3">
                  <c:v>1.1000000000000001</c:v>
                </c:pt>
                <c:pt idx="4">
                  <c:v>#N/A</c:v>
                </c:pt>
                <c:pt idx="5">
                  <c:v>0.28000000000000003</c:v>
                </c:pt>
                <c:pt idx="6">
                  <c:v>#N/A</c:v>
                </c:pt>
                <c:pt idx="7">
                  <c:v>0.79</c:v>
                </c:pt>
                <c:pt idx="8">
                  <c:v>#N/A</c:v>
                </c:pt>
                <c:pt idx="9">
                  <c:v>0.42</c:v>
                </c:pt>
              </c:numCache>
            </c:numRef>
          </c:val>
        </c:ser>
        <c:ser>
          <c:idx val="6"/>
          <c:order val="6"/>
          <c:tx>
            <c:strRef>
              <c:f>データシート!$A$33</c:f>
              <c:strCache>
                <c:ptCount val="1"/>
                <c:pt idx="0">
                  <c:v>能代市下水道事業会計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0</c:v>
                </c:pt>
                <c:pt idx="3">
                  <c:v>0</c:v>
                </c:pt>
                <c:pt idx="4">
                  <c:v>#N/A</c:v>
                </c:pt>
                <c:pt idx="5">
                  <c:v>1.79</c:v>
                </c:pt>
                <c:pt idx="6">
                  <c:v>#N/A</c:v>
                </c:pt>
                <c:pt idx="7">
                  <c:v>0.76</c:v>
                </c:pt>
                <c:pt idx="8">
                  <c:v>#N/A</c:v>
                </c:pt>
                <c:pt idx="9">
                  <c:v>0.72</c:v>
                </c:pt>
              </c:numCache>
            </c:numRef>
          </c:val>
        </c:ser>
        <c:ser>
          <c:idx val="7"/>
          <c:order val="7"/>
          <c:tx>
            <c:strRef>
              <c:f>データシート!$A$34</c:f>
              <c:strCache>
                <c:ptCount val="1"/>
                <c:pt idx="0">
                  <c:v>能代市水道事業会計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1.54</c:v>
                </c:pt>
                <c:pt idx="2">
                  <c:v>#N/A</c:v>
                </c:pt>
                <c:pt idx="3">
                  <c:v>1.2</c:v>
                </c:pt>
                <c:pt idx="4">
                  <c:v>#N/A</c:v>
                </c:pt>
                <c:pt idx="5">
                  <c:v>1.61</c:v>
                </c:pt>
                <c:pt idx="6">
                  <c:v>#N/A</c:v>
                </c:pt>
                <c:pt idx="7">
                  <c:v>1.99</c:v>
                </c:pt>
                <c:pt idx="8">
                  <c:v>#N/A</c:v>
                </c:pt>
                <c:pt idx="9">
                  <c:v>2.33</c:v>
                </c:pt>
              </c:numCache>
            </c:numRef>
          </c:val>
        </c:ser>
        <c:ser>
          <c:idx val="8"/>
          <c:order val="8"/>
          <c:tx>
            <c:strRef>
              <c:f>データシート!$A$35</c:f>
              <c:strCache>
                <c:ptCount val="1"/>
                <c:pt idx="0">
                  <c:v>能代市国民健康保険特別会計（事業勘定）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1.17</c:v>
                </c:pt>
                <c:pt idx="2">
                  <c:v>#N/A</c:v>
                </c:pt>
                <c:pt idx="3">
                  <c:v>3.6</c:v>
                </c:pt>
                <c:pt idx="4">
                  <c:v>#N/A</c:v>
                </c:pt>
                <c:pt idx="5">
                  <c:v>2.4500000000000002</c:v>
                </c:pt>
                <c:pt idx="6">
                  <c:v>#N/A</c:v>
                </c:pt>
                <c:pt idx="7">
                  <c:v>2.57</c:v>
                </c:pt>
                <c:pt idx="8">
                  <c:v>#N/A</c:v>
                </c:pt>
                <c:pt idx="9">
                  <c:v>2.81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3.06</c:v>
                </c:pt>
                <c:pt idx="2">
                  <c:v>#N/A</c:v>
                </c:pt>
                <c:pt idx="3">
                  <c:v>3.2</c:v>
                </c:pt>
                <c:pt idx="4">
                  <c:v>#N/A</c:v>
                </c:pt>
                <c:pt idx="5">
                  <c:v>3.79</c:v>
                </c:pt>
                <c:pt idx="6">
                  <c:v>#N/A</c:v>
                </c:pt>
                <c:pt idx="7">
                  <c:v>3.12</c:v>
                </c:pt>
                <c:pt idx="8">
                  <c:v>#N/A</c:v>
                </c:pt>
                <c:pt idx="9">
                  <c:v>4.92</c:v>
                </c:pt>
              </c:numCache>
            </c:numRef>
          </c:val>
        </c:ser>
        <c:dLbls>
          <c:showLegendKey val="0"/>
          <c:showVal val="0"/>
          <c:showCatName val="0"/>
          <c:showSerName val="0"/>
          <c:showPercent val="0"/>
          <c:showBubbleSize val="0"/>
        </c:dLbls>
        <c:gapWidth val="150"/>
        <c:overlap val="100"/>
        <c:axId val="98976896"/>
        <c:axId val="98978432"/>
      </c:barChart>
      <c:catAx>
        <c:axId val="9897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978432"/>
        <c:crosses val="autoZero"/>
        <c:auto val="1"/>
        <c:lblAlgn val="ctr"/>
        <c:lblOffset val="100"/>
        <c:tickLblSkip val="1"/>
        <c:tickMarkSkip val="1"/>
        <c:noMultiLvlLbl val="0"/>
      </c:catAx>
      <c:valAx>
        <c:axId val="9897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976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2078</c:v>
                </c:pt>
                <c:pt idx="5">
                  <c:v>2214</c:v>
                </c:pt>
                <c:pt idx="8">
                  <c:v>2280</c:v>
                </c:pt>
                <c:pt idx="11">
                  <c:v>2429</c:v>
                </c:pt>
                <c:pt idx="14">
                  <c:v>2507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52</c:v>
                </c:pt>
                <c:pt idx="3">
                  <c:v>47</c:v>
                </c:pt>
                <c:pt idx="6">
                  <c:v>34</c:v>
                </c:pt>
                <c:pt idx="9">
                  <c:v>26</c:v>
                </c:pt>
                <c:pt idx="12">
                  <c:v>21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344</c:v>
                </c:pt>
                <c:pt idx="3">
                  <c:v>338</c:v>
                </c:pt>
                <c:pt idx="6">
                  <c:v>199</c:v>
                </c:pt>
                <c:pt idx="9">
                  <c:v>82</c:v>
                </c:pt>
                <c:pt idx="12">
                  <c:v>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535</c:v>
                </c:pt>
                <c:pt idx="3">
                  <c:v>598</c:v>
                </c:pt>
                <c:pt idx="6">
                  <c:v>596</c:v>
                </c:pt>
                <c:pt idx="9">
                  <c:v>544</c:v>
                </c:pt>
                <c:pt idx="12">
                  <c:v>545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2769</c:v>
                </c:pt>
                <c:pt idx="3">
                  <c:v>2757</c:v>
                </c:pt>
                <c:pt idx="6">
                  <c:v>2718</c:v>
                </c:pt>
                <c:pt idx="9">
                  <c:v>2791</c:v>
                </c:pt>
                <c:pt idx="12">
                  <c:v>2752</c:v>
                </c:pt>
              </c:numCache>
            </c:numRef>
          </c:val>
        </c:ser>
        <c:dLbls>
          <c:showLegendKey val="0"/>
          <c:showVal val="0"/>
          <c:showCatName val="0"/>
          <c:showSerName val="0"/>
          <c:showPercent val="0"/>
          <c:showBubbleSize val="0"/>
        </c:dLbls>
        <c:gapWidth val="100"/>
        <c:overlap val="100"/>
        <c:axId val="101040512"/>
        <c:axId val="101042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1622</c:v>
                </c:pt>
                <c:pt idx="2">
                  <c:v>#N/A</c:v>
                </c:pt>
                <c:pt idx="3">
                  <c:v>#N/A</c:v>
                </c:pt>
                <c:pt idx="4">
                  <c:v>1526</c:v>
                </c:pt>
                <c:pt idx="5">
                  <c:v>#N/A</c:v>
                </c:pt>
                <c:pt idx="6">
                  <c:v>#N/A</c:v>
                </c:pt>
                <c:pt idx="7">
                  <c:v>1267</c:v>
                </c:pt>
                <c:pt idx="8">
                  <c:v>#N/A</c:v>
                </c:pt>
                <c:pt idx="9">
                  <c:v>#N/A</c:v>
                </c:pt>
                <c:pt idx="10">
                  <c:v>1014</c:v>
                </c:pt>
                <c:pt idx="11">
                  <c:v>#N/A</c:v>
                </c:pt>
                <c:pt idx="12">
                  <c:v>#N/A</c:v>
                </c:pt>
                <c:pt idx="13">
                  <c:v>839</c:v>
                </c:pt>
                <c:pt idx="14">
                  <c:v>#N/A</c:v>
                </c:pt>
              </c:numCache>
            </c:numRef>
          </c:val>
          <c:smooth val="0"/>
        </c:ser>
        <c:dLbls>
          <c:showLegendKey val="0"/>
          <c:showVal val="0"/>
          <c:showCatName val="0"/>
          <c:showSerName val="0"/>
          <c:showPercent val="0"/>
          <c:showBubbleSize val="0"/>
        </c:dLbls>
        <c:marker val="1"/>
        <c:smooth val="0"/>
        <c:axId val="101040512"/>
        <c:axId val="101042432"/>
      </c:lineChart>
      <c:catAx>
        <c:axId val="101040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042432"/>
        <c:crosses val="autoZero"/>
        <c:auto val="1"/>
        <c:lblAlgn val="ctr"/>
        <c:lblOffset val="100"/>
        <c:tickLblSkip val="1"/>
        <c:tickMarkSkip val="1"/>
        <c:noMultiLvlLbl val="0"/>
      </c:catAx>
      <c:valAx>
        <c:axId val="10104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040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23660</c:v>
                </c:pt>
                <c:pt idx="5">
                  <c:v>24777</c:v>
                </c:pt>
                <c:pt idx="8">
                  <c:v>25505</c:v>
                </c:pt>
                <c:pt idx="11">
                  <c:v>25876</c:v>
                </c:pt>
                <c:pt idx="14">
                  <c:v>26520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579</c:v>
                </c:pt>
                <c:pt idx="5">
                  <c:v>1967</c:v>
                </c:pt>
                <c:pt idx="8">
                  <c:v>1966</c:v>
                </c:pt>
                <c:pt idx="11">
                  <c:v>2002</c:v>
                </c:pt>
                <c:pt idx="14">
                  <c:v>2372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5812</c:v>
                </c:pt>
                <c:pt idx="5">
                  <c:v>6661</c:v>
                </c:pt>
                <c:pt idx="8">
                  <c:v>7597</c:v>
                </c:pt>
                <c:pt idx="11">
                  <c:v>8813</c:v>
                </c:pt>
                <c:pt idx="14">
                  <c:v>9191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4595</c:v>
                </c:pt>
                <c:pt idx="3">
                  <c:v>4410</c:v>
                </c:pt>
                <c:pt idx="6">
                  <c:v>4098</c:v>
                </c:pt>
                <c:pt idx="9">
                  <c:v>3867</c:v>
                </c:pt>
                <c:pt idx="12">
                  <c:v>3345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591</c:v>
                </c:pt>
                <c:pt idx="3">
                  <c:v>328</c:v>
                </c:pt>
                <c:pt idx="6">
                  <c:v>194</c:v>
                </c:pt>
                <c:pt idx="9">
                  <c:v>134</c:v>
                </c:pt>
                <c:pt idx="12">
                  <c:v>106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7772</c:v>
                </c:pt>
                <c:pt idx="3">
                  <c:v>8248</c:v>
                </c:pt>
                <c:pt idx="6">
                  <c:v>8816</c:v>
                </c:pt>
                <c:pt idx="9">
                  <c:v>9256</c:v>
                </c:pt>
                <c:pt idx="12">
                  <c:v>10004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143</c:v>
                </c:pt>
                <c:pt idx="3">
                  <c:v>89</c:v>
                </c:pt>
                <c:pt idx="6">
                  <c:v>57</c:v>
                </c:pt>
                <c:pt idx="9">
                  <c:v>31</c:v>
                </c:pt>
                <c:pt idx="12">
                  <c:v>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26198</c:v>
                </c:pt>
                <c:pt idx="3">
                  <c:v>27892</c:v>
                </c:pt>
                <c:pt idx="6">
                  <c:v>27814</c:v>
                </c:pt>
                <c:pt idx="9">
                  <c:v>27865</c:v>
                </c:pt>
                <c:pt idx="12">
                  <c:v>28829</c:v>
                </c:pt>
              </c:numCache>
            </c:numRef>
          </c:val>
        </c:ser>
        <c:dLbls>
          <c:showLegendKey val="0"/>
          <c:showVal val="0"/>
          <c:showCatName val="0"/>
          <c:showSerName val="0"/>
          <c:showPercent val="0"/>
          <c:showBubbleSize val="0"/>
        </c:dLbls>
        <c:gapWidth val="100"/>
        <c:overlap val="100"/>
        <c:axId val="100924416"/>
        <c:axId val="98832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9249</c:v>
                </c:pt>
                <c:pt idx="2">
                  <c:v>#N/A</c:v>
                </c:pt>
                <c:pt idx="3">
                  <c:v>#N/A</c:v>
                </c:pt>
                <c:pt idx="4">
                  <c:v>7563</c:v>
                </c:pt>
                <c:pt idx="5">
                  <c:v>#N/A</c:v>
                </c:pt>
                <c:pt idx="6">
                  <c:v>#N/A</c:v>
                </c:pt>
                <c:pt idx="7">
                  <c:v>5910</c:v>
                </c:pt>
                <c:pt idx="8">
                  <c:v>#N/A</c:v>
                </c:pt>
                <c:pt idx="9">
                  <c:v>#N/A</c:v>
                </c:pt>
                <c:pt idx="10">
                  <c:v>4464</c:v>
                </c:pt>
                <c:pt idx="11">
                  <c:v>#N/A</c:v>
                </c:pt>
                <c:pt idx="12">
                  <c:v>#N/A</c:v>
                </c:pt>
                <c:pt idx="13">
                  <c:v>4212</c:v>
                </c:pt>
                <c:pt idx="14">
                  <c:v>#N/A</c:v>
                </c:pt>
              </c:numCache>
            </c:numRef>
          </c:val>
          <c:smooth val="0"/>
        </c:ser>
        <c:dLbls>
          <c:showLegendKey val="0"/>
          <c:showVal val="0"/>
          <c:showCatName val="0"/>
          <c:showSerName val="0"/>
          <c:showPercent val="0"/>
          <c:showBubbleSize val="0"/>
        </c:dLbls>
        <c:marker val="1"/>
        <c:smooth val="0"/>
        <c:axId val="100924416"/>
        <c:axId val="98832768"/>
      </c:lineChart>
      <c:catAx>
        <c:axId val="10092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832768"/>
        <c:crosses val="autoZero"/>
        <c:auto val="1"/>
        <c:lblAlgn val="ctr"/>
        <c:lblOffset val="100"/>
        <c:tickLblSkip val="1"/>
        <c:tickMarkSkip val="1"/>
        <c:noMultiLvlLbl val="0"/>
      </c:catAx>
      <c:valAx>
        <c:axId val="98832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2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秋田県能代市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56,991
56,810
426.95
27,211,418
26,393,985
768,513
15,618,624
28,829,216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31.9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長引く景気低迷による個人市民税などの伸び悩みから、０．４４と類似団体平均を下回っているため、新規採用者数の抑制による人件費の削減、経常経費の削減等、歳出の徹底的な見直しを実施するとともに、歳入では、口座振替の促進や納税コール等により、税の徴収率向上を図り歳入確保に努める。</a:t>
          </a:r>
          <a:endParaRPr lang="en-US" altLang="ja-JP" sz="130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60778</xdr:rowOff>
    </xdr:to>
    <xdr:cxnSp macro="">
      <xdr:nvCxnSpPr>
        <xdr:cNvPr id="69" name="直線コネクタ 68"/>
        <xdr:cNvCxnSpPr/>
      </xdr:nvCxnSpPr>
      <xdr:spPr>
        <a:xfrm>
          <a:off x="4114800" y="74331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2" name="直線コネクタ 71"/>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60778</xdr:rowOff>
    </xdr:to>
    <xdr:cxnSp macro="">
      <xdr:nvCxnSpPr>
        <xdr:cNvPr id="75" name="直線コネクタ 74"/>
        <xdr:cNvCxnSpPr/>
      </xdr:nvCxnSpPr>
      <xdr:spPr>
        <a:xfrm>
          <a:off x="2336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9072</xdr:rowOff>
    </xdr:from>
    <xdr:to>
      <xdr:col>3</xdr:col>
      <xdr:colOff>279400</xdr:colOff>
      <xdr:row>43</xdr:row>
      <xdr:rowOff>43543</xdr:rowOff>
    </xdr:to>
    <xdr:cxnSp macro="">
      <xdr:nvCxnSpPr>
        <xdr:cNvPr id="78" name="直線コネクタ 77"/>
        <xdr:cNvCxnSpPr/>
      </xdr:nvCxnSpPr>
      <xdr:spPr>
        <a:xfrm>
          <a:off x="1447800" y="73814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153505</xdr:rowOff>
    </xdr:from>
    <xdr:ext cx="762000" cy="259045"/>
    <xdr:sp macro="" textlink="">
      <xdr:nvSpPr>
        <xdr:cNvPr id="89"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1" name="テキスト ボックス 90"/>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4" name="円/楕円 93"/>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95" name="テキスト ボックス 94"/>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96" name="円/楕円 95"/>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44649</xdr:rowOff>
    </xdr:from>
    <xdr:ext cx="762000" cy="259045"/>
    <xdr:sp macro="" textlink="">
      <xdr:nvSpPr>
        <xdr:cNvPr id="97" name="テキスト ボックス 96"/>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前年度と同水準</a:t>
          </a:r>
          <a:r>
            <a:rPr lang="ja-JP" altLang="en-US" sz="1300">
              <a:solidFill>
                <a:schemeClr val="dk1"/>
              </a:solidFill>
              <a:effectLst/>
              <a:latin typeface="+mn-lt"/>
              <a:ea typeface="+mn-ea"/>
              <a:cs typeface="+mn-cs"/>
            </a:rPr>
            <a:t>を維持しており</a:t>
          </a:r>
          <a:r>
            <a:rPr lang="ja-JP" altLang="ja-JP" sz="1300">
              <a:solidFill>
                <a:schemeClr val="dk1"/>
              </a:solidFill>
              <a:effectLst/>
              <a:latin typeface="+mn-lt"/>
              <a:ea typeface="+mn-ea"/>
              <a:cs typeface="+mn-cs"/>
            </a:rPr>
            <a:t>、類似団体平均</a:t>
          </a:r>
          <a:r>
            <a:rPr lang="ja-JP" altLang="en-US" sz="1300">
              <a:solidFill>
                <a:schemeClr val="dk1"/>
              </a:solidFill>
              <a:effectLst/>
              <a:latin typeface="+mn-lt"/>
              <a:ea typeface="+mn-ea"/>
              <a:cs typeface="+mn-cs"/>
            </a:rPr>
            <a:t>を</a:t>
          </a:r>
          <a:r>
            <a:rPr lang="ja-JP" altLang="ja-JP" sz="1300">
              <a:solidFill>
                <a:schemeClr val="dk1"/>
              </a:solidFill>
              <a:effectLst/>
              <a:latin typeface="+mn-lt"/>
              <a:ea typeface="+mn-ea"/>
              <a:cs typeface="+mn-cs"/>
            </a:rPr>
            <a:t>下回る</a:t>
          </a:r>
          <a:r>
            <a:rPr lang="ja-JP" altLang="en-US" sz="1300">
              <a:solidFill>
                <a:schemeClr val="dk1"/>
              </a:solidFill>
              <a:effectLst/>
              <a:latin typeface="+mn-lt"/>
              <a:ea typeface="+mn-ea"/>
              <a:cs typeface="+mn-cs"/>
            </a:rPr>
            <a:t>結果</a:t>
          </a:r>
          <a:r>
            <a:rPr lang="ja-JP" altLang="ja-JP" sz="1300">
              <a:solidFill>
                <a:schemeClr val="dk1"/>
              </a:solidFill>
              <a:effectLst/>
              <a:latin typeface="+mn-lt"/>
              <a:ea typeface="+mn-ea"/>
              <a:cs typeface="+mn-cs"/>
            </a:rPr>
            <a:t>となった。</a:t>
          </a:r>
          <a:endParaRPr lang="ja-JP" altLang="ja-JP" sz="1300">
            <a:effectLst/>
          </a:endParaRPr>
        </a:p>
        <a:p>
          <a:r>
            <a:rPr lang="ja-JP" altLang="ja-JP" sz="1300">
              <a:solidFill>
                <a:schemeClr val="dk1"/>
              </a:solidFill>
              <a:effectLst/>
              <a:latin typeface="+mn-lt"/>
              <a:ea typeface="+mn-ea"/>
              <a:cs typeface="+mn-cs"/>
            </a:rPr>
            <a:t>福祉関係経費や公営企業等への繰出金が年々増加しており、将来の比率悪化の主因となることが見込まれるため、新規採用者数の抑制による人件費の削減等、徹底した行財政改革に取り組み、現在の水準を維持するよう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126746</xdr:rowOff>
    </xdr:from>
    <xdr:to>
      <xdr:col>7</xdr:col>
      <xdr:colOff>152400</xdr:colOff>
      <xdr:row>60</xdr:row>
      <xdr:rowOff>136398</xdr:rowOff>
    </xdr:to>
    <xdr:cxnSp macro="">
      <xdr:nvCxnSpPr>
        <xdr:cNvPr id="130" name="直線コネクタ 129"/>
        <xdr:cNvCxnSpPr/>
      </xdr:nvCxnSpPr>
      <xdr:spPr>
        <a:xfrm>
          <a:off x="4114800" y="1041374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126746</xdr:rowOff>
    </xdr:from>
    <xdr:to>
      <xdr:col>6</xdr:col>
      <xdr:colOff>0</xdr:colOff>
      <xdr:row>61</xdr:row>
      <xdr:rowOff>3556</xdr:rowOff>
    </xdr:to>
    <xdr:cxnSp macro="">
      <xdr:nvCxnSpPr>
        <xdr:cNvPr id="133" name="直線コネクタ 132"/>
        <xdr:cNvCxnSpPr/>
      </xdr:nvCxnSpPr>
      <xdr:spPr>
        <a:xfrm flipV="1">
          <a:off x="3225800" y="104137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3556</xdr:rowOff>
    </xdr:from>
    <xdr:to>
      <xdr:col>4</xdr:col>
      <xdr:colOff>482600</xdr:colOff>
      <xdr:row>61</xdr:row>
      <xdr:rowOff>8382</xdr:rowOff>
    </xdr:to>
    <xdr:cxnSp macro="">
      <xdr:nvCxnSpPr>
        <xdr:cNvPr id="136" name="直線コネクタ 135"/>
        <xdr:cNvCxnSpPr/>
      </xdr:nvCxnSpPr>
      <xdr:spPr>
        <a:xfrm flipV="1">
          <a:off x="2336800" y="1046200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39878</xdr:rowOff>
    </xdr:from>
    <xdr:to>
      <xdr:col>3</xdr:col>
      <xdr:colOff>279400</xdr:colOff>
      <xdr:row>61</xdr:row>
      <xdr:rowOff>8382</xdr:rowOff>
    </xdr:to>
    <xdr:cxnSp macro="">
      <xdr:nvCxnSpPr>
        <xdr:cNvPr id="139" name="直線コネクタ 138"/>
        <xdr:cNvCxnSpPr/>
      </xdr:nvCxnSpPr>
      <xdr:spPr>
        <a:xfrm>
          <a:off x="1447800" y="1032687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85598</xdr:rowOff>
    </xdr:from>
    <xdr:to>
      <xdr:col>7</xdr:col>
      <xdr:colOff>203200</xdr:colOff>
      <xdr:row>61</xdr:row>
      <xdr:rowOff>15748</xdr:rowOff>
    </xdr:to>
    <xdr:sp macro="" textlink="">
      <xdr:nvSpPr>
        <xdr:cNvPr id="149" name="円/楕円 148"/>
        <xdr:cNvSpPr/>
      </xdr:nvSpPr>
      <xdr:spPr>
        <a:xfrm>
          <a:off x="49022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102125</xdr:rowOff>
    </xdr:from>
    <xdr:ext cx="762000" cy="259045"/>
    <xdr:sp macro="" textlink="">
      <xdr:nvSpPr>
        <xdr:cNvPr id="150" name="財政構造の弾力性該当値テキスト"/>
        <xdr:cNvSpPr txBox="1"/>
      </xdr:nvSpPr>
      <xdr:spPr>
        <a:xfrm>
          <a:off x="50419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75946</xdr:rowOff>
    </xdr:from>
    <xdr:to>
      <xdr:col>6</xdr:col>
      <xdr:colOff>50800</xdr:colOff>
      <xdr:row>61</xdr:row>
      <xdr:rowOff>6096</xdr:rowOff>
    </xdr:to>
    <xdr:sp macro="" textlink="">
      <xdr:nvSpPr>
        <xdr:cNvPr id="151" name="円/楕円 150"/>
        <xdr:cNvSpPr/>
      </xdr:nvSpPr>
      <xdr:spPr>
        <a:xfrm>
          <a:off x="4064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16273</xdr:rowOff>
    </xdr:from>
    <xdr:ext cx="736600" cy="259045"/>
    <xdr:sp macro="" textlink="">
      <xdr:nvSpPr>
        <xdr:cNvPr id="152" name="テキスト ボックス 151"/>
        <xdr:cNvSpPr txBox="1"/>
      </xdr:nvSpPr>
      <xdr:spPr>
        <a:xfrm>
          <a:off x="3733800" y="1013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124206</xdr:rowOff>
    </xdr:from>
    <xdr:to>
      <xdr:col>4</xdr:col>
      <xdr:colOff>533400</xdr:colOff>
      <xdr:row>61</xdr:row>
      <xdr:rowOff>54356</xdr:rowOff>
    </xdr:to>
    <xdr:sp macro="" textlink="">
      <xdr:nvSpPr>
        <xdr:cNvPr id="153" name="円/楕円 152"/>
        <xdr:cNvSpPr/>
      </xdr:nvSpPr>
      <xdr:spPr>
        <a:xfrm>
          <a:off x="3175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64533</xdr:rowOff>
    </xdr:from>
    <xdr:ext cx="762000" cy="259045"/>
    <xdr:sp macro="" textlink="">
      <xdr:nvSpPr>
        <xdr:cNvPr id="154" name="テキスト ボックス 153"/>
        <xdr:cNvSpPr txBox="1"/>
      </xdr:nvSpPr>
      <xdr:spPr>
        <a:xfrm>
          <a:off x="2844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129032</xdr:rowOff>
    </xdr:from>
    <xdr:to>
      <xdr:col>3</xdr:col>
      <xdr:colOff>330200</xdr:colOff>
      <xdr:row>61</xdr:row>
      <xdr:rowOff>59182</xdr:rowOff>
    </xdr:to>
    <xdr:sp macro="" textlink="">
      <xdr:nvSpPr>
        <xdr:cNvPr id="155" name="円/楕円 154"/>
        <xdr:cNvSpPr/>
      </xdr:nvSpPr>
      <xdr:spPr>
        <a:xfrm>
          <a:off x="22860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69359</xdr:rowOff>
    </xdr:from>
    <xdr:ext cx="762000" cy="259045"/>
    <xdr:sp macro="" textlink="">
      <xdr:nvSpPr>
        <xdr:cNvPr id="156" name="テキスト ボックス 155"/>
        <xdr:cNvSpPr txBox="1"/>
      </xdr:nvSpPr>
      <xdr:spPr>
        <a:xfrm>
          <a:off x="1955800" y="1018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160528</xdr:rowOff>
    </xdr:from>
    <xdr:to>
      <xdr:col>2</xdr:col>
      <xdr:colOff>127000</xdr:colOff>
      <xdr:row>60</xdr:row>
      <xdr:rowOff>90678</xdr:rowOff>
    </xdr:to>
    <xdr:sp macro="" textlink="">
      <xdr:nvSpPr>
        <xdr:cNvPr id="157" name="円/楕円 156"/>
        <xdr:cNvSpPr/>
      </xdr:nvSpPr>
      <xdr:spPr>
        <a:xfrm>
          <a:off x="1397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100855</xdr:rowOff>
    </xdr:from>
    <xdr:ext cx="762000" cy="259045"/>
    <xdr:sp macro="" textlink="">
      <xdr:nvSpPr>
        <xdr:cNvPr id="158" name="テキスト ボックス 157"/>
        <xdr:cNvSpPr txBox="1"/>
      </xdr:nvSpPr>
      <xdr:spPr>
        <a:xfrm>
          <a:off x="1066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[118,425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146,410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社会保障・税番号制度システムの整備等の実施により物件費が増</a:t>
          </a:r>
          <a:r>
            <a:rPr lang="ja-JP" altLang="en-US" sz="1300">
              <a:solidFill>
                <a:schemeClr val="dk1"/>
              </a:solidFill>
              <a:effectLst/>
              <a:latin typeface="+mn-lt"/>
              <a:ea typeface="+mn-ea"/>
              <a:cs typeface="+mn-cs"/>
            </a:rPr>
            <a:t>となったものの、</a:t>
          </a:r>
          <a:r>
            <a:rPr lang="ja-JP" altLang="ja-JP" sz="1300">
              <a:solidFill>
                <a:schemeClr val="dk1"/>
              </a:solidFill>
              <a:effectLst/>
              <a:latin typeface="+mn-lt"/>
              <a:ea typeface="+mn-ea"/>
              <a:cs typeface="+mn-cs"/>
            </a:rPr>
            <a:t>新規採用者数の抑制により人件費は減となり、類似団体平均を</a:t>
          </a:r>
          <a:r>
            <a:rPr lang="ja-JP" altLang="en-US" sz="1300">
              <a:solidFill>
                <a:schemeClr val="dk1"/>
              </a:solidFill>
              <a:effectLst/>
              <a:latin typeface="+mn-lt"/>
              <a:ea typeface="+mn-ea"/>
              <a:cs typeface="+mn-cs"/>
            </a:rPr>
            <a:t>下</a:t>
          </a:r>
          <a:r>
            <a:rPr lang="ja-JP" altLang="ja-JP" sz="1300">
              <a:solidFill>
                <a:schemeClr val="dk1"/>
              </a:solidFill>
              <a:effectLst/>
              <a:latin typeface="+mn-lt"/>
              <a:ea typeface="+mn-ea"/>
              <a:cs typeface="+mn-cs"/>
            </a:rPr>
            <a:t>回ることとなった。</a:t>
          </a:r>
          <a:endParaRPr lang="ja-JP" altLang="ja-JP" sz="1300">
            <a:effectLst/>
          </a:endParaRPr>
        </a:p>
        <a:p>
          <a:r>
            <a:rPr lang="ja-JP" altLang="ja-JP" sz="1300">
              <a:solidFill>
                <a:schemeClr val="dk1"/>
              </a:solidFill>
              <a:effectLst/>
              <a:latin typeface="+mn-lt"/>
              <a:ea typeface="+mn-ea"/>
              <a:cs typeface="+mn-cs"/>
            </a:rPr>
            <a:t>今後は、人件費の削減を引き続き行うとともに指定管理者制度の導入による外部委託化等を推進し、コスト低減を図っていく方針である。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137457</xdr:rowOff>
    </xdr:from>
    <xdr:to>
      <xdr:col>7</xdr:col>
      <xdr:colOff>152400</xdr:colOff>
      <xdr:row>81</xdr:row>
      <xdr:rowOff>151349</xdr:rowOff>
    </xdr:to>
    <xdr:cxnSp macro="">
      <xdr:nvCxnSpPr>
        <xdr:cNvPr id="192" name="直線コネクタ 191"/>
        <xdr:cNvCxnSpPr/>
      </xdr:nvCxnSpPr>
      <xdr:spPr>
        <a:xfrm>
          <a:off x="4114800" y="14024907"/>
          <a:ext cx="838200" cy="1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136127</xdr:rowOff>
    </xdr:from>
    <xdr:ext cx="762000" cy="259045"/>
    <xdr:sp macro="" textlink="">
      <xdr:nvSpPr>
        <xdr:cNvPr id="193" name="人件費・物件費等の状況平均値テキスト"/>
        <xdr:cNvSpPr txBox="1"/>
      </xdr:nvSpPr>
      <xdr:spPr>
        <a:xfrm>
          <a:off x="5041900" y="1402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137457</xdr:rowOff>
    </xdr:from>
    <xdr:to>
      <xdr:col>6</xdr:col>
      <xdr:colOff>0</xdr:colOff>
      <xdr:row>81</xdr:row>
      <xdr:rowOff>162271</xdr:rowOff>
    </xdr:to>
    <xdr:cxnSp macro="">
      <xdr:nvCxnSpPr>
        <xdr:cNvPr id="195" name="直線コネクタ 194"/>
        <xdr:cNvCxnSpPr/>
      </xdr:nvCxnSpPr>
      <xdr:spPr>
        <a:xfrm flipV="1">
          <a:off x="3225800" y="14024907"/>
          <a:ext cx="889000" cy="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158249</xdr:rowOff>
    </xdr:from>
    <xdr:to>
      <xdr:col>4</xdr:col>
      <xdr:colOff>482600</xdr:colOff>
      <xdr:row>81</xdr:row>
      <xdr:rowOff>162271</xdr:rowOff>
    </xdr:to>
    <xdr:cxnSp macro="">
      <xdr:nvCxnSpPr>
        <xdr:cNvPr id="198" name="直線コネクタ 197"/>
        <xdr:cNvCxnSpPr/>
      </xdr:nvCxnSpPr>
      <xdr:spPr>
        <a:xfrm>
          <a:off x="2336800" y="1404569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141971</xdr:rowOff>
    </xdr:from>
    <xdr:to>
      <xdr:col>3</xdr:col>
      <xdr:colOff>279400</xdr:colOff>
      <xdr:row>81</xdr:row>
      <xdr:rowOff>158249</xdr:rowOff>
    </xdr:to>
    <xdr:cxnSp macro="">
      <xdr:nvCxnSpPr>
        <xdr:cNvPr id="201" name="直線コネクタ 200"/>
        <xdr:cNvCxnSpPr/>
      </xdr:nvCxnSpPr>
      <xdr:spPr>
        <a:xfrm>
          <a:off x="1447800" y="14029421"/>
          <a:ext cx="889000" cy="1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100549</xdr:rowOff>
    </xdr:from>
    <xdr:to>
      <xdr:col>7</xdr:col>
      <xdr:colOff>203200</xdr:colOff>
      <xdr:row>82</xdr:row>
      <xdr:rowOff>30699</xdr:rowOff>
    </xdr:to>
    <xdr:sp macro="" textlink="">
      <xdr:nvSpPr>
        <xdr:cNvPr id="211" name="円/楕円 210"/>
        <xdr:cNvSpPr/>
      </xdr:nvSpPr>
      <xdr:spPr>
        <a:xfrm>
          <a:off x="4902200" y="1398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21826</xdr:rowOff>
    </xdr:from>
    <xdr:ext cx="762000" cy="259045"/>
    <xdr:sp macro="" textlink="">
      <xdr:nvSpPr>
        <xdr:cNvPr id="212" name="人件費・物件費等の状況該当値テキスト"/>
        <xdr:cNvSpPr txBox="1"/>
      </xdr:nvSpPr>
      <xdr:spPr>
        <a:xfrm>
          <a:off x="5041900" y="1390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118,425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86657</xdr:rowOff>
    </xdr:from>
    <xdr:to>
      <xdr:col>6</xdr:col>
      <xdr:colOff>50800</xdr:colOff>
      <xdr:row>82</xdr:row>
      <xdr:rowOff>16807</xdr:rowOff>
    </xdr:to>
    <xdr:sp macro="" textlink="">
      <xdr:nvSpPr>
        <xdr:cNvPr id="213" name="円/楕円 212"/>
        <xdr:cNvSpPr/>
      </xdr:nvSpPr>
      <xdr:spPr>
        <a:xfrm>
          <a:off x="4064000" y="1397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26984</xdr:rowOff>
    </xdr:from>
    <xdr:ext cx="736600" cy="259045"/>
    <xdr:sp macro="" textlink="">
      <xdr:nvSpPr>
        <xdr:cNvPr id="214" name="テキスト ボックス 213"/>
        <xdr:cNvSpPr txBox="1"/>
      </xdr:nvSpPr>
      <xdr:spPr>
        <a:xfrm>
          <a:off x="3733800" y="13742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111,516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111471</xdr:rowOff>
    </xdr:from>
    <xdr:to>
      <xdr:col>4</xdr:col>
      <xdr:colOff>533400</xdr:colOff>
      <xdr:row>82</xdr:row>
      <xdr:rowOff>41621</xdr:rowOff>
    </xdr:to>
    <xdr:sp macro="" textlink="">
      <xdr:nvSpPr>
        <xdr:cNvPr id="215" name="円/楕円 214"/>
        <xdr:cNvSpPr/>
      </xdr:nvSpPr>
      <xdr:spPr>
        <a:xfrm>
          <a:off x="3175000" y="139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26398</xdr:rowOff>
    </xdr:from>
    <xdr:ext cx="762000" cy="259045"/>
    <xdr:sp macro="" textlink="">
      <xdr:nvSpPr>
        <xdr:cNvPr id="216" name="テキスト ボックス 215"/>
        <xdr:cNvSpPr txBox="1"/>
      </xdr:nvSpPr>
      <xdr:spPr>
        <a:xfrm>
          <a:off x="2844800" y="1408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123,856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107449</xdr:rowOff>
    </xdr:from>
    <xdr:to>
      <xdr:col>3</xdr:col>
      <xdr:colOff>330200</xdr:colOff>
      <xdr:row>82</xdr:row>
      <xdr:rowOff>37599</xdr:rowOff>
    </xdr:to>
    <xdr:sp macro="" textlink="">
      <xdr:nvSpPr>
        <xdr:cNvPr id="217" name="円/楕円 216"/>
        <xdr:cNvSpPr/>
      </xdr:nvSpPr>
      <xdr:spPr>
        <a:xfrm>
          <a:off x="2286000" y="1399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22376</xdr:rowOff>
    </xdr:from>
    <xdr:ext cx="762000" cy="259045"/>
    <xdr:sp macro="" textlink="">
      <xdr:nvSpPr>
        <xdr:cNvPr id="218" name="テキスト ボックス 217"/>
        <xdr:cNvSpPr txBox="1"/>
      </xdr:nvSpPr>
      <xdr:spPr>
        <a:xfrm>
          <a:off x="1955800" y="1408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121,856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91171</xdr:rowOff>
    </xdr:from>
    <xdr:to>
      <xdr:col>2</xdr:col>
      <xdr:colOff>127000</xdr:colOff>
      <xdr:row>82</xdr:row>
      <xdr:rowOff>21321</xdr:rowOff>
    </xdr:to>
    <xdr:sp macro="" textlink="">
      <xdr:nvSpPr>
        <xdr:cNvPr id="219" name="円/楕円 218"/>
        <xdr:cNvSpPr/>
      </xdr:nvSpPr>
      <xdr:spPr>
        <a:xfrm>
          <a:off x="1397000" y="1397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31498</xdr:rowOff>
    </xdr:from>
    <xdr:ext cx="762000" cy="259045"/>
    <xdr:sp macro="" textlink="">
      <xdr:nvSpPr>
        <xdr:cNvPr id="220" name="テキスト ボックス 219"/>
        <xdr:cNvSpPr txBox="1"/>
      </xdr:nvSpPr>
      <xdr:spPr>
        <a:xfrm>
          <a:off x="1066800" y="1374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年のラスパイレス指数は</a:t>
          </a:r>
          <a:r>
            <a:rPr kumimoji="1" lang="en-US" altLang="ja-JP" sz="1300">
              <a:solidFill>
                <a:schemeClr val="dk1"/>
              </a:solidFill>
              <a:effectLst/>
              <a:latin typeface="+mn-lt"/>
              <a:ea typeface="+mn-ea"/>
              <a:cs typeface="+mn-cs"/>
            </a:rPr>
            <a:t>95.2</a:t>
          </a:r>
          <a:r>
            <a:rPr kumimoji="1" lang="ja-JP" altLang="ja-JP" sz="1300">
              <a:solidFill>
                <a:schemeClr val="dk1"/>
              </a:solidFill>
              <a:effectLst/>
              <a:latin typeface="+mn-lt"/>
              <a:ea typeface="+mn-ea"/>
              <a:cs typeface="+mn-cs"/>
            </a:rPr>
            <a:t>となっており、類似団体平均や全国平均より給与水準は低くなっている。</a:t>
          </a:r>
          <a:endParaRPr lang="ja-JP" altLang="ja-JP" sz="1300">
            <a:effectLst/>
          </a:endParaRPr>
        </a:p>
        <a:p>
          <a:r>
            <a:rPr kumimoji="1" lang="ja-JP" altLang="ja-JP" sz="1300">
              <a:solidFill>
                <a:schemeClr val="dk1"/>
              </a:solidFill>
              <a:effectLst/>
              <a:latin typeface="+mn-lt"/>
              <a:ea typeface="+mn-ea"/>
              <a:cs typeface="+mn-cs"/>
            </a:rPr>
            <a:t>今後も引き続き民間給与実態調査に基づく県人事委員会の勧告に準拠し、地域経済への影響なども勘案した上で民間給与との均衡を図る。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85</xdr:row>
      <xdr:rowOff>63923</xdr:rowOff>
    </xdr:to>
    <xdr:cxnSp macro="">
      <xdr:nvCxnSpPr>
        <xdr:cNvPr id="254" name="直線コネクタ 253"/>
        <xdr:cNvCxnSpPr/>
      </xdr:nvCxnSpPr>
      <xdr:spPr>
        <a:xfrm flipV="1">
          <a:off x="16179800" y="146210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63923</xdr:rowOff>
    </xdr:from>
    <xdr:to>
      <xdr:col>23</xdr:col>
      <xdr:colOff>406400</xdr:colOff>
      <xdr:row>89</xdr:row>
      <xdr:rowOff>29634</xdr:rowOff>
    </xdr:to>
    <xdr:cxnSp macro="">
      <xdr:nvCxnSpPr>
        <xdr:cNvPr id="257" name="直線コネクタ 256"/>
        <xdr:cNvCxnSpPr/>
      </xdr:nvCxnSpPr>
      <xdr:spPr>
        <a:xfrm flipV="1">
          <a:off x="15290800" y="14637173"/>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29634</xdr:rowOff>
    </xdr:from>
    <xdr:to>
      <xdr:col>22</xdr:col>
      <xdr:colOff>203200</xdr:colOff>
      <xdr:row>89</xdr:row>
      <xdr:rowOff>53763</xdr:rowOff>
    </xdr:to>
    <xdr:cxnSp macro="">
      <xdr:nvCxnSpPr>
        <xdr:cNvPr id="260" name="直線コネクタ 259"/>
        <xdr:cNvCxnSpPr/>
      </xdr:nvCxnSpPr>
      <xdr:spPr>
        <a:xfrm flipV="1">
          <a:off x="14401800" y="1528868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71966</xdr:rowOff>
    </xdr:from>
    <xdr:to>
      <xdr:col>21</xdr:col>
      <xdr:colOff>0</xdr:colOff>
      <xdr:row>89</xdr:row>
      <xdr:rowOff>53763</xdr:rowOff>
    </xdr:to>
    <xdr:cxnSp macro="">
      <xdr:nvCxnSpPr>
        <xdr:cNvPr id="263" name="直線コネクタ 262"/>
        <xdr:cNvCxnSpPr/>
      </xdr:nvCxnSpPr>
      <xdr:spPr>
        <a:xfrm>
          <a:off x="13512800" y="14645216"/>
          <a:ext cx="889000" cy="6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3" name="円/楕円 272"/>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13564</xdr:rowOff>
    </xdr:from>
    <xdr:ext cx="762000" cy="259045"/>
    <xdr:sp macro="" textlink="">
      <xdr:nvSpPr>
        <xdr:cNvPr id="274" name="給与水準   （国との比較）該当値テキスト"/>
        <xdr:cNvSpPr txBox="1"/>
      </xdr:nvSpPr>
      <xdr:spPr>
        <a:xfrm>
          <a:off x="17106900" y="144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13123</xdr:rowOff>
    </xdr:from>
    <xdr:to>
      <xdr:col>23</xdr:col>
      <xdr:colOff>457200</xdr:colOff>
      <xdr:row>85</xdr:row>
      <xdr:rowOff>114723</xdr:rowOff>
    </xdr:to>
    <xdr:sp macro="" textlink="">
      <xdr:nvSpPr>
        <xdr:cNvPr id="275" name="円/楕円 274"/>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124900</xdr:rowOff>
    </xdr:from>
    <xdr:ext cx="736600" cy="259045"/>
    <xdr:sp macro="" textlink="">
      <xdr:nvSpPr>
        <xdr:cNvPr id="276" name="テキスト ボックス 275"/>
        <xdr:cNvSpPr txBox="1"/>
      </xdr:nvSpPr>
      <xdr:spPr>
        <a:xfrm>
          <a:off x="15798800" y="1435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77" name="円/楕円 276"/>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90611</xdr:rowOff>
    </xdr:from>
    <xdr:ext cx="762000" cy="259045"/>
    <xdr:sp macro="" textlink="">
      <xdr:nvSpPr>
        <xdr:cNvPr id="278" name="テキスト ボックス 277"/>
        <xdr:cNvSpPr txBox="1"/>
      </xdr:nvSpPr>
      <xdr:spPr>
        <a:xfrm>
          <a:off x="14909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2963</xdr:rowOff>
    </xdr:from>
    <xdr:to>
      <xdr:col>21</xdr:col>
      <xdr:colOff>50800</xdr:colOff>
      <xdr:row>89</xdr:row>
      <xdr:rowOff>104563</xdr:rowOff>
    </xdr:to>
    <xdr:sp macro="" textlink="">
      <xdr:nvSpPr>
        <xdr:cNvPr id="279" name="円/楕円 278"/>
        <xdr:cNvSpPr/>
      </xdr:nvSpPr>
      <xdr:spPr>
        <a:xfrm>
          <a:off x="14351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114740</xdr:rowOff>
    </xdr:from>
    <xdr:ext cx="762000" cy="259045"/>
    <xdr:sp macro="" textlink="">
      <xdr:nvSpPr>
        <xdr:cNvPr id="280" name="テキスト ボックス 279"/>
        <xdr:cNvSpPr txBox="1"/>
      </xdr:nvSpPr>
      <xdr:spPr>
        <a:xfrm>
          <a:off x="14020800" y="1503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81" name="円/楕円 280"/>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132943</xdr:rowOff>
    </xdr:from>
    <xdr:ext cx="762000" cy="259045"/>
    <xdr:sp macro="" textlink="">
      <xdr:nvSpPr>
        <xdr:cNvPr id="282" name="テキスト ボックス 281"/>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第</a:t>
          </a:r>
          <a:r>
            <a:rPr kumimoji="1" lang="en-US" altLang="ja-JP" sz="1300">
              <a:solidFill>
                <a:schemeClr val="dk1"/>
              </a:solidFill>
              <a:effectLst/>
              <a:latin typeface="+mn-lt"/>
              <a:ea typeface="+mn-ea"/>
              <a:cs typeface="+mn-cs"/>
            </a:rPr>
            <a:t>2</a:t>
          </a:r>
          <a:r>
            <a:rPr kumimoji="1" lang="ja-JP" altLang="ja-JP" sz="1300">
              <a:solidFill>
                <a:schemeClr val="dk1"/>
              </a:solidFill>
              <a:effectLst/>
              <a:latin typeface="+mn-lt"/>
              <a:ea typeface="+mn-ea"/>
              <a:cs typeface="+mn-cs"/>
            </a:rPr>
            <a:t>次定員適正化計画では、平成</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年度の全職員数を人口千人に対して</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人の割合とすることを目標としている。これまで、指定管理者制度の導入や組織の再編・統合及び新規採用抑制等により、職員数の削減に努めてきた結果、平成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年度における人口千人当たりの普通会計職員数は</a:t>
          </a:r>
          <a:r>
            <a:rPr kumimoji="1" lang="en-US" altLang="ja-JP" sz="1300">
              <a:solidFill>
                <a:schemeClr val="dk1"/>
              </a:solidFill>
              <a:effectLst/>
              <a:latin typeface="+mn-lt"/>
              <a:ea typeface="+mn-ea"/>
              <a:cs typeface="+mn-cs"/>
            </a:rPr>
            <a:t>6.90</a:t>
          </a:r>
          <a:r>
            <a:rPr kumimoji="1" lang="ja-JP" altLang="ja-JP" sz="1300">
              <a:solidFill>
                <a:schemeClr val="dk1"/>
              </a:solidFill>
              <a:effectLst/>
              <a:latin typeface="+mn-lt"/>
              <a:ea typeface="+mn-ea"/>
              <a:cs typeface="+mn-cs"/>
            </a:rPr>
            <a:t>人となっている。類似団体平均や全国平均</a:t>
          </a:r>
          <a:r>
            <a:rPr kumimoji="1" lang="ja-JP" altLang="en-US" sz="1300">
              <a:solidFill>
                <a:schemeClr val="dk1"/>
              </a:solidFill>
              <a:effectLst/>
              <a:latin typeface="+mn-lt"/>
              <a:ea typeface="+mn-ea"/>
              <a:cs typeface="+mn-cs"/>
            </a:rPr>
            <a:t>と比較して</a:t>
          </a:r>
          <a:r>
            <a:rPr kumimoji="1" lang="ja-JP" altLang="ja-JP" sz="1300">
              <a:solidFill>
                <a:schemeClr val="dk1"/>
              </a:solidFill>
              <a:effectLst/>
              <a:latin typeface="+mn-lt"/>
              <a:ea typeface="+mn-ea"/>
              <a:cs typeface="+mn-cs"/>
            </a:rPr>
            <a:t>定員の適正化はやや進んでいるが、行政ニーズの多様化・高度化や権限移譲等により、業務量と職員数のバランスが保てなくなってきていることから、財政的にも持続可能な範囲での定員</a:t>
          </a:r>
          <a:r>
            <a:rPr kumimoji="1" lang="ja-JP" altLang="en-US" sz="1300">
              <a:solidFill>
                <a:schemeClr val="dk1"/>
              </a:solidFill>
              <a:effectLst/>
              <a:latin typeface="+mn-lt"/>
              <a:ea typeface="+mn-ea"/>
              <a:cs typeface="+mn-cs"/>
            </a:rPr>
            <a:t>適正</a:t>
          </a:r>
          <a:r>
            <a:rPr kumimoji="1" lang="ja-JP" altLang="ja-JP" sz="1300">
              <a:solidFill>
                <a:schemeClr val="dk1"/>
              </a:solidFill>
              <a:effectLst/>
              <a:latin typeface="+mn-lt"/>
              <a:ea typeface="+mn-ea"/>
              <a:cs typeface="+mn-cs"/>
            </a:rPr>
            <a:t>化計画の見直しを進めている。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79405</xdr:rowOff>
    </xdr:from>
    <xdr:to>
      <xdr:col>24</xdr:col>
      <xdr:colOff>558800</xdr:colOff>
      <xdr:row>60</xdr:row>
      <xdr:rowOff>94343</xdr:rowOff>
    </xdr:to>
    <xdr:cxnSp macro="">
      <xdr:nvCxnSpPr>
        <xdr:cNvPr id="319" name="直線コネクタ 318"/>
        <xdr:cNvCxnSpPr/>
      </xdr:nvCxnSpPr>
      <xdr:spPr>
        <a:xfrm>
          <a:off x="16179800" y="10366405"/>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79405</xdr:rowOff>
    </xdr:from>
    <xdr:to>
      <xdr:col>23</xdr:col>
      <xdr:colOff>406400</xdr:colOff>
      <xdr:row>60</xdr:row>
      <xdr:rowOff>100088</xdr:rowOff>
    </xdr:to>
    <xdr:cxnSp macro="">
      <xdr:nvCxnSpPr>
        <xdr:cNvPr id="322" name="直線コネクタ 321"/>
        <xdr:cNvCxnSpPr/>
      </xdr:nvCxnSpPr>
      <xdr:spPr>
        <a:xfrm flipV="1">
          <a:off x="15290800" y="1036640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100088</xdr:rowOff>
    </xdr:from>
    <xdr:to>
      <xdr:col>22</xdr:col>
      <xdr:colOff>203200</xdr:colOff>
      <xdr:row>61</xdr:row>
      <xdr:rowOff>3326</xdr:rowOff>
    </xdr:to>
    <xdr:cxnSp macro="">
      <xdr:nvCxnSpPr>
        <xdr:cNvPr id="325" name="直線コネクタ 324"/>
        <xdr:cNvCxnSpPr/>
      </xdr:nvCxnSpPr>
      <xdr:spPr>
        <a:xfrm flipV="1">
          <a:off x="14401800" y="10387088"/>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3326</xdr:rowOff>
    </xdr:from>
    <xdr:to>
      <xdr:col>21</xdr:col>
      <xdr:colOff>0</xdr:colOff>
      <xdr:row>61</xdr:row>
      <xdr:rowOff>37798</xdr:rowOff>
    </xdr:to>
    <xdr:cxnSp macro="">
      <xdr:nvCxnSpPr>
        <xdr:cNvPr id="328" name="直線コネクタ 327"/>
        <xdr:cNvCxnSpPr/>
      </xdr:nvCxnSpPr>
      <xdr:spPr>
        <a:xfrm flipV="1">
          <a:off x="13512800" y="104617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2" name="テキスト ボックス 331"/>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43543</xdr:rowOff>
    </xdr:from>
    <xdr:to>
      <xdr:col>24</xdr:col>
      <xdr:colOff>609600</xdr:colOff>
      <xdr:row>60</xdr:row>
      <xdr:rowOff>145143</xdr:rowOff>
    </xdr:to>
    <xdr:sp macro="" textlink="">
      <xdr:nvSpPr>
        <xdr:cNvPr id="338" name="円/楕円 337"/>
        <xdr:cNvSpPr/>
      </xdr:nvSpPr>
      <xdr:spPr>
        <a:xfrm>
          <a:off x="16967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60070</xdr:rowOff>
    </xdr:from>
    <xdr:ext cx="762000" cy="259045"/>
    <xdr:sp macro="" textlink="">
      <xdr:nvSpPr>
        <xdr:cNvPr id="339" name="定員管理の状況該当値テキスト"/>
        <xdr:cNvSpPr txBox="1"/>
      </xdr:nvSpPr>
      <xdr:spPr>
        <a:xfrm>
          <a:off x="17106900" y="101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28605</xdr:rowOff>
    </xdr:from>
    <xdr:to>
      <xdr:col>23</xdr:col>
      <xdr:colOff>457200</xdr:colOff>
      <xdr:row>60</xdr:row>
      <xdr:rowOff>130205</xdr:rowOff>
    </xdr:to>
    <xdr:sp macro="" textlink="">
      <xdr:nvSpPr>
        <xdr:cNvPr id="340" name="円/楕円 339"/>
        <xdr:cNvSpPr/>
      </xdr:nvSpPr>
      <xdr:spPr>
        <a:xfrm>
          <a:off x="16129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140382</xdr:rowOff>
    </xdr:from>
    <xdr:ext cx="736600" cy="259045"/>
    <xdr:sp macro="" textlink="">
      <xdr:nvSpPr>
        <xdr:cNvPr id="341" name="テキスト ボックス 340"/>
        <xdr:cNvSpPr txBox="1"/>
      </xdr:nvSpPr>
      <xdr:spPr>
        <a:xfrm>
          <a:off x="15798800" y="1008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49288</xdr:rowOff>
    </xdr:from>
    <xdr:to>
      <xdr:col>22</xdr:col>
      <xdr:colOff>254000</xdr:colOff>
      <xdr:row>60</xdr:row>
      <xdr:rowOff>150888</xdr:rowOff>
    </xdr:to>
    <xdr:sp macro="" textlink="">
      <xdr:nvSpPr>
        <xdr:cNvPr id="342" name="円/楕円 341"/>
        <xdr:cNvSpPr/>
      </xdr:nvSpPr>
      <xdr:spPr>
        <a:xfrm>
          <a:off x="15240000" y="103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161065</xdr:rowOff>
    </xdr:from>
    <xdr:ext cx="762000" cy="259045"/>
    <xdr:sp macro="" textlink="">
      <xdr:nvSpPr>
        <xdr:cNvPr id="343" name="テキスト ボックス 342"/>
        <xdr:cNvSpPr txBox="1"/>
      </xdr:nvSpPr>
      <xdr:spPr>
        <a:xfrm>
          <a:off x="14909800" y="1010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123976</xdr:rowOff>
    </xdr:from>
    <xdr:to>
      <xdr:col>21</xdr:col>
      <xdr:colOff>50800</xdr:colOff>
      <xdr:row>61</xdr:row>
      <xdr:rowOff>54126</xdr:rowOff>
    </xdr:to>
    <xdr:sp macro="" textlink="">
      <xdr:nvSpPr>
        <xdr:cNvPr id="344" name="円/楕円 343"/>
        <xdr:cNvSpPr/>
      </xdr:nvSpPr>
      <xdr:spPr>
        <a:xfrm>
          <a:off x="143510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38903</xdr:rowOff>
    </xdr:from>
    <xdr:ext cx="762000" cy="259045"/>
    <xdr:sp macro="" textlink="">
      <xdr:nvSpPr>
        <xdr:cNvPr id="345" name="テキスト ボックス 344"/>
        <xdr:cNvSpPr txBox="1"/>
      </xdr:nvSpPr>
      <xdr:spPr>
        <a:xfrm>
          <a:off x="14020800" y="104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158448</xdr:rowOff>
    </xdr:from>
    <xdr:to>
      <xdr:col>19</xdr:col>
      <xdr:colOff>533400</xdr:colOff>
      <xdr:row>61</xdr:row>
      <xdr:rowOff>88598</xdr:rowOff>
    </xdr:to>
    <xdr:sp macro="" textlink="">
      <xdr:nvSpPr>
        <xdr:cNvPr id="346" name="円/楕円 345"/>
        <xdr:cNvSpPr/>
      </xdr:nvSpPr>
      <xdr:spPr>
        <a:xfrm>
          <a:off x="13462000" y="104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73375</xdr:rowOff>
    </xdr:from>
    <xdr:ext cx="762000" cy="259045"/>
    <xdr:sp macro="" textlink="">
      <xdr:nvSpPr>
        <xdr:cNvPr id="347" name="テキスト ボックス 346"/>
        <xdr:cNvSpPr txBox="1"/>
      </xdr:nvSpPr>
      <xdr:spPr>
        <a:xfrm>
          <a:off x="13131800" y="1053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類似団体平均と同水準となっており、本市の前年度の比率と比較すると１．</a:t>
          </a:r>
          <a:r>
            <a:rPr lang="ja-JP" altLang="en-US" sz="1300">
              <a:solidFill>
                <a:schemeClr val="dk1"/>
              </a:solidFill>
              <a:effectLst/>
              <a:latin typeface="+mn-lt"/>
              <a:ea typeface="+mn-ea"/>
              <a:cs typeface="+mn-cs"/>
            </a:rPr>
            <a:t>５</a:t>
          </a:r>
          <a:r>
            <a:rPr lang="ja-JP" altLang="ja-JP" sz="1300">
              <a:solidFill>
                <a:schemeClr val="dk1"/>
              </a:solidFill>
              <a:effectLst/>
              <a:latin typeface="+mn-lt"/>
              <a:ea typeface="+mn-ea"/>
              <a:cs typeface="+mn-cs"/>
            </a:rPr>
            <a:t>ポイント改善した。この主な要因としては、中央衛生処理場建設事業等に係る地方債償還終了により一部事務組合が起こした地方債の元利償還金に対する負担金等の減少が挙げられる。</a:t>
          </a:r>
          <a:endParaRPr lang="ja-JP" altLang="ja-JP" sz="1300">
            <a:effectLst/>
          </a:endParaRPr>
        </a:p>
        <a:p>
          <a:r>
            <a:rPr lang="ja-JP" altLang="ja-JP" sz="1300">
              <a:solidFill>
                <a:schemeClr val="dk1"/>
              </a:solidFill>
              <a:effectLst/>
              <a:latin typeface="+mn-lt"/>
              <a:ea typeface="+mn-ea"/>
              <a:cs typeface="+mn-cs"/>
            </a:rPr>
            <a:t>今後、元利償還金に係る基準財政需要額算入額の増などにより比率改善が見込まれるが、起債依存の財政運営を防ぐためにも、緊急度・住民ニーズを的確に把握した事業の選択をし、適正な地方債発行に努めていく。</a:t>
          </a:r>
          <a:endParaRPr lang="ja-JP" altLang="ja-JP" sz="1300">
            <a:effectLst/>
          </a:endParaRPr>
        </a:p>
        <a:p>
          <a:endParaRPr kumimoji="1" lang="ja-JP" altLang="en-US" sz="14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159703</xdr:rowOff>
    </xdr:from>
    <xdr:to>
      <xdr:col>24</xdr:col>
      <xdr:colOff>558800</xdr:colOff>
      <xdr:row>40</xdr:row>
      <xdr:rowOff>78740</xdr:rowOff>
    </xdr:to>
    <xdr:cxnSp macro="">
      <xdr:nvCxnSpPr>
        <xdr:cNvPr id="377" name="直線コネクタ 376"/>
        <xdr:cNvCxnSpPr/>
      </xdr:nvCxnSpPr>
      <xdr:spPr>
        <a:xfrm flipV="1">
          <a:off x="16179800" y="6846253"/>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78740</xdr:rowOff>
    </xdr:from>
    <xdr:to>
      <xdr:col>23</xdr:col>
      <xdr:colOff>406400</xdr:colOff>
      <xdr:row>40</xdr:row>
      <xdr:rowOff>157163</xdr:rowOff>
    </xdr:to>
    <xdr:cxnSp macro="">
      <xdr:nvCxnSpPr>
        <xdr:cNvPr id="380" name="直線コネクタ 379"/>
        <xdr:cNvCxnSpPr/>
      </xdr:nvCxnSpPr>
      <xdr:spPr>
        <a:xfrm flipV="1">
          <a:off x="15290800" y="693674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157163</xdr:rowOff>
    </xdr:from>
    <xdr:to>
      <xdr:col>22</xdr:col>
      <xdr:colOff>203200</xdr:colOff>
      <xdr:row>41</xdr:row>
      <xdr:rowOff>70168</xdr:rowOff>
    </xdr:to>
    <xdr:cxnSp macro="">
      <xdr:nvCxnSpPr>
        <xdr:cNvPr id="383" name="直線コネクタ 382"/>
        <xdr:cNvCxnSpPr/>
      </xdr:nvCxnSpPr>
      <xdr:spPr>
        <a:xfrm flipV="1">
          <a:off x="14401800" y="701516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70168</xdr:rowOff>
    </xdr:from>
    <xdr:to>
      <xdr:col>21</xdr:col>
      <xdr:colOff>0</xdr:colOff>
      <xdr:row>41</xdr:row>
      <xdr:rowOff>154622</xdr:rowOff>
    </xdr:to>
    <xdr:cxnSp macro="">
      <xdr:nvCxnSpPr>
        <xdr:cNvPr id="386" name="直線コネクタ 385"/>
        <xdr:cNvCxnSpPr/>
      </xdr:nvCxnSpPr>
      <xdr:spPr>
        <a:xfrm flipV="1">
          <a:off x="13512800" y="709961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96" name="円/楕円 395"/>
        <xdr:cNvSpPr/>
      </xdr:nvSpPr>
      <xdr:spPr>
        <a:xfrm>
          <a:off x="169672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125430</xdr:rowOff>
    </xdr:from>
    <xdr:ext cx="762000" cy="259045"/>
    <xdr:sp macro="" textlink="">
      <xdr:nvSpPr>
        <xdr:cNvPr id="397" name="公債費負担の状況該当値テキスト"/>
        <xdr:cNvSpPr txBox="1"/>
      </xdr:nvSpPr>
      <xdr:spPr>
        <a:xfrm>
          <a:off x="17106900" y="664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27940</xdr:rowOff>
    </xdr:from>
    <xdr:to>
      <xdr:col>23</xdr:col>
      <xdr:colOff>457200</xdr:colOff>
      <xdr:row>40</xdr:row>
      <xdr:rowOff>129540</xdr:rowOff>
    </xdr:to>
    <xdr:sp macro="" textlink="">
      <xdr:nvSpPr>
        <xdr:cNvPr id="398" name="円/楕円 397"/>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99" name="テキスト ボックス 398"/>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106363</xdr:rowOff>
    </xdr:from>
    <xdr:to>
      <xdr:col>22</xdr:col>
      <xdr:colOff>254000</xdr:colOff>
      <xdr:row>41</xdr:row>
      <xdr:rowOff>36513</xdr:rowOff>
    </xdr:to>
    <xdr:sp macro="" textlink="">
      <xdr:nvSpPr>
        <xdr:cNvPr id="400" name="円/楕円 399"/>
        <xdr:cNvSpPr/>
      </xdr:nvSpPr>
      <xdr:spPr>
        <a:xfrm>
          <a:off x="15240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21290</xdr:rowOff>
    </xdr:from>
    <xdr:ext cx="762000" cy="259045"/>
    <xdr:sp macro="" textlink="">
      <xdr:nvSpPr>
        <xdr:cNvPr id="401" name="テキスト ボックス 400"/>
        <xdr:cNvSpPr txBox="1"/>
      </xdr:nvSpPr>
      <xdr:spPr>
        <a:xfrm>
          <a:off x="14909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19368</xdr:rowOff>
    </xdr:from>
    <xdr:to>
      <xdr:col>21</xdr:col>
      <xdr:colOff>50800</xdr:colOff>
      <xdr:row>41</xdr:row>
      <xdr:rowOff>120968</xdr:rowOff>
    </xdr:to>
    <xdr:sp macro="" textlink="">
      <xdr:nvSpPr>
        <xdr:cNvPr id="402" name="円/楕円 401"/>
        <xdr:cNvSpPr/>
      </xdr:nvSpPr>
      <xdr:spPr>
        <a:xfrm>
          <a:off x="14351000" y="70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105745</xdr:rowOff>
    </xdr:from>
    <xdr:ext cx="762000" cy="259045"/>
    <xdr:sp macro="" textlink="">
      <xdr:nvSpPr>
        <xdr:cNvPr id="403" name="テキスト ボックス 402"/>
        <xdr:cNvSpPr txBox="1"/>
      </xdr:nvSpPr>
      <xdr:spPr>
        <a:xfrm>
          <a:off x="14020800" y="713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103822</xdr:rowOff>
    </xdr:from>
    <xdr:to>
      <xdr:col>19</xdr:col>
      <xdr:colOff>533400</xdr:colOff>
      <xdr:row>42</xdr:row>
      <xdr:rowOff>33972</xdr:rowOff>
    </xdr:to>
    <xdr:sp macro="" textlink="">
      <xdr:nvSpPr>
        <xdr:cNvPr id="404" name="円/楕円 403"/>
        <xdr:cNvSpPr/>
      </xdr:nvSpPr>
      <xdr:spPr>
        <a:xfrm>
          <a:off x="13462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18749</xdr:rowOff>
    </xdr:from>
    <xdr:ext cx="762000" cy="259045"/>
    <xdr:sp macro="" textlink="">
      <xdr:nvSpPr>
        <xdr:cNvPr id="405" name="テキスト ボックス 404"/>
        <xdr:cNvSpPr txBox="1"/>
      </xdr:nvSpPr>
      <xdr:spPr>
        <a:xfrm>
          <a:off x="13131800" y="72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昨年度を下回った主な要因</a:t>
          </a:r>
          <a:r>
            <a:rPr lang="ja-JP" altLang="en-US" sz="1400">
              <a:solidFill>
                <a:schemeClr val="dk1"/>
              </a:solidFill>
              <a:effectLst/>
              <a:latin typeface="+mn-lt"/>
              <a:ea typeface="+mn-ea"/>
              <a:cs typeface="+mn-cs"/>
            </a:rPr>
            <a:t>として退職手当負担見込額の減少、</a:t>
          </a:r>
          <a:r>
            <a:rPr lang="ja-JP" altLang="ja-JP" sz="1400">
              <a:solidFill>
                <a:schemeClr val="dk1"/>
              </a:solidFill>
              <a:effectLst/>
              <a:latin typeface="+mn-lt"/>
              <a:ea typeface="+mn-ea"/>
              <a:cs typeface="+mn-cs"/>
            </a:rPr>
            <a:t>財政調整基金の積立による充当可能基金の増額</a:t>
          </a:r>
          <a:r>
            <a:rPr lang="ja-JP" altLang="en-US" sz="1400">
              <a:solidFill>
                <a:schemeClr val="dk1"/>
              </a:solidFill>
              <a:effectLst/>
              <a:latin typeface="+mn-lt"/>
              <a:ea typeface="+mn-ea"/>
              <a:cs typeface="+mn-cs"/>
            </a:rPr>
            <a:t>や基準財政需要額への算入見込額の増加</a:t>
          </a:r>
          <a:r>
            <a:rPr lang="ja-JP" altLang="ja-JP" sz="1400">
              <a:solidFill>
                <a:schemeClr val="dk1"/>
              </a:solidFill>
              <a:effectLst/>
              <a:latin typeface="+mn-lt"/>
              <a:ea typeface="+mn-ea"/>
              <a:cs typeface="+mn-cs"/>
            </a:rPr>
            <a:t>等が挙げられる。今後</a:t>
          </a:r>
          <a:r>
            <a:rPr lang="ja-JP" altLang="en-US" sz="1400">
              <a:solidFill>
                <a:schemeClr val="dk1"/>
              </a:solidFill>
              <a:effectLst/>
              <a:latin typeface="+mn-lt"/>
              <a:ea typeface="+mn-ea"/>
              <a:cs typeface="+mn-cs"/>
            </a:rPr>
            <a:t>、</a:t>
          </a:r>
          <a:r>
            <a:rPr lang="ja-JP" altLang="ja-JP" sz="1400">
              <a:solidFill>
                <a:schemeClr val="dk1"/>
              </a:solidFill>
              <a:effectLst/>
              <a:latin typeface="+mn-lt"/>
              <a:ea typeface="+mn-ea"/>
              <a:cs typeface="+mn-cs"/>
            </a:rPr>
            <a:t>公債費等</a:t>
          </a:r>
          <a:r>
            <a:rPr lang="ja-JP" altLang="en-US" sz="1400">
              <a:solidFill>
                <a:schemeClr val="dk1"/>
              </a:solidFill>
              <a:effectLst/>
              <a:latin typeface="+mn-lt"/>
              <a:ea typeface="+mn-ea"/>
              <a:cs typeface="+mn-cs"/>
            </a:rPr>
            <a:t>の</a:t>
          </a:r>
          <a:r>
            <a:rPr lang="ja-JP" altLang="ja-JP" sz="1400">
              <a:solidFill>
                <a:schemeClr val="dk1"/>
              </a:solidFill>
              <a:effectLst/>
              <a:latin typeface="+mn-lt"/>
              <a:ea typeface="+mn-ea"/>
              <a:cs typeface="+mn-cs"/>
            </a:rPr>
            <a:t>義務的経費の削減を中心とする徹底した行財政改革を推進し、財政の健全化に努めていく。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20987</xdr:rowOff>
    </xdr:from>
    <xdr:to>
      <xdr:col>24</xdr:col>
      <xdr:colOff>558800</xdr:colOff>
      <xdr:row>16</xdr:row>
      <xdr:rowOff>29432</xdr:rowOff>
    </xdr:to>
    <xdr:cxnSp macro="">
      <xdr:nvCxnSpPr>
        <xdr:cNvPr id="435" name="直線コネクタ 434"/>
        <xdr:cNvCxnSpPr/>
      </xdr:nvCxnSpPr>
      <xdr:spPr>
        <a:xfrm flipV="1">
          <a:off x="16179800" y="2764187"/>
          <a:ext cx="8382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29432</xdr:rowOff>
    </xdr:from>
    <xdr:to>
      <xdr:col>23</xdr:col>
      <xdr:colOff>406400</xdr:colOff>
      <xdr:row>16</xdr:row>
      <xdr:rowOff>87948</xdr:rowOff>
    </xdr:to>
    <xdr:cxnSp macro="">
      <xdr:nvCxnSpPr>
        <xdr:cNvPr id="438" name="直線コネクタ 437"/>
        <xdr:cNvCxnSpPr/>
      </xdr:nvCxnSpPr>
      <xdr:spPr>
        <a:xfrm flipV="1">
          <a:off x="15290800" y="2772632"/>
          <a:ext cx="889000" cy="5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87948</xdr:rowOff>
    </xdr:from>
    <xdr:to>
      <xdr:col>22</xdr:col>
      <xdr:colOff>203200</xdr:colOff>
      <xdr:row>16</xdr:row>
      <xdr:rowOff>153702</xdr:rowOff>
    </xdr:to>
    <xdr:cxnSp macro="">
      <xdr:nvCxnSpPr>
        <xdr:cNvPr id="441" name="直線コネクタ 440"/>
        <xdr:cNvCxnSpPr/>
      </xdr:nvCxnSpPr>
      <xdr:spPr>
        <a:xfrm flipV="1">
          <a:off x="14401800" y="2831148"/>
          <a:ext cx="889000" cy="6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3" name="テキスト ボックス 442"/>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153702</xdr:rowOff>
    </xdr:from>
    <xdr:to>
      <xdr:col>21</xdr:col>
      <xdr:colOff>0</xdr:colOff>
      <xdr:row>17</xdr:row>
      <xdr:rowOff>49213</xdr:rowOff>
    </xdr:to>
    <xdr:cxnSp macro="">
      <xdr:nvCxnSpPr>
        <xdr:cNvPr id="444" name="直線コネクタ 443"/>
        <xdr:cNvCxnSpPr/>
      </xdr:nvCxnSpPr>
      <xdr:spPr>
        <a:xfrm flipV="1">
          <a:off x="13512800" y="2896902"/>
          <a:ext cx="8890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6" name="テキスト ボックス 445"/>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8" name="テキスト ボックス 447"/>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141637</xdr:rowOff>
    </xdr:from>
    <xdr:to>
      <xdr:col>24</xdr:col>
      <xdr:colOff>609600</xdr:colOff>
      <xdr:row>16</xdr:row>
      <xdr:rowOff>71787</xdr:rowOff>
    </xdr:to>
    <xdr:sp macro="" textlink="">
      <xdr:nvSpPr>
        <xdr:cNvPr id="454" name="円/楕円 453"/>
        <xdr:cNvSpPr/>
      </xdr:nvSpPr>
      <xdr:spPr>
        <a:xfrm>
          <a:off x="16967200" y="271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158164</xdr:rowOff>
    </xdr:from>
    <xdr:ext cx="762000" cy="259045"/>
    <xdr:sp macro="" textlink="">
      <xdr:nvSpPr>
        <xdr:cNvPr id="455" name="将来負担の状況該当値テキスト"/>
        <xdr:cNvSpPr txBox="1"/>
      </xdr:nvSpPr>
      <xdr:spPr>
        <a:xfrm>
          <a:off x="17106900" y="255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150082</xdr:rowOff>
    </xdr:from>
    <xdr:to>
      <xdr:col>23</xdr:col>
      <xdr:colOff>457200</xdr:colOff>
      <xdr:row>16</xdr:row>
      <xdr:rowOff>80232</xdr:rowOff>
    </xdr:to>
    <xdr:sp macro="" textlink="">
      <xdr:nvSpPr>
        <xdr:cNvPr id="456" name="円/楕円 455"/>
        <xdr:cNvSpPr/>
      </xdr:nvSpPr>
      <xdr:spPr>
        <a:xfrm>
          <a:off x="16129000" y="27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90409</xdr:rowOff>
    </xdr:from>
    <xdr:ext cx="736600" cy="259045"/>
    <xdr:sp macro="" textlink="">
      <xdr:nvSpPr>
        <xdr:cNvPr id="457" name="テキスト ボックス 456"/>
        <xdr:cNvSpPr txBox="1"/>
      </xdr:nvSpPr>
      <xdr:spPr>
        <a:xfrm>
          <a:off x="15798800" y="2490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37148</xdr:rowOff>
    </xdr:from>
    <xdr:to>
      <xdr:col>22</xdr:col>
      <xdr:colOff>254000</xdr:colOff>
      <xdr:row>16</xdr:row>
      <xdr:rowOff>138748</xdr:rowOff>
    </xdr:to>
    <xdr:sp macro="" textlink="">
      <xdr:nvSpPr>
        <xdr:cNvPr id="458" name="円/楕円 457"/>
        <xdr:cNvSpPr/>
      </xdr:nvSpPr>
      <xdr:spPr>
        <a:xfrm>
          <a:off x="15240000" y="27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148925</xdr:rowOff>
    </xdr:from>
    <xdr:ext cx="762000" cy="259045"/>
    <xdr:sp macro="" textlink="">
      <xdr:nvSpPr>
        <xdr:cNvPr id="459" name="テキスト ボックス 458"/>
        <xdr:cNvSpPr txBox="1"/>
      </xdr:nvSpPr>
      <xdr:spPr>
        <a:xfrm>
          <a:off x="14909800" y="254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102902</xdr:rowOff>
    </xdr:from>
    <xdr:to>
      <xdr:col>21</xdr:col>
      <xdr:colOff>50800</xdr:colOff>
      <xdr:row>17</xdr:row>
      <xdr:rowOff>33052</xdr:rowOff>
    </xdr:to>
    <xdr:sp macro="" textlink="">
      <xdr:nvSpPr>
        <xdr:cNvPr id="460" name="円/楕円 459"/>
        <xdr:cNvSpPr/>
      </xdr:nvSpPr>
      <xdr:spPr>
        <a:xfrm>
          <a:off x="14351000" y="284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43229</xdr:rowOff>
    </xdr:from>
    <xdr:ext cx="762000" cy="259045"/>
    <xdr:sp macro="" textlink="">
      <xdr:nvSpPr>
        <xdr:cNvPr id="461" name="テキスト ボックス 460"/>
        <xdr:cNvSpPr txBox="1"/>
      </xdr:nvSpPr>
      <xdr:spPr>
        <a:xfrm>
          <a:off x="14020800" y="261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169863</xdr:rowOff>
    </xdr:from>
    <xdr:to>
      <xdr:col>19</xdr:col>
      <xdr:colOff>533400</xdr:colOff>
      <xdr:row>17</xdr:row>
      <xdr:rowOff>100013</xdr:rowOff>
    </xdr:to>
    <xdr:sp macro="" textlink="">
      <xdr:nvSpPr>
        <xdr:cNvPr id="462" name="円/楕円 461"/>
        <xdr:cNvSpPr/>
      </xdr:nvSpPr>
      <xdr:spPr>
        <a:xfrm>
          <a:off x="13462000" y="291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110190</xdr:rowOff>
    </xdr:from>
    <xdr:ext cx="762000" cy="259045"/>
    <xdr:sp macro="" textlink="">
      <xdr:nvSpPr>
        <xdr:cNvPr id="463" name="テキスト ボックス 462"/>
        <xdr:cNvSpPr txBox="1"/>
      </xdr:nvSpPr>
      <xdr:spPr>
        <a:xfrm>
          <a:off x="13131800" y="268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秋田県能代市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56,991
56,810
426.95
27,211,418
26,393,985
768,513
15,618,624
28,829,216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31.9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人件費に係る経常収支比率は、２</a:t>
          </a:r>
          <a:r>
            <a:rPr lang="ja-JP" altLang="en-US" sz="1300">
              <a:solidFill>
                <a:schemeClr val="dk1"/>
              </a:solidFill>
              <a:effectLst/>
              <a:latin typeface="+mn-lt"/>
              <a:ea typeface="+mn-ea"/>
              <a:cs typeface="+mn-cs"/>
            </a:rPr>
            <a:t>１．２</a:t>
          </a:r>
          <a:r>
            <a:rPr lang="ja-JP" altLang="ja-JP" sz="1300">
              <a:solidFill>
                <a:schemeClr val="dk1"/>
              </a:solidFill>
              <a:effectLst/>
              <a:latin typeface="+mn-lt"/>
              <a:ea typeface="+mn-ea"/>
              <a:cs typeface="+mn-cs"/>
            </a:rPr>
            <a:t>％と類似団体平均より下回っている。この主な要因としては、職員給の減が挙げられる。</a:t>
          </a:r>
          <a:endParaRPr lang="ja-JP" altLang="ja-JP" sz="1300">
            <a:effectLst/>
          </a:endParaRPr>
        </a:p>
        <a:p>
          <a:r>
            <a:rPr lang="ja-JP" altLang="ja-JP" sz="1300">
              <a:solidFill>
                <a:schemeClr val="dk1"/>
              </a:solidFill>
              <a:effectLst/>
              <a:latin typeface="+mn-lt"/>
              <a:ea typeface="+mn-ea"/>
              <a:cs typeface="+mn-cs"/>
            </a:rPr>
            <a:t>今後も、新規採用者数の抑制や指定管理者制度の導入などの行財政改革に取り組み、人件費関係経費全体の削減に努めていく。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35</xdr:row>
      <xdr:rowOff>161290</xdr:rowOff>
    </xdr:to>
    <xdr:cxnSp macro="">
      <xdr:nvCxnSpPr>
        <xdr:cNvPr id="64" name="直線コネクタ 63"/>
        <xdr:cNvCxnSpPr/>
      </xdr:nvCxnSpPr>
      <xdr:spPr>
        <a:xfrm flipV="1">
          <a:off x="3987800" y="6123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165100</xdr:rowOff>
    </xdr:to>
    <xdr:cxnSp macro="">
      <xdr:nvCxnSpPr>
        <xdr:cNvPr id="67" name="直線コネクタ 66"/>
        <xdr:cNvCxnSpPr/>
      </xdr:nvCxnSpPr>
      <xdr:spPr>
        <a:xfrm flipV="1">
          <a:off x="3098800" y="61620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69850</xdr:rowOff>
    </xdr:to>
    <xdr:cxnSp macro="">
      <xdr:nvCxnSpPr>
        <xdr:cNvPr id="70" name="直線コネクタ 69"/>
        <xdr:cNvCxnSpPr/>
      </xdr:nvCxnSpPr>
      <xdr:spPr>
        <a:xfrm flipV="1">
          <a:off x="2209800" y="633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69850</xdr:rowOff>
    </xdr:to>
    <xdr:cxnSp macro="">
      <xdr:nvCxnSpPr>
        <xdr:cNvPr id="73" name="直線コネクタ 72"/>
        <xdr:cNvCxnSpPr/>
      </xdr:nvCxnSpPr>
      <xdr:spPr>
        <a:xfrm>
          <a:off x="1320800" y="6367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3" name="円/楕円 82"/>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4"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5" name="円/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7" name="円/楕円 86"/>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88" name="テキスト ボックス 87"/>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89" name="円/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90" name="テキスト ボックス 89"/>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1" name="円/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92" name="テキスト ボックス 91"/>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平成１８年度から、経常経費５％削減を目標とした予算編成を継続的に行い、内部管理経費の削減を続けていることから、物件費に係る経常収支比率は類似団体平均を下回っている。</a:t>
          </a:r>
          <a:endParaRPr lang="ja-JP" altLang="ja-JP" sz="1300">
            <a:effectLst/>
          </a:endParaRPr>
        </a:p>
        <a:p>
          <a:r>
            <a:rPr lang="ja-JP" altLang="ja-JP" sz="1300">
              <a:solidFill>
                <a:schemeClr val="dk1"/>
              </a:solidFill>
              <a:effectLst/>
              <a:latin typeface="+mn-lt"/>
              <a:ea typeface="+mn-ea"/>
              <a:cs typeface="+mn-cs"/>
            </a:rPr>
            <a:t>今後も物件費をはじめとする経常経費の抑制に努め、コスト削減を図っていく。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15</xdr:row>
      <xdr:rowOff>24130</xdr:rowOff>
    </xdr:to>
    <xdr:cxnSp macro="">
      <xdr:nvCxnSpPr>
        <xdr:cNvPr id="125" name="直線コネクタ 124"/>
        <xdr:cNvCxnSpPr/>
      </xdr:nvCxnSpPr>
      <xdr:spPr>
        <a:xfrm>
          <a:off x="15671800" y="2527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81280</xdr:rowOff>
    </xdr:from>
    <xdr:to>
      <xdr:col>22</xdr:col>
      <xdr:colOff>565150</xdr:colOff>
      <xdr:row>14</xdr:row>
      <xdr:rowOff>127000</xdr:rowOff>
    </xdr:to>
    <xdr:cxnSp macro="">
      <xdr:nvCxnSpPr>
        <xdr:cNvPr id="128" name="直線コネクタ 127"/>
        <xdr:cNvCxnSpPr/>
      </xdr:nvCxnSpPr>
      <xdr:spPr>
        <a:xfrm>
          <a:off x="14782800" y="248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81280</xdr:rowOff>
    </xdr:from>
    <xdr:to>
      <xdr:col>21</xdr:col>
      <xdr:colOff>361950</xdr:colOff>
      <xdr:row>14</xdr:row>
      <xdr:rowOff>127000</xdr:rowOff>
    </xdr:to>
    <xdr:cxnSp macro="">
      <xdr:nvCxnSpPr>
        <xdr:cNvPr id="131" name="直線コネクタ 130"/>
        <xdr:cNvCxnSpPr/>
      </xdr:nvCxnSpPr>
      <xdr:spPr>
        <a:xfrm flipV="1">
          <a:off x="13893800" y="248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66040</xdr:rowOff>
    </xdr:from>
    <xdr:to>
      <xdr:col>20</xdr:col>
      <xdr:colOff>158750</xdr:colOff>
      <xdr:row>14</xdr:row>
      <xdr:rowOff>127000</xdr:rowOff>
    </xdr:to>
    <xdr:cxnSp macro="">
      <xdr:nvCxnSpPr>
        <xdr:cNvPr id="134" name="直線コネクタ 133"/>
        <xdr:cNvCxnSpPr/>
      </xdr:nvCxnSpPr>
      <xdr:spPr>
        <a:xfrm>
          <a:off x="13004800" y="2466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144780</xdr:rowOff>
    </xdr:from>
    <xdr:to>
      <xdr:col>24</xdr:col>
      <xdr:colOff>82550</xdr:colOff>
      <xdr:row>15</xdr:row>
      <xdr:rowOff>74930</xdr:rowOff>
    </xdr:to>
    <xdr:sp macro="" textlink="">
      <xdr:nvSpPr>
        <xdr:cNvPr id="144" name="円/楕円 143"/>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161307</xdr:rowOff>
    </xdr:from>
    <xdr:ext cx="762000" cy="259045"/>
    <xdr:sp macro="" textlink="">
      <xdr:nvSpPr>
        <xdr:cNvPr id="145" name="物件費該当値テキスト"/>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6" name="円/楕円 145"/>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47" name="テキスト ボックス 146"/>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30480</xdr:rowOff>
    </xdr:from>
    <xdr:to>
      <xdr:col>21</xdr:col>
      <xdr:colOff>412750</xdr:colOff>
      <xdr:row>14</xdr:row>
      <xdr:rowOff>132080</xdr:rowOff>
    </xdr:to>
    <xdr:sp macro="" textlink="">
      <xdr:nvSpPr>
        <xdr:cNvPr id="148" name="円/楕円 147"/>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142257</xdr:rowOff>
    </xdr:from>
    <xdr:ext cx="762000" cy="259045"/>
    <xdr:sp macro="" textlink="">
      <xdr:nvSpPr>
        <xdr:cNvPr id="149" name="テキスト ボックス 148"/>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0" name="円/楕円 149"/>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1" name="テキスト ボックス 150"/>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xdr:rowOff>
    </xdr:from>
    <xdr:to>
      <xdr:col>19</xdr:col>
      <xdr:colOff>6350</xdr:colOff>
      <xdr:row>14</xdr:row>
      <xdr:rowOff>116840</xdr:rowOff>
    </xdr:to>
    <xdr:sp macro="" textlink="">
      <xdr:nvSpPr>
        <xdr:cNvPr id="152" name="円/楕円 151"/>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127017</xdr:rowOff>
    </xdr:from>
    <xdr:ext cx="762000" cy="259045"/>
    <xdr:sp macro="" textlink="">
      <xdr:nvSpPr>
        <xdr:cNvPr id="153" name="テキスト ボックス 152"/>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扶助費に係る経常収支比率は、</a:t>
          </a:r>
          <a:r>
            <a:rPr lang="ja-JP" altLang="en-US" sz="1300">
              <a:solidFill>
                <a:schemeClr val="dk1"/>
              </a:solidFill>
              <a:effectLst/>
              <a:latin typeface="+mn-lt"/>
              <a:ea typeface="+mn-ea"/>
              <a:cs typeface="+mn-cs"/>
            </a:rPr>
            <a:t>９．５</a:t>
          </a:r>
          <a:r>
            <a:rPr lang="ja-JP" altLang="ja-JP" sz="1300">
              <a:solidFill>
                <a:schemeClr val="dk1"/>
              </a:solidFill>
              <a:effectLst/>
              <a:latin typeface="+mn-lt"/>
              <a:ea typeface="+mn-ea"/>
              <a:cs typeface="+mn-cs"/>
            </a:rPr>
            <a:t>％と</a:t>
          </a:r>
          <a:r>
            <a:rPr lang="ja-JP" altLang="en-US" sz="1300">
              <a:solidFill>
                <a:schemeClr val="dk1"/>
              </a:solidFill>
              <a:effectLst/>
              <a:latin typeface="+mn-lt"/>
              <a:ea typeface="+mn-ea"/>
              <a:cs typeface="+mn-cs"/>
            </a:rPr>
            <a:t>前年度より下がり、</a:t>
          </a:r>
          <a:r>
            <a:rPr lang="ja-JP" altLang="ja-JP" sz="1300">
              <a:solidFill>
                <a:schemeClr val="dk1"/>
              </a:solidFill>
              <a:effectLst/>
              <a:latin typeface="+mn-lt"/>
              <a:ea typeface="+mn-ea"/>
              <a:cs typeface="+mn-cs"/>
            </a:rPr>
            <a:t>類似団体平均を</a:t>
          </a:r>
          <a:r>
            <a:rPr lang="ja-JP" altLang="en-US" sz="1300">
              <a:solidFill>
                <a:schemeClr val="dk1"/>
              </a:solidFill>
              <a:effectLst/>
              <a:latin typeface="+mn-lt"/>
              <a:ea typeface="+mn-ea"/>
              <a:cs typeface="+mn-cs"/>
            </a:rPr>
            <a:t>下</a:t>
          </a:r>
          <a:r>
            <a:rPr lang="ja-JP" altLang="ja-JP" sz="1300">
              <a:solidFill>
                <a:schemeClr val="dk1"/>
              </a:solidFill>
              <a:effectLst/>
              <a:latin typeface="+mn-lt"/>
              <a:ea typeface="+mn-ea"/>
              <a:cs typeface="+mn-cs"/>
            </a:rPr>
            <a:t>回っ</a:t>
          </a:r>
          <a:r>
            <a:rPr lang="ja-JP" altLang="en-US" sz="1300">
              <a:solidFill>
                <a:schemeClr val="dk1"/>
              </a:solidFill>
              <a:effectLst/>
              <a:latin typeface="+mn-lt"/>
              <a:ea typeface="+mn-ea"/>
              <a:cs typeface="+mn-cs"/>
            </a:rPr>
            <a:t>ている</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この主な要因としては、児童扶養手当費な</a:t>
          </a:r>
          <a:r>
            <a:rPr lang="ja-JP" altLang="ja-JP" sz="1300">
              <a:solidFill>
                <a:schemeClr val="dk1"/>
              </a:solidFill>
              <a:effectLst/>
              <a:latin typeface="+mn-lt"/>
              <a:ea typeface="+mn-ea"/>
              <a:cs typeface="+mn-cs"/>
            </a:rPr>
            <a:t>どが</a:t>
          </a:r>
          <a:r>
            <a:rPr lang="ja-JP" altLang="en-US" sz="1300">
              <a:solidFill>
                <a:schemeClr val="dk1"/>
              </a:solidFill>
              <a:effectLst/>
              <a:latin typeface="+mn-lt"/>
              <a:ea typeface="+mn-ea"/>
              <a:cs typeface="+mn-cs"/>
            </a:rPr>
            <a:t>微減</a:t>
          </a:r>
          <a:r>
            <a:rPr lang="ja-JP" altLang="ja-JP" sz="1300">
              <a:solidFill>
                <a:schemeClr val="dk1"/>
              </a:solidFill>
              <a:effectLst/>
              <a:latin typeface="+mn-lt"/>
              <a:ea typeface="+mn-ea"/>
              <a:cs typeface="+mn-cs"/>
            </a:rPr>
            <a:t>し</a:t>
          </a:r>
          <a:r>
            <a:rPr lang="ja-JP" altLang="en-US" sz="1300">
              <a:solidFill>
                <a:schemeClr val="dk1"/>
              </a:solidFill>
              <a:effectLst/>
              <a:latin typeface="+mn-lt"/>
              <a:ea typeface="+mn-ea"/>
              <a:cs typeface="+mn-cs"/>
            </a:rPr>
            <a:t>、生活保護費が減少したことが挙げられる。しかし、生活保護費にかかる人員、世帯数等は減少傾向になく、障害福祉サービス等給付</a:t>
          </a:r>
          <a:r>
            <a:rPr lang="ja-JP" altLang="ja-JP" sz="1300">
              <a:solidFill>
                <a:schemeClr val="dk1"/>
              </a:solidFill>
              <a:effectLst/>
              <a:latin typeface="+mn-lt"/>
              <a:ea typeface="+mn-ea"/>
              <a:cs typeface="+mn-cs"/>
            </a:rPr>
            <a:t>費が増加して</a:t>
          </a:r>
          <a:r>
            <a:rPr lang="ja-JP" altLang="en-US" sz="1300">
              <a:solidFill>
                <a:schemeClr val="dk1"/>
              </a:solidFill>
              <a:effectLst/>
              <a:latin typeface="+mn-lt"/>
              <a:ea typeface="+mn-ea"/>
              <a:cs typeface="+mn-cs"/>
            </a:rPr>
            <a:t>おり、</a:t>
          </a:r>
          <a:r>
            <a:rPr lang="ja-JP" altLang="ja-JP" sz="1300">
              <a:solidFill>
                <a:schemeClr val="dk1"/>
              </a:solidFill>
              <a:effectLst/>
              <a:latin typeface="+mn-lt"/>
              <a:ea typeface="+mn-ea"/>
              <a:cs typeface="+mn-cs"/>
            </a:rPr>
            <a:t>今後</a:t>
          </a:r>
          <a:r>
            <a:rPr lang="ja-JP" altLang="en-US" sz="1300">
              <a:solidFill>
                <a:schemeClr val="dk1"/>
              </a:solidFill>
              <a:effectLst/>
              <a:latin typeface="+mn-lt"/>
              <a:ea typeface="+mn-ea"/>
              <a:cs typeface="+mn-cs"/>
            </a:rPr>
            <a:t>も扶助費の増加が見込まれるため、</a:t>
          </a:r>
          <a:r>
            <a:rPr lang="ja-JP" altLang="ja-JP" sz="1300">
              <a:solidFill>
                <a:schemeClr val="dk1"/>
              </a:solidFill>
              <a:effectLst/>
              <a:latin typeface="+mn-lt"/>
              <a:ea typeface="+mn-ea"/>
              <a:cs typeface="+mn-cs"/>
            </a:rPr>
            <a:t>財政を圧迫する社会保障関係経費の抑制に努める。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39370</xdr:rowOff>
    </xdr:to>
    <xdr:cxnSp macro="">
      <xdr:nvCxnSpPr>
        <xdr:cNvPr id="186" name="直線コネクタ 185"/>
        <xdr:cNvCxnSpPr/>
      </xdr:nvCxnSpPr>
      <xdr:spPr>
        <a:xfrm flipV="1">
          <a:off x="3987800" y="9423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xdr:rowOff>
    </xdr:from>
    <xdr:to>
      <xdr:col>5</xdr:col>
      <xdr:colOff>549275</xdr:colOff>
      <xdr:row>55</xdr:row>
      <xdr:rowOff>39370</xdr:rowOff>
    </xdr:to>
    <xdr:cxnSp macro="">
      <xdr:nvCxnSpPr>
        <xdr:cNvPr id="189" name="直線コネクタ 188"/>
        <xdr:cNvCxnSpPr/>
      </xdr:nvCxnSpPr>
      <xdr:spPr>
        <a:xfrm>
          <a:off x="3098800" y="9431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111760</xdr:rowOff>
    </xdr:from>
    <xdr:to>
      <xdr:col>4</xdr:col>
      <xdr:colOff>346075</xdr:colOff>
      <xdr:row>55</xdr:row>
      <xdr:rowOff>1270</xdr:rowOff>
    </xdr:to>
    <xdr:cxnSp macro="">
      <xdr:nvCxnSpPr>
        <xdr:cNvPr id="192" name="直線コネクタ 191"/>
        <xdr:cNvCxnSpPr/>
      </xdr:nvCxnSpPr>
      <xdr:spPr>
        <a:xfrm>
          <a:off x="2209800" y="9370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111760</xdr:rowOff>
    </xdr:from>
    <xdr:to>
      <xdr:col>3</xdr:col>
      <xdr:colOff>142875</xdr:colOff>
      <xdr:row>54</xdr:row>
      <xdr:rowOff>119380</xdr:rowOff>
    </xdr:to>
    <xdr:cxnSp macro="">
      <xdr:nvCxnSpPr>
        <xdr:cNvPr id="195" name="直線コネクタ 194"/>
        <xdr:cNvCxnSpPr/>
      </xdr:nvCxnSpPr>
      <xdr:spPr>
        <a:xfrm flipV="1">
          <a:off x="1320800" y="9370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5" name="円/楕円 204"/>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6"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160020</xdr:rowOff>
    </xdr:from>
    <xdr:to>
      <xdr:col>5</xdr:col>
      <xdr:colOff>600075</xdr:colOff>
      <xdr:row>55</xdr:row>
      <xdr:rowOff>90170</xdr:rowOff>
    </xdr:to>
    <xdr:sp macro="" textlink="">
      <xdr:nvSpPr>
        <xdr:cNvPr id="207" name="円/楕円 206"/>
        <xdr:cNvSpPr/>
      </xdr:nvSpPr>
      <xdr:spPr>
        <a:xfrm>
          <a:off x="3937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74947</xdr:rowOff>
    </xdr:from>
    <xdr:ext cx="736600" cy="259045"/>
    <xdr:sp macro="" textlink="">
      <xdr:nvSpPr>
        <xdr:cNvPr id="208" name="テキスト ボックス 207"/>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121920</xdr:rowOff>
    </xdr:from>
    <xdr:to>
      <xdr:col>4</xdr:col>
      <xdr:colOff>396875</xdr:colOff>
      <xdr:row>55</xdr:row>
      <xdr:rowOff>52070</xdr:rowOff>
    </xdr:to>
    <xdr:sp macro="" textlink="">
      <xdr:nvSpPr>
        <xdr:cNvPr id="209" name="円/楕円 208"/>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36847</xdr:rowOff>
    </xdr:from>
    <xdr:ext cx="762000" cy="259045"/>
    <xdr:sp macro="" textlink="">
      <xdr:nvSpPr>
        <xdr:cNvPr id="210" name="テキスト ボックス 209"/>
        <xdr:cNvSpPr txBox="1"/>
      </xdr:nvSpPr>
      <xdr:spPr>
        <a:xfrm>
          <a:off x="2717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60960</xdr:rowOff>
    </xdr:from>
    <xdr:to>
      <xdr:col>3</xdr:col>
      <xdr:colOff>193675</xdr:colOff>
      <xdr:row>54</xdr:row>
      <xdr:rowOff>162560</xdr:rowOff>
    </xdr:to>
    <xdr:sp macro="" textlink="">
      <xdr:nvSpPr>
        <xdr:cNvPr id="211" name="円/楕円 210"/>
        <xdr:cNvSpPr/>
      </xdr:nvSpPr>
      <xdr:spPr>
        <a:xfrm>
          <a:off x="2159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1287</xdr:rowOff>
    </xdr:from>
    <xdr:ext cx="762000" cy="259045"/>
    <xdr:sp macro="" textlink="">
      <xdr:nvSpPr>
        <xdr:cNvPr id="212" name="テキスト ボックス 211"/>
        <xdr:cNvSpPr txBox="1"/>
      </xdr:nvSpPr>
      <xdr:spPr>
        <a:xfrm>
          <a:off x="1828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68580</xdr:rowOff>
    </xdr:from>
    <xdr:to>
      <xdr:col>1</xdr:col>
      <xdr:colOff>676275</xdr:colOff>
      <xdr:row>54</xdr:row>
      <xdr:rowOff>170180</xdr:rowOff>
    </xdr:to>
    <xdr:sp macro="" textlink="">
      <xdr:nvSpPr>
        <xdr:cNvPr id="213" name="円/楕円 212"/>
        <xdr:cNvSpPr/>
      </xdr:nvSpPr>
      <xdr:spPr>
        <a:xfrm>
          <a:off x="1270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154957</xdr:rowOff>
    </xdr:from>
    <xdr:ext cx="762000" cy="259045"/>
    <xdr:sp macro="" textlink="">
      <xdr:nvSpPr>
        <xdr:cNvPr id="214" name="テキスト ボックス 213"/>
        <xdr:cNvSpPr txBox="1"/>
      </xdr:nvSpPr>
      <xdr:spPr>
        <a:xfrm>
          <a:off x="939800" y="941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その他に係る経常収支比率が類似団体平均を上回ったのは、繰出金の</a:t>
          </a:r>
          <a:r>
            <a:rPr lang="ja-JP" altLang="en-US" sz="1300">
              <a:solidFill>
                <a:schemeClr val="dk1"/>
              </a:solidFill>
              <a:effectLst/>
              <a:latin typeface="+mn-lt"/>
              <a:ea typeface="+mn-ea"/>
              <a:cs typeface="+mn-cs"/>
            </a:rPr>
            <a:t>増加</a:t>
          </a:r>
          <a:r>
            <a:rPr lang="ja-JP" altLang="ja-JP" sz="1300">
              <a:solidFill>
                <a:schemeClr val="dk1"/>
              </a:solidFill>
              <a:effectLst/>
              <a:latin typeface="+mn-lt"/>
              <a:ea typeface="+mn-ea"/>
              <a:cs typeface="+mn-cs"/>
            </a:rPr>
            <a:t>が主な要因である。今後、公営企業については、独立採算の原則に立った使用料の改正により財務の健全化を図り、繰出金の抑制に努めていく。</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54610</xdr:rowOff>
    </xdr:to>
    <xdr:cxnSp macro="">
      <xdr:nvCxnSpPr>
        <xdr:cNvPr id="247" name="直線コネクタ 246"/>
        <xdr:cNvCxnSpPr/>
      </xdr:nvCxnSpPr>
      <xdr:spPr>
        <a:xfrm>
          <a:off x="15671800" y="9781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8890</xdr:rowOff>
    </xdr:to>
    <xdr:cxnSp macro="">
      <xdr:nvCxnSpPr>
        <xdr:cNvPr id="250" name="直線コネクタ 249"/>
        <xdr:cNvCxnSpPr/>
      </xdr:nvCxnSpPr>
      <xdr:spPr>
        <a:xfrm>
          <a:off x="14782800" y="975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149860</xdr:rowOff>
    </xdr:from>
    <xdr:to>
      <xdr:col>21</xdr:col>
      <xdr:colOff>361950</xdr:colOff>
      <xdr:row>57</xdr:row>
      <xdr:rowOff>123190</xdr:rowOff>
    </xdr:to>
    <xdr:cxnSp macro="">
      <xdr:nvCxnSpPr>
        <xdr:cNvPr id="253" name="直線コネクタ 252"/>
        <xdr:cNvCxnSpPr/>
      </xdr:nvCxnSpPr>
      <xdr:spPr>
        <a:xfrm flipV="1">
          <a:off x="13893800" y="97510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57</xdr:row>
      <xdr:rowOff>123190</xdr:rowOff>
    </xdr:to>
    <xdr:cxnSp macro="">
      <xdr:nvCxnSpPr>
        <xdr:cNvPr id="256" name="直線コネクタ 255"/>
        <xdr:cNvCxnSpPr/>
      </xdr:nvCxnSpPr>
      <xdr:spPr>
        <a:xfrm>
          <a:off x="13004800" y="97891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66" name="円/楕円 265"/>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147337</xdr:rowOff>
    </xdr:from>
    <xdr:ext cx="762000" cy="259045"/>
    <xdr:sp macro="" textlink="">
      <xdr:nvSpPr>
        <xdr:cNvPr id="267"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129540</xdr:rowOff>
    </xdr:from>
    <xdr:to>
      <xdr:col>22</xdr:col>
      <xdr:colOff>615950</xdr:colOff>
      <xdr:row>57</xdr:row>
      <xdr:rowOff>59690</xdr:rowOff>
    </xdr:to>
    <xdr:sp macro="" textlink="">
      <xdr:nvSpPr>
        <xdr:cNvPr id="268" name="円/楕円 267"/>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69" name="テキスト ボックス 268"/>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0" name="円/楕円 269"/>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71" name="テキスト ボックス 270"/>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72390</xdr:rowOff>
    </xdr:from>
    <xdr:to>
      <xdr:col>20</xdr:col>
      <xdr:colOff>209550</xdr:colOff>
      <xdr:row>58</xdr:row>
      <xdr:rowOff>2540</xdr:rowOff>
    </xdr:to>
    <xdr:sp macro="" textlink="">
      <xdr:nvSpPr>
        <xdr:cNvPr id="272" name="円/楕円 271"/>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73" name="テキスト ボックス 272"/>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74" name="円/楕円 273"/>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52087</xdr:rowOff>
    </xdr:from>
    <xdr:ext cx="762000" cy="259045"/>
    <xdr:sp macro="" textlink="">
      <xdr:nvSpPr>
        <xdr:cNvPr id="275" name="テキスト ボックス 274"/>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補助費等に係る経常収支比率は前年度と比較し、０．</a:t>
          </a:r>
          <a:r>
            <a:rPr lang="ja-JP" altLang="en-US" sz="1300">
              <a:solidFill>
                <a:schemeClr val="dk1"/>
              </a:solidFill>
              <a:effectLst/>
              <a:latin typeface="+mn-lt"/>
              <a:ea typeface="+mn-ea"/>
              <a:cs typeface="+mn-cs"/>
            </a:rPr>
            <a:t>１</a:t>
          </a:r>
          <a:r>
            <a:rPr lang="ja-JP" altLang="ja-JP" sz="1300">
              <a:solidFill>
                <a:schemeClr val="dk1"/>
              </a:solidFill>
              <a:effectLst/>
              <a:latin typeface="+mn-lt"/>
              <a:ea typeface="+mn-ea"/>
              <a:cs typeface="+mn-cs"/>
            </a:rPr>
            <a:t>ポイント減少したが、類似団体平均と比べ依然高いものとなっている。これは平成２４年度から下水道事業が地方公営企業法に基づく公営企業に移行したことにより、繰出金が減少し補助費等が増加したことによるものである。</a:t>
          </a:r>
          <a:endParaRPr lang="ja-JP" altLang="ja-JP" sz="1300">
            <a:effectLst/>
          </a:endParaRPr>
        </a:p>
        <a:p>
          <a:r>
            <a:rPr lang="ja-JP" altLang="ja-JP" sz="1300">
              <a:solidFill>
                <a:schemeClr val="dk1"/>
              </a:solidFill>
              <a:effectLst/>
              <a:latin typeface="+mn-lt"/>
              <a:ea typeface="+mn-ea"/>
              <a:cs typeface="+mn-cs"/>
            </a:rPr>
            <a:t>今後は市単独補助金について、見直しに関する基準を踏まえて、更なる削減を図るなど補助費等全体の抑制に努めていく。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69850</xdr:rowOff>
    </xdr:to>
    <xdr:cxnSp macro="">
      <xdr:nvCxnSpPr>
        <xdr:cNvPr id="305" name="直線コネクタ 304"/>
        <xdr:cNvCxnSpPr/>
      </xdr:nvCxnSpPr>
      <xdr:spPr>
        <a:xfrm flipV="1">
          <a:off x="15671800" y="6408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110998</xdr:rowOff>
    </xdr:to>
    <xdr:cxnSp macro="">
      <xdr:nvCxnSpPr>
        <xdr:cNvPr id="308" name="直線コネクタ 307"/>
        <xdr:cNvCxnSpPr/>
      </xdr:nvCxnSpPr>
      <xdr:spPr>
        <a:xfrm flipV="1">
          <a:off x="14782800" y="6413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159004</xdr:rowOff>
    </xdr:from>
    <xdr:to>
      <xdr:col>21</xdr:col>
      <xdr:colOff>361950</xdr:colOff>
      <xdr:row>37</xdr:row>
      <xdr:rowOff>110998</xdr:rowOff>
    </xdr:to>
    <xdr:cxnSp macro="">
      <xdr:nvCxnSpPr>
        <xdr:cNvPr id="311" name="直線コネクタ 310"/>
        <xdr:cNvCxnSpPr/>
      </xdr:nvCxnSpPr>
      <xdr:spPr>
        <a:xfrm>
          <a:off x="13893800" y="63312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159004</xdr:rowOff>
    </xdr:from>
    <xdr:to>
      <xdr:col>20</xdr:col>
      <xdr:colOff>158750</xdr:colOff>
      <xdr:row>36</xdr:row>
      <xdr:rowOff>159004</xdr:rowOff>
    </xdr:to>
    <xdr:cxnSp macro="">
      <xdr:nvCxnSpPr>
        <xdr:cNvPr id="314" name="直線コネクタ 313"/>
        <xdr:cNvCxnSpPr/>
      </xdr:nvCxnSpPr>
      <xdr:spPr>
        <a:xfrm>
          <a:off x="13004800" y="6331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24" name="円/楕円 323"/>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158005</xdr:rowOff>
    </xdr:from>
    <xdr:ext cx="762000" cy="259045"/>
    <xdr:sp macro="" textlink="">
      <xdr:nvSpPr>
        <xdr:cNvPr id="325"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26" name="円/楕円 325"/>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7" name="テキスト ボックス 326"/>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60198</xdr:rowOff>
    </xdr:from>
    <xdr:to>
      <xdr:col>21</xdr:col>
      <xdr:colOff>412750</xdr:colOff>
      <xdr:row>37</xdr:row>
      <xdr:rowOff>161798</xdr:rowOff>
    </xdr:to>
    <xdr:sp macro="" textlink="">
      <xdr:nvSpPr>
        <xdr:cNvPr id="328" name="円/楕円 327"/>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146575</xdr:rowOff>
    </xdr:from>
    <xdr:ext cx="762000" cy="259045"/>
    <xdr:sp macro="" textlink="">
      <xdr:nvSpPr>
        <xdr:cNvPr id="329" name="テキスト ボックス 328"/>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108204</xdr:rowOff>
    </xdr:from>
    <xdr:to>
      <xdr:col>20</xdr:col>
      <xdr:colOff>209550</xdr:colOff>
      <xdr:row>37</xdr:row>
      <xdr:rowOff>38354</xdr:rowOff>
    </xdr:to>
    <xdr:sp macro="" textlink="">
      <xdr:nvSpPr>
        <xdr:cNvPr id="330" name="円/楕円 329"/>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31" name="テキスト ボックス 330"/>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32" name="円/楕円 331"/>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33" name="テキスト ボックス 332"/>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公債費に係る経常収支比率は１７．０％と前年度と同水準を維持し類似団体を下回る結果となっている。</a:t>
          </a:r>
          <a:r>
            <a:rPr lang="ja-JP" altLang="ja-JP" sz="1300">
              <a:solidFill>
                <a:schemeClr val="dk1"/>
              </a:solidFill>
              <a:effectLst/>
              <a:latin typeface="+mn-lt"/>
              <a:ea typeface="+mn-ea"/>
              <a:cs typeface="+mn-cs"/>
            </a:rPr>
            <a:t>今後は小学校建設事業や共同調理場建設事業などの大型事業に係る元金償還が順次開始されたことから、公債費は増加することが見込まれる。</a:t>
          </a:r>
          <a:endParaRPr lang="ja-JP" altLang="ja-JP" sz="1300">
            <a:effectLst/>
          </a:endParaRPr>
        </a:p>
        <a:p>
          <a:r>
            <a:rPr lang="ja-JP" altLang="ja-JP" sz="1300">
              <a:solidFill>
                <a:schemeClr val="dk1"/>
              </a:solidFill>
              <a:effectLst/>
              <a:latin typeface="+mn-lt"/>
              <a:ea typeface="+mn-ea"/>
              <a:cs typeface="+mn-cs"/>
            </a:rPr>
            <a:t>地方債の新規発行については、本市総合計画に基づいて行うが、過疎対策事業債や合併特例事業債など交付税算入の有利な起債を活用する。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77</xdr:row>
      <xdr:rowOff>165863</xdr:rowOff>
    </xdr:to>
    <xdr:cxnSp macro="">
      <xdr:nvCxnSpPr>
        <xdr:cNvPr id="363" name="直線コネクタ 362"/>
        <xdr:cNvCxnSpPr/>
      </xdr:nvCxnSpPr>
      <xdr:spPr>
        <a:xfrm flipV="1">
          <a:off x="3987800" y="133629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133858</xdr:rowOff>
    </xdr:from>
    <xdr:to>
      <xdr:col>5</xdr:col>
      <xdr:colOff>549275</xdr:colOff>
      <xdr:row>77</xdr:row>
      <xdr:rowOff>165863</xdr:rowOff>
    </xdr:to>
    <xdr:cxnSp macro="">
      <xdr:nvCxnSpPr>
        <xdr:cNvPr id="366" name="直線コネクタ 365"/>
        <xdr:cNvCxnSpPr/>
      </xdr:nvCxnSpPr>
      <xdr:spPr>
        <a:xfrm>
          <a:off x="3098800" y="133355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77</xdr:row>
      <xdr:rowOff>138430</xdr:rowOff>
    </xdr:to>
    <xdr:cxnSp macro="">
      <xdr:nvCxnSpPr>
        <xdr:cNvPr id="369" name="直線コネクタ 368"/>
        <xdr:cNvCxnSpPr/>
      </xdr:nvCxnSpPr>
      <xdr:spPr>
        <a:xfrm flipV="1">
          <a:off x="2209800" y="133355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129287</xdr:rowOff>
    </xdr:from>
    <xdr:to>
      <xdr:col>3</xdr:col>
      <xdr:colOff>142875</xdr:colOff>
      <xdr:row>77</xdr:row>
      <xdr:rowOff>138430</xdr:rowOff>
    </xdr:to>
    <xdr:cxnSp macro="">
      <xdr:nvCxnSpPr>
        <xdr:cNvPr id="372" name="直線コネクタ 371"/>
        <xdr:cNvCxnSpPr/>
      </xdr:nvCxnSpPr>
      <xdr:spPr>
        <a:xfrm>
          <a:off x="1320800" y="133309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82" name="円/楕円 381"/>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127016</xdr:rowOff>
    </xdr:from>
    <xdr:ext cx="762000" cy="259045"/>
    <xdr:sp macro="" textlink="">
      <xdr:nvSpPr>
        <xdr:cNvPr id="383" name="公債費該当値テキスト"/>
        <xdr:cNvSpPr txBox="1"/>
      </xdr:nvSpPr>
      <xdr:spPr>
        <a:xfrm>
          <a:off x="4914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115063</xdr:rowOff>
    </xdr:from>
    <xdr:to>
      <xdr:col>5</xdr:col>
      <xdr:colOff>600075</xdr:colOff>
      <xdr:row>78</xdr:row>
      <xdr:rowOff>45213</xdr:rowOff>
    </xdr:to>
    <xdr:sp macro="" textlink="">
      <xdr:nvSpPr>
        <xdr:cNvPr id="384" name="円/楕円 383"/>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55390</xdr:rowOff>
    </xdr:from>
    <xdr:ext cx="736600" cy="259045"/>
    <xdr:sp macro="" textlink="">
      <xdr:nvSpPr>
        <xdr:cNvPr id="385" name="テキスト ボックス 384"/>
        <xdr:cNvSpPr txBox="1"/>
      </xdr:nvSpPr>
      <xdr:spPr>
        <a:xfrm>
          <a:off x="3606800" y="1308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83058</xdr:rowOff>
    </xdr:from>
    <xdr:to>
      <xdr:col>4</xdr:col>
      <xdr:colOff>396875</xdr:colOff>
      <xdr:row>78</xdr:row>
      <xdr:rowOff>13208</xdr:rowOff>
    </xdr:to>
    <xdr:sp macro="" textlink="">
      <xdr:nvSpPr>
        <xdr:cNvPr id="386" name="円/楕円 385"/>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87" name="テキスト ボックス 386"/>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88" name="円/楕円 387"/>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89" name="テキスト ボックス 388"/>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78487</xdr:rowOff>
    </xdr:from>
    <xdr:to>
      <xdr:col>1</xdr:col>
      <xdr:colOff>676275</xdr:colOff>
      <xdr:row>78</xdr:row>
      <xdr:rowOff>8637</xdr:rowOff>
    </xdr:to>
    <xdr:sp macro="" textlink="">
      <xdr:nvSpPr>
        <xdr:cNvPr id="390" name="円/楕円 389"/>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18814</xdr:rowOff>
    </xdr:from>
    <xdr:ext cx="762000" cy="259045"/>
    <xdr:sp macro="" textlink="">
      <xdr:nvSpPr>
        <xdr:cNvPr id="391" name="テキスト ボックス 390"/>
        <xdr:cNvSpPr txBox="1"/>
      </xdr:nvSpPr>
      <xdr:spPr>
        <a:xfrm>
          <a:off x="939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mn-lt"/>
              <a:ea typeface="+mn-ea"/>
              <a:cs typeface="+mn-cs"/>
            </a:rPr>
            <a:t>公債費以外に係る経常収支比率は類似団体平均を下回った。</a:t>
          </a:r>
          <a:r>
            <a:rPr lang="ja-JP" altLang="en-US" sz="1300">
              <a:solidFill>
                <a:schemeClr val="dk1"/>
              </a:solidFill>
              <a:effectLst/>
              <a:latin typeface="+mn-lt"/>
              <a:ea typeface="+mn-ea"/>
              <a:cs typeface="+mn-cs"/>
            </a:rPr>
            <a:t>この主な要因としては人件費の減少が挙げられる。</a:t>
          </a:r>
          <a:r>
            <a:rPr lang="ja-JP" altLang="ja-JP" sz="1300">
              <a:solidFill>
                <a:schemeClr val="dk1"/>
              </a:solidFill>
              <a:effectLst/>
              <a:latin typeface="+mn-lt"/>
              <a:ea typeface="+mn-ea"/>
              <a:cs typeface="+mn-cs"/>
            </a:rPr>
            <a:t>今後も、指定管理者制度の導入などの行財政改革に取り組み</a:t>
          </a:r>
          <a:r>
            <a:rPr lang="ja-JP" altLang="en-US" sz="1300">
              <a:solidFill>
                <a:schemeClr val="dk1"/>
              </a:solidFill>
              <a:effectLst/>
              <a:latin typeface="+mn-lt"/>
              <a:ea typeface="+mn-ea"/>
              <a:cs typeface="+mn-cs"/>
            </a:rPr>
            <a:t>ながら、繰出金について</a:t>
          </a:r>
          <a:r>
            <a:rPr lang="ja-JP" altLang="ja-JP" sz="1300">
              <a:solidFill>
                <a:schemeClr val="dk1"/>
              </a:solidFill>
              <a:effectLst/>
              <a:latin typeface="+mn-lt"/>
              <a:ea typeface="+mn-ea"/>
              <a:cs typeface="+mn-cs"/>
            </a:rPr>
            <a:t>独立採算の原則に立った使用料等の改正や確保を行い抑制に努める</a:t>
          </a:r>
          <a:r>
            <a:rPr lang="ja-JP" altLang="en-US" sz="1300">
              <a:solidFill>
                <a:schemeClr val="dk1"/>
              </a:solidFill>
              <a:effectLst/>
              <a:latin typeface="+mn-lt"/>
              <a:ea typeface="+mn-ea"/>
              <a:cs typeface="+mn-cs"/>
            </a:rPr>
            <a:t>など、</a:t>
          </a:r>
          <a:r>
            <a:rPr lang="ja-JP" altLang="ja-JP" sz="1300">
              <a:solidFill>
                <a:schemeClr val="dk1"/>
              </a:solidFill>
              <a:effectLst/>
              <a:latin typeface="+mn-lt"/>
              <a:ea typeface="+mn-ea"/>
              <a:cs typeface="+mn-cs"/>
            </a:rPr>
            <a:t>財務の健全化を図</a:t>
          </a:r>
          <a:r>
            <a:rPr lang="ja-JP" altLang="en-US" sz="1300">
              <a:solidFill>
                <a:schemeClr val="dk1"/>
              </a:solidFill>
              <a:effectLst/>
              <a:latin typeface="+mn-lt"/>
              <a:ea typeface="+mn-ea"/>
              <a:cs typeface="+mn-cs"/>
            </a:rPr>
            <a:t>る。</a:t>
          </a:r>
          <a:endParaRPr lang="ja-JP" altLang="ja-JP" sz="13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31750</xdr:rowOff>
    </xdr:from>
    <xdr:to>
      <xdr:col>24</xdr:col>
      <xdr:colOff>31750</xdr:colOff>
      <xdr:row>75</xdr:row>
      <xdr:rowOff>43180</xdr:rowOff>
    </xdr:to>
    <xdr:cxnSp macro="">
      <xdr:nvCxnSpPr>
        <xdr:cNvPr id="424" name="直線コネクタ 423"/>
        <xdr:cNvCxnSpPr/>
      </xdr:nvCxnSpPr>
      <xdr:spPr>
        <a:xfrm>
          <a:off x="15671800" y="128905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31750</xdr:rowOff>
    </xdr:from>
    <xdr:to>
      <xdr:col>22</xdr:col>
      <xdr:colOff>565150</xdr:colOff>
      <xdr:row>75</xdr:row>
      <xdr:rowOff>96520</xdr:rowOff>
    </xdr:to>
    <xdr:cxnSp macro="">
      <xdr:nvCxnSpPr>
        <xdr:cNvPr id="427" name="直線コネクタ 426"/>
        <xdr:cNvCxnSpPr/>
      </xdr:nvCxnSpPr>
      <xdr:spPr>
        <a:xfrm flipV="1">
          <a:off x="14782800" y="128905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96520</xdr:rowOff>
    </xdr:from>
    <xdr:to>
      <xdr:col>21</xdr:col>
      <xdr:colOff>361950</xdr:colOff>
      <xdr:row>75</xdr:row>
      <xdr:rowOff>96520</xdr:rowOff>
    </xdr:to>
    <xdr:cxnSp macro="">
      <xdr:nvCxnSpPr>
        <xdr:cNvPr id="430" name="直線コネクタ 429"/>
        <xdr:cNvCxnSpPr/>
      </xdr:nvCxnSpPr>
      <xdr:spPr>
        <a:xfrm>
          <a:off x="13893800" y="12955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165100</xdr:rowOff>
    </xdr:from>
    <xdr:to>
      <xdr:col>20</xdr:col>
      <xdr:colOff>158750</xdr:colOff>
      <xdr:row>75</xdr:row>
      <xdr:rowOff>96520</xdr:rowOff>
    </xdr:to>
    <xdr:cxnSp macro="">
      <xdr:nvCxnSpPr>
        <xdr:cNvPr id="433" name="直線コネクタ 432"/>
        <xdr:cNvCxnSpPr/>
      </xdr:nvCxnSpPr>
      <xdr:spPr>
        <a:xfrm>
          <a:off x="13004800" y="128524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163830</xdr:rowOff>
    </xdr:from>
    <xdr:to>
      <xdr:col>24</xdr:col>
      <xdr:colOff>82550</xdr:colOff>
      <xdr:row>75</xdr:row>
      <xdr:rowOff>93980</xdr:rowOff>
    </xdr:to>
    <xdr:sp macro="" textlink="">
      <xdr:nvSpPr>
        <xdr:cNvPr id="443" name="円/楕円 442"/>
        <xdr:cNvSpPr/>
      </xdr:nvSpPr>
      <xdr:spPr>
        <a:xfrm>
          <a:off x="16459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8907</xdr:rowOff>
    </xdr:from>
    <xdr:ext cx="762000" cy="259045"/>
    <xdr:sp macro="" textlink="">
      <xdr:nvSpPr>
        <xdr:cNvPr id="444" name="公債費以外該当値テキスト"/>
        <xdr:cNvSpPr txBox="1"/>
      </xdr:nvSpPr>
      <xdr:spPr>
        <a:xfrm>
          <a:off x="165989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152400</xdr:rowOff>
    </xdr:from>
    <xdr:to>
      <xdr:col>22</xdr:col>
      <xdr:colOff>615950</xdr:colOff>
      <xdr:row>75</xdr:row>
      <xdr:rowOff>82550</xdr:rowOff>
    </xdr:to>
    <xdr:sp macro="" textlink="">
      <xdr:nvSpPr>
        <xdr:cNvPr id="445" name="円/楕円 444"/>
        <xdr:cNvSpPr/>
      </xdr:nvSpPr>
      <xdr:spPr>
        <a:xfrm>
          <a:off x="15621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92727</xdr:rowOff>
    </xdr:from>
    <xdr:ext cx="736600" cy="259045"/>
    <xdr:sp macro="" textlink="">
      <xdr:nvSpPr>
        <xdr:cNvPr id="446" name="テキスト ボックス 445"/>
        <xdr:cNvSpPr txBox="1"/>
      </xdr:nvSpPr>
      <xdr:spPr>
        <a:xfrm>
          <a:off x="15290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45720</xdr:rowOff>
    </xdr:from>
    <xdr:to>
      <xdr:col>21</xdr:col>
      <xdr:colOff>412750</xdr:colOff>
      <xdr:row>75</xdr:row>
      <xdr:rowOff>147320</xdr:rowOff>
    </xdr:to>
    <xdr:sp macro="" textlink="">
      <xdr:nvSpPr>
        <xdr:cNvPr id="447" name="円/楕円 446"/>
        <xdr:cNvSpPr/>
      </xdr:nvSpPr>
      <xdr:spPr>
        <a:xfrm>
          <a:off x="14732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157497</xdr:rowOff>
    </xdr:from>
    <xdr:ext cx="762000" cy="259045"/>
    <xdr:sp macro="" textlink="">
      <xdr:nvSpPr>
        <xdr:cNvPr id="448" name="テキスト ボックス 447"/>
        <xdr:cNvSpPr txBox="1"/>
      </xdr:nvSpPr>
      <xdr:spPr>
        <a:xfrm>
          <a:off x="14401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45720</xdr:rowOff>
    </xdr:from>
    <xdr:to>
      <xdr:col>20</xdr:col>
      <xdr:colOff>209550</xdr:colOff>
      <xdr:row>75</xdr:row>
      <xdr:rowOff>147320</xdr:rowOff>
    </xdr:to>
    <xdr:sp macro="" textlink="">
      <xdr:nvSpPr>
        <xdr:cNvPr id="449" name="円/楕円 448"/>
        <xdr:cNvSpPr/>
      </xdr:nvSpPr>
      <xdr:spPr>
        <a:xfrm>
          <a:off x="13843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132097</xdr:rowOff>
    </xdr:from>
    <xdr:ext cx="762000" cy="259045"/>
    <xdr:sp macro="" textlink="">
      <xdr:nvSpPr>
        <xdr:cNvPr id="450" name="テキスト ボックス 449"/>
        <xdr:cNvSpPr txBox="1"/>
      </xdr:nvSpPr>
      <xdr:spPr>
        <a:xfrm>
          <a:off x="13512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114300</xdr:rowOff>
    </xdr:from>
    <xdr:to>
      <xdr:col>19</xdr:col>
      <xdr:colOff>6350</xdr:colOff>
      <xdr:row>75</xdr:row>
      <xdr:rowOff>44450</xdr:rowOff>
    </xdr:to>
    <xdr:sp macro="" textlink="">
      <xdr:nvSpPr>
        <xdr:cNvPr id="451" name="円/楕円 450"/>
        <xdr:cNvSpPr/>
      </xdr:nvSpPr>
      <xdr:spPr>
        <a:xfrm>
          <a:off x="12954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54627</xdr:rowOff>
    </xdr:from>
    <xdr:ext cx="762000" cy="259045"/>
    <xdr:sp macro="" textlink="">
      <xdr:nvSpPr>
        <xdr:cNvPr id="452" name="テキスト ボックス 451"/>
        <xdr:cNvSpPr txBox="1"/>
      </xdr:nvSpPr>
      <xdr:spPr>
        <a:xfrm>
          <a:off x="12623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秋田県能代市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85896</xdr:rowOff>
    </xdr:from>
    <xdr:to>
      <xdr:col>4</xdr:col>
      <xdr:colOff>1117600</xdr:colOff>
      <xdr:row>16</xdr:row>
      <xdr:rowOff>111891</xdr:rowOff>
    </xdr:to>
    <xdr:cxnSp macro="">
      <xdr:nvCxnSpPr>
        <xdr:cNvPr id="52" name="直線コネクタ 51"/>
        <xdr:cNvCxnSpPr/>
      </xdr:nvCxnSpPr>
      <xdr:spPr bwMode="auto">
        <a:xfrm flipV="1">
          <a:off x="5003800" y="2876721"/>
          <a:ext cx="647700" cy="25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157007</xdr:rowOff>
    </xdr:from>
    <xdr:to>
      <xdr:col>4</xdr:col>
      <xdr:colOff>469900</xdr:colOff>
      <xdr:row>16</xdr:row>
      <xdr:rowOff>111891</xdr:rowOff>
    </xdr:to>
    <xdr:cxnSp macro="">
      <xdr:nvCxnSpPr>
        <xdr:cNvPr id="55" name="直線コネクタ 54"/>
        <xdr:cNvCxnSpPr/>
      </xdr:nvCxnSpPr>
      <xdr:spPr bwMode="auto">
        <a:xfrm>
          <a:off x="4305300" y="2776382"/>
          <a:ext cx="698500" cy="126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97995</xdr:rowOff>
    </xdr:from>
    <xdr:to>
      <xdr:col>3</xdr:col>
      <xdr:colOff>904875</xdr:colOff>
      <xdr:row>15</xdr:row>
      <xdr:rowOff>157007</xdr:rowOff>
    </xdr:to>
    <xdr:cxnSp macro="">
      <xdr:nvCxnSpPr>
        <xdr:cNvPr id="58" name="直線コネクタ 57"/>
        <xdr:cNvCxnSpPr/>
      </xdr:nvCxnSpPr>
      <xdr:spPr bwMode="auto">
        <a:xfrm>
          <a:off x="3606800" y="2717370"/>
          <a:ext cx="698500" cy="59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97995</xdr:rowOff>
    </xdr:from>
    <xdr:to>
      <xdr:col>3</xdr:col>
      <xdr:colOff>206375</xdr:colOff>
      <xdr:row>15</xdr:row>
      <xdr:rowOff>99807</xdr:rowOff>
    </xdr:to>
    <xdr:cxnSp macro="">
      <xdr:nvCxnSpPr>
        <xdr:cNvPr id="61" name="直線コネクタ 60"/>
        <xdr:cNvCxnSpPr/>
      </xdr:nvCxnSpPr>
      <xdr:spPr bwMode="auto">
        <a:xfrm flipV="1">
          <a:off x="2908300" y="2717370"/>
          <a:ext cx="698500" cy="1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35096</xdr:rowOff>
    </xdr:from>
    <xdr:to>
      <xdr:col>5</xdr:col>
      <xdr:colOff>34925</xdr:colOff>
      <xdr:row>16</xdr:row>
      <xdr:rowOff>136696</xdr:rowOff>
    </xdr:to>
    <xdr:sp macro="" textlink="">
      <xdr:nvSpPr>
        <xdr:cNvPr id="71" name="円/楕円 70"/>
        <xdr:cNvSpPr/>
      </xdr:nvSpPr>
      <xdr:spPr bwMode="auto">
        <a:xfrm>
          <a:off x="5600700" y="2825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51623</xdr:rowOff>
    </xdr:from>
    <xdr:ext cx="762000" cy="259045"/>
    <xdr:sp macro="" textlink="">
      <xdr:nvSpPr>
        <xdr:cNvPr id="72" name="人口1人当たり決算額の推移該当値テキスト130"/>
        <xdr:cNvSpPr txBox="1"/>
      </xdr:nvSpPr>
      <xdr:spPr>
        <a:xfrm>
          <a:off x="5740400" y="267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84,934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61091</xdr:rowOff>
    </xdr:from>
    <xdr:to>
      <xdr:col>4</xdr:col>
      <xdr:colOff>520700</xdr:colOff>
      <xdr:row>16</xdr:row>
      <xdr:rowOff>162691</xdr:rowOff>
    </xdr:to>
    <xdr:sp macro="" textlink="">
      <xdr:nvSpPr>
        <xdr:cNvPr id="73" name="円/楕円 72"/>
        <xdr:cNvSpPr/>
      </xdr:nvSpPr>
      <xdr:spPr bwMode="auto">
        <a:xfrm>
          <a:off x="4953000" y="2851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1418</xdr:rowOff>
    </xdr:from>
    <xdr:ext cx="736600" cy="259045"/>
    <xdr:sp macro="" textlink="">
      <xdr:nvSpPr>
        <xdr:cNvPr id="74" name="テキスト ボックス 73"/>
        <xdr:cNvSpPr txBox="1"/>
      </xdr:nvSpPr>
      <xdr:spPr>
        <a:xfrm>
          <a:off x="4622800" y="262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83,342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106207</xdr:rowOff>
    </xdr:from>
    <xdr:to>
      <xdr:col>3</xdr:col>
      <xdr:colOff>955675</xdr:colOff>
      <xdr:row>16</xdr:row>
      <xdr:rowOff>36357</xdr:rowOff>
    </xdr:to>
    <xdr:sp macro="" textlink="">
      <xdr:nvSpPr>
        <xdr:cNvPr id="75" name="円/楕円 74"/>
        <xdr:cNvSpPr/>
      </xdr:nvSpPr>
      <xdr:spPr bwMode="auto">
        <a:xfrm>
          <a:off x="4254500" y="2725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46534</xdr:rowOff>
    </xdr:from>
    <xdr:ext cx="762000" cy="259045"/>
    <xdr:sp macro="" textlink="">
      <xdr:nvSpPr>
        <xdr:cNvPr id="76" name="テキスト ボックス 75"/>
        <xdr:cNvSpPr txBox="1"/>
      </xdr:nvSpPr>
      <xdr:spPr>
        <a:xfrm>
          <a:off x="3924300" y="24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91,079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47195</xdr:rowOff>
    </xdr:from>
    <xdr:to>
      <xdr:col>3</xdr:col>
      <xdr:colOff>257175</xdr:colOff>
      <xdr:row>15</xdr:row>
      <xdr:rowOff>148795</xdr:rowOff>
    </xdr:to>
    <xdr:sp macro="" textlink="">
      <xdr:nvSpPr>
        <xdr:cNvPr id="77" name="円/楕円 76"/>
        <xdr:cNvSpPr/>
      </xdr:nvSpPr>
      <xdr:spPr bwMode="auto">
        <a:xfrm>
          <a:off x="3556000" y="2666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158972</xdr:rowOff>
    </xdr:from>
    <xdr:ext cx="762000" cy="259045"/>
    <xdr:sp macro="" textlink="">
      <xdr:nvSpPr>
        <xdr:cNvPr id="78" name="テキスト ボックス 77"/>
        <xdr:cNvSpPr txBox="1"/>
      </xdr:nvSpPr>
      <xdr:spPr>
        <a:xfrm>
          <a:off x="3225800" y="243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94,693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49007</xdr:rowOff>
    </xdr:from>
    <xdr:to>
      <xdr:col>2</xdr:col>
      <xdr:colOff>692150</xdr:colOff>
      <xdr:row>15</xdr:row>
      <xdr:rowOff>150607</xdr:rowOff>
    </xdr:to>
    <xdr:sp macro="" textlink="">
      <xdr:nvSpPr>
        <xdr:cNvPr id="79" name="円/楕円 78"/>
        <xdr:cNvSpPr/>
      </xdr:nvSpPr>
      <xdr:spPr bwMode="auto">
        <a:xfrm>
          <a:off x="2857500" y="2668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160784</xdr:rowOff>
    </xdr:from>
    <xdr:ext cx="762000" cy="259045"/>
    <xdr:sp macro="" textlink="">
      <xdr:nvSpPr>
        <xdr:cNvPr id="80" name="テキスト ボックス 79"/>
        <xdr:cNvSpPr txBox="1"/>
      </xdr:nvSpPr>
      <xdr:spPr>
        <a:xfrm>
          <a:off x="2527300" y="243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231699</xdr:rowOff>
    </xdr:from>
    <xdr:to>
      <xdr:col>4</xdr:col>
      <xdr:colOff>1117600</xdr:colOff>
      <xdr:row>35</xdr:row>
      <xdr:rowOff>284200</xdr:rowOff>
    </xdr:to>
    <xdr:cxnSp macro="">
      <xdr:nvCxnSpPr>
        <xdr:cNvPr id="113" name="直線コネクタ 112"/>
        <xdr:cNvCxnSpPr/>
      </xdr:nvCxnSpPr>
      <xdr:spPr bwMode="auto">
        <a:xfrm>
          <a:off x="5003800" y="6842049"/>
          <a:ext cx="647700" cy="52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152412</xdr:rowOff>
    </xdr:from>
    <xdr:to>
      <xdr:col>4</xdr:col>
      <xdr:colOff>469900</xdr:colOff>
      <xdr:row>35</xdr:row>
      <xdr:rowOff>231699</xdr:rowOff>
    </xdr:to>
    <xdr:cxnSp macro="">
      <xdr:nvCxnSpPr>
        <xdr:cNvPr id="116" name="直線コネクタ 115"/>
        <xdr:cNvCxnSpPr/>
      </xdr:nvCxnSpPr>
      <xdr:spPr bwMode="auto">
        <a:xfrm>
          <a:off x="4305300" y="6762762"/>
          <a:ext cx="698500" cy="79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73527</xdr:rowOff>
    </xdr:from>
    <xdr:to>
      <xdr:col>3</xdr:col>
      <xdr:colOff>904875</xdr:colOff>
      <xdr:row>35</xdr:row>
      <xdr:rowOff>152412</xdr:rowOff>
    </xdr:to>
    <xdr:cxnSp macro="">
      <xdr:nvCxnSpPr>
        <xdr:cNvPr id="119" name="直線コネクタ 118"/>
        <xdr:cNvCxnSpPr/>
      </xdr:nvCxnSpPr>
      <xdr:spPr bwMode="auto">
        <a:xfrm>
          <a:off x="3606800" y="6683877"/>
          <a:ext cx="698500" cy="7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50381</xdr:rowOff>
    </xdr:from>
    <xdr:to>
      <xdr:col>3</xdr:col>
      <xdr:colOff>206375</xdr:colOff>
      <xdr:row>35</xdr:row>
      <xdr:rowOff>73527</xdr:rowOff>
    </xdr:to>
    <xdr:cxnSp macro="">
      <xdr:nvCxnSpPr>
        <xdr:cNvPr id="122" name="直線コネクタ 121"/>
        <xdr:cNvCxnSpPr/>
      </xdr:nvCxnSpPr>
      <xdr:spPr bwMode="auto">
        <a:xfrm>
          <a:off x="2908300" y="6660731"/>
          <a:ext cx="698500" cy="23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233400</xdr:rowOff>
    </xdr:from>
    <xdr:to>
      <xdr:col>5</xdr:col>
      <xdr:colOff>34925</xdr:colOff>
      <xdr:row>35</xdr:row>
      <xdr:rowOff>335000</xdr:rowOff>
    </xdr:to>
    <xdr:sp macro="" textlink="">
      <xdr:nvSpPr>
        <xdr:cNvPr id="132" name="円/楕円 131"/>
        <xdr:cNvSpPr/>
      </xdr:nvSpPr>
      <xdr:spPr bwMode="auto">
        <a:xfrm>
          <a:off x="5600700" y="6843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205477</xdr:rowOff>
    </xdr:from>
    <xdr:ext cx="762000" cy="259045"/>
    <xdr:sp macro="" textlink="">
      <xdr:nvSpPr>
        <xdr:cNvPr id="133" name="人口1人当たり決算額の推移該当値テキスト445"/>
        <xdr:cNvSpPr txBox="1"/>
      </xdr:nvSpPr>
      <xdr:spPr>
        <a:xfrm>
          <a:off x="5740400" y="681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14,748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180899</xdr:rowOff>
    </xdr:from>
    <xdr:to>
      <xdr:col>4</xdr:col>
      <xdr:colOff>520700</xdr:colOff>
      <xdr:row>35</xdr:row>
      <xdr:rowOff>282499</xdr:rowOff>
    </xdr:to>
    <xdr:sp macro="" textlink="">
      <xdr:nvSpPr>
        <xdr:cNvPr id="134" name="円/楕円 133"/>
        <xdr:cNvSpPr/>
      </xdr:nvSpPr>
      <xdr:spPr bwMode="auto">
        <a:xfrm>
          <a:off x="4953000" y="6791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267276</xdr:rowOff>
    </xdr:from>
    <xdr:ext cx="736600" cy="259045"/>
    <xdr:sp macro="" textlink="">
      <xdr:nvSpPr>
        <xdr:cNvPr id="135" name="テキスト ボックス 134"/>
        <xdr:cNvSpPr txBox="1"/>
      </xdr:nvSpPr>
      <xdr:spPr>
        <a:xfrm>
          <a:off x="4622800" y="6877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101612</xdr:rowOff>
    </xdr:from>
    <xdr:to>
      <xdr:col>3</xdr:col>
      <xdr:colOff>955675</xdr:colOff>
      <xdr:row>35</xdr:row>
      <xdr:rowOff>203212</xdr:rowOff>
    </xdr:to>
    <xdr:sp macro="" textlink="">
      <xdr:nvSpPr>
        <xdr:cNvPr id="136" name="円/楕円 135"/>
        <xdr:cNvSpPr/>
      </xdr:nvSpPr>
      <xdr:spPr bwMode="auto">
        <a:xfrm>
          <a:off x="4254500" y="6711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213389</xdr:rowOff>
    </xdr:from>
    <xdr:ext cx="762000" cy="259045"/>
    <xdr:sp macro="" textlink="">
      <xdr:nvSpPr>
        <xdr:cNvPr id="137" name="テキスト ボックス 136"/>
        <xdr:cNvSpPr txBox="1"/>
      </xdr:nvSpPr>
      <xdr:spPr>
        <a:xfrm>
          <a:off x="3924300" y="6480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21,666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22727</xdr:rowOff>
    </xdr:from>
    <xdr:to>
      <xdr:col>3</xdr:col>
      <xdr:colOff>257175</xdr:colOff>
      <xdr:row>35</xdr:row>
      <xdr:rowOff>124327</xdr:rowOff>
    </xdr:to>
    <xdr:sp macro="" textlink="">
      <xdr:nvSpPr>
        <xdr:cNvPr id="138" name="円/楕円 137"/>
        <xdr:cNvSpPr/>
      </xdr:nvSpPr>
      <xdr:spPr bwMode="auto">
        <a:xfrm>
          <a:off x="3556000" y="6633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134504</xdr:rowOff>
    </xdr:from>
    <xdr:ext cx="762000" cy="259045"/>
    <xdr:sp macro="" textlink="">
      <xdr:nvSpPr>
        <xdr:cNvPr id="139" name="テキスト ボックス 138"/>
        <xdr:cNvSpPr txBox="1"/>
      </xdr:nvSpPr>
      <xdr:spPr>
        <a:xfrm>
          <a:off x="3225800" y="640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25,807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342481</xdr:rowOff>
    </xdr:from>
    <xdr:to>
      <xdr:col>2</xdr:col>
      <xdr:colOff>692150</xdr:colOff>
      <xdr:row>35</xdr:row>
      <xdr:rowOff>101181</xdr:rowOff>
    </xdr:to>
    <xdr:sp macro="" textlink="">
      <xdr:nvSpPr>
        <xdr:cNvPr id="140" name="円/楕円 139"/>
        <xdr:cNvSpPr/>
      </xdr:nvSpPr>
      <xdr:spPr bwMode="auto">
        <a:xfrm>
          <a:off x="2857500" y="6609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111358</xdr:rowOff>
    </xdr:from>
    <xdr:ext cx="762000" cy="259045"/>
    <xdr:sp macro="" textlink="">
      <xdr:nvSpPr>
        <xdr:cNvPr id="141" name="テキスト ボックス 140"/>
        <xdr:cNvSpPr txBox="1"/>
      </xdr:nvSpPr>
      <xdr:spPr>
        <a:xfrm>
          <a:off x="2527300" y="637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mn-lt"/>
              <a:ea typeface="+mn-ea"/>
              <a:cs typeface="+mn-cs"/>
            </a:rPr>
            <a:t>新規採用者の抑制に伴う人件費の削減や指定管理者制度の導入などによるコスト削減が主因となり、実質収支比率、実質単年度収支</a:t>
          </a:r>
          <a:r>
            <a:rPr lang="ja-JP" altLang="en-US" sz="1300">
              <a:solidFill>
                <a:schemeClr val="dk1"/>
              </a:solidFill>
              <a:effectLst/>
              <a:latin typeface="+mn-lt"/>
              <a:ea typeface="+mn-ea"/>
              <a:cs typeface="+mn-cs"/>
            </a:rPr>
            <a:t>比率</a:t>
          </a:r>
          <a:r>
            <a:rPr lang="ja-JP" altLang="ja-JP" sz="1300">
              <a:solidFill>
                <a:schemeClr val="dk1"/>
              </a:solidFill>
              <a:effectLst/>
              <a:latin typeface="+mn-lt"/>
              <a:ea typeface="+mn-ea"/>
              <a:cs typeface="+mn-cs"/>
            </a:rPr>
            <a:t>は良好な状態にある。</a:t>
          </a:r>
          <a:endParaRPr lang="ja-JP" altLang="ja-JP" sz="1300">
            <a:effectLst/>
          </a:endParaRPr>
        </a:p>
        <a:p>
          <a:r>
            <a:rPr lang="ja-JP" altLang="ja-JP" sz="1300">
              <a:solidFill>
                <a:schemeClr val="dk1"/>
              </a:solidFill>
              <a:effectLst/>
              <a:latin typeface="+mn-lt"/>
              <a:ea typeface="+mn-ea"/>
              <a:cs typeface="+mn-cs"/>
            </a:rPr>
            <a:t>今後も引き続き、人件費の抑制等に取り組むとともに、指定管理者制度の導入など、民間活力を導入することでコスト削減を図るなどの行財政改革を推進し、</a:t>
          </a:r>
          <a:r>
            <a:rPr lang="ja-JP" altLang="en-US" sz="1300">
              <a:solidFill>
                <a:schemeClr val="dk1"/>
              </a:solidFill>
              <a:effectLst/>
              <a:latin typeface="+mn-lt"/>
              <a:ea typeface="+mn-ea"/>
              <a:cs typeface="+mn-cs"/>
            </a:rPr>
            <a:t>適正規模の維持に</a:t>
          </a:r>
          <a:r>
            <a:rPr lang="ja-JP" altLang="ja-JP" sz="1300">
              <a:solidFill>
                <a:schemeClr val="dk1"/>
              </a:solidFill>
              <a:effectLst/>
              <a:latin typeface="+mn-lt"/>
              <a:ea typeface="+mn-ea"/>
              <a:cs typeface="+mn-cs"/>
            </a:rPr>
            <a:t>努めていく。</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mn-lt"/>
              <a:ea typeface="+mn-ea"/>
              <a:cs typeface="+mn-cs"/>
            </a:rPr>
            <a:t>連結実質赤字比率については、平成２</a:t>
          </a:r>
          <a:r>
            <a:rPr lang="ja-JP" altLang="en-US" sz="1300">
              <a:solidFill>
                <a:schemeClr val="dk1"/>
              </a:solidFill>
              <a:effectLst/>
              <a:latin typeface="+mn-lt"/>
              <a:ea typeface="+mn-ea"/>
              <a:cs typeface="+mn-cs"/>
            </a:rPr>
            <a:t>６</a:t>
          </a:r>
          <a:r>
            <a:rPr lang="ja-JP" altLang="ja-JP" sz="1300">
              <a:solidFill>
                <a:schemeClr val="dk1"/>
              </a:solidFill>
              <a:effectLst/>
              <a:latin typeface="+mn-lt"/>
              <a:ea typeface="+mn-ea"/>
              <a:cs typeface="+mn-cs"/>
            </a:rPr>
            <a:t>年度においても各会計にて赤字は発生しておらず、標準財政規模比で</a:t>
          </a:r>
          <a:r>
            <a:rPr lang="ja-JP" altLang="en-US" sz="1300">
              <a:solidFill>
                <a:schemeClr val="dk1"/>
              </a:solidFill>
              <a:effectLst/>
              <a:latin typeface="+mn-lt"/>
              <a:ea typeface="+mn-ea"/>
              <a:cs typeface="+mn-cs"/>
            </a:rPr>
            <a:t>１１．２３</a:t>
          </a:r>
          <a:r>
            <a:rPr lang="ja-JP" altLang="ja-JP" sz="1300">
              <a:solidFill>
                <a:schemeClr val="dk1"/>
              </a:solidFill>
              <a:effectLst/>
              <a:latin typeface="+mn-lt"/>
              <a:ea typeface="+mn-ea"/>
              <a:cs typeface="+mn-cs"/>
            </a:rPr>
            <a:t>％の黒字を確保した。黒字幅が前年度に比較して増加した要因としては、一般会計において</a:t>
          </a:r>
          <a:r>
            <a:rPr lang="ja-JP" altLang="en-US" sz="1300">
              <a:solidFill>
                <a:schemeClr val="dk1"/>
              </a:solidFill>
              <a:effectLst/>
              <a:latin typeface="+mn-lt"/>
              <a:ea typeface="+mn-ea"/>
              <a:cs typeface="+mn-cs"/>
            </a:rPr>
            <a:t>地方消費税交付金</a:t>
          </a:r>
          <a:r>
            <a:rPr lang="ja-JP" altLang="ja-JP" sz="1300">
              <a:solidFill>
                <a:schemeClr val="dk1"/>
              </a:solidFill>
              <a:effectLst/>
              <a:latin typeface="+mn-lt"/>
              <a:ea typeface="+mn-ea"/>
              <a:cs typeface="+mn-cs"/>
            </a:rPr>
            <a:t>の増や新規採用者の抑制に伴う人件費の削減</a:t>
          </a:r>
          <a:r>
            <a:rPr lang="ja-JP" altLang="en-US" sz="1300">
              <a:solidFill>
                <a:schemeClr val="dk1"/>
              </a:solidFill>
              <a:effectLst/>
              <a:latin typeface="+mn-lt"/>
              <a:ea typeface="+mn-ea"/>
              <a:cs typeface="+mn-cs"/>
            </a:rPr>
            <a:t>等</a:t>
          </a:r>
          <a:r>
            <a:rPr lang="ja-JP" altLang="ja-JP" sz="1300">
              <a:solidFill>
                <a:schemeClr val="dk1"/>
              </a:solidFill>
              <a:effectLst/>
              <a:latin typeface="+mn-lt"/>
              <a:ea typeface="+mn-ea"/>
              <a:cs typeface="+mn-cs"/>
            </a:rPr>
            <a:t>により実質収支が増加したことが挙げられる。</a:t>
          </a:r>
          <a:endParaRPr lang="ja-JP" altLang="ja-JP" sz="1300">
            <a:effectLst/>
          </a:endParaRPr>
        </a:p>
        <a:p>
          <a:r>
            <a:rPr lang="ja-JP" altLang="ja-JP" sz="1300">
              <a:solidFill>
                <a:schemeClr val="dk1"/>
              </a:solidFill>
              <a:effectLst/>
              <a:latin typeface="+mn-lt"/>
              <a:ea typeface="+mn-ea"/>
              <a:cs typeface="+mn-cs"/>
            </a:rPr>
            <a:t>今後、一般会計については、人件費の抑制などの行財政改革を推進し、義務的経費の抑制に努め、比率上昇を図っていく。また、特別会計については、独立採算の原則に立った使用料の</a:t>
          </a:r>
          <a:r>
            <a:rPr lang="ja-JP" altLang="en-US" sz="1300">
              <a:solidFill>
                <a:schemeClr val="dk1"/>
              </a:solidFill>
              <a:effectLst/>
              <a:latin typeface="+mn-lt"/>
              <a:ea typeface="+mn-ea"/>
              <a:cs typeface="+mn-cs"/>
            </a:rPr>
            <a:t>改正</a:t>
          </a:r>
          <a:r>
            <a:rPr lang="ja-JP" altLang="ja-JP" sz="1300">
              <a:solidFill>
                <a:schemeClr val="dk1"/>
              </a:solidFill>
              <a:effectLst/>
              <a:latin typeface="+mn-lt"/>
              <a:ea typeface="+mn-ea"/>
              <a:cs typeface="+mn-cs"/>
            </a:rPr>
            <a:t>や確保などを図り、財務の健全化に努めていく。</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mn-lt"/>
              <a:ea typeface="+mn-ea"/>
              <a:cs typeface="+mn-cs"/>
            </a:rPr>
            <a:t>実質公債費比率の減少については、算入公債費等が増加するとともに、中央衛生処理場建設事業等に係る地方債償還終了により一部事務組合が起こした地方債の元利償還金に対する負担金等が減少し、分子が減少していることが主な要因となっている。</a:t>
          </a:r>
          <a:endParaRPr lang="ja-JP" altLang="ja-JP" sz="1300">
            <a:effectLst/>
          </a:endParaRPr>
        </a:p>
        <a:p>
          <a:r>
            <a:rPr lang="ja-JP" altLang="ja-JP" sz="1300">
              <a:solidFill>
                <a:schemeClr val="dk1"/>
              </a:solidFill>
              <a:effectLst/>
              <a:latin typeface="+mn-lt"/>
              <a:ea typeface="+mn-ea"/>
              <a:cs typeface="+mn-cs"/>
            </a:rPr>
            <a:t>今後、小学校建設事業や共同調理場建設事業等に係る元金の償還開始や下水道事業をはじめとした公営企業債の元利償還金に対する繰入金の増加が比率悪化の主因になると見込まれる。</a:t>
          </a:r>
          <a:endParaRPr lang="ja-JP" altLang="ja-JP" sz="1300">
            <a:effectLst/>
          </a:endParaRPr>
        </a:p>
        <a:p>
          <a:r>
            <a:rPr lang="ja-JP" altLang="ja-JP" sz="1300">
              <a:solidFill>
                <a:schemeClr val="dk1"/>
              </a:solidFill>
              <a:effectLst/>
              <a:latin typeface="+mn-lt"/>
              <a:ea typeface="+mn-ea"/>
              <a:cs typeface="+mn-cs"/>
            </a:rPr>
            <a:t>しかしながら、合併特例事業債や過疎対策事業債など交付税措置の大きい地方債を多く活用しているので、比率が急激に悪化することはないと思われる</a:t>
          </a:r>
          <a:r>
            <a:rPr lang="ja-JP" altLang="en-US" sz="1300">
              <a:solidFill>
                <a:schemeClr val="dk1"/>
              </a:solidFill>
              <a:effectLst/>
              <a:latin typeface="+mn-lt"/>
              <a:ea typeface="+mn-ea"/>
              <a:cs typeface="+mn-cs"/>
            </a:rPr>
            <a:t>。</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秋田県能代市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300">
              <a:solidFill>
                <a:schemeClr val="dk1"/>
              </a:solidFill>
              <a:effectLst/>
              <a:latin typeface="+mn-lt"/>
              <a:ea typeface="+mn-ea"/>
              <a:cs typeface="+mn-cs"/>
            </a:rPr>
            <a:t>将来負担比率については、財政調整基金等への積立金が増え充当可能基金が増加したこと及び合併特例事業債や過疎対策事業債など交付税措置の大き</a:t>
          </a:r>
          <a:r>
            <a:rPr lang="ja-JP" altLang="en-US" sz="1300">
              <a:solidFill>
                <a:schemeClr val="dk1"/>
              </a:solidFill>
              <a:effectLst/>
              <a:latin typeface="+mn-lt"/>
              <a:ea typeface="+mn-ea"/>
              <a:cs typeface="+mn-cs"/>
            </a:rPr>
            <a:t>な</a:t>
          </a:r>
          <a:r>
            <a:rPr lang="ja-JP" altLang="ja-JP" sz="1300">
              <a:solidFill>
                <a:schemeClr val="dk1"/>
              </a:solidFill>
              <a:effectLst/>
              <a:latin typeface="+mn-lt"/>
              <a:ea typeface="+mn-ea"/>
              <a:cs typeface="+mn-cs"/>
            </a:rPr>
            <a:t>地方債の残高増に伴う基準財政需要額算入見込額の増加が大きな要因となり比率が減少することとなった。</a:t>
          </a:r>
          <a:endParaRPr lang="ja-JP" altLang="ja-JP" sz="1300">
            <a:effectLst/>
          </a:endParaRPr>
        </a:p>
        <a:p>
          <a:r>
            <a:rPr lang="ja-JP" altLang="ja-JP" sz="1300">
              <a:solidFill>
                <a:schemeClr val="dk1"/>
              </a:solidFill>
              <a:effectLst/>
              <a:latin typeface="+mn-lt"/>
              <a:ea typeface="+mn-ea"/>
              <a:cs typeface="+mn-cs"/>
            </a:rPr>
            <a:t>今後、庁舎整備事業等の大型事業が予定されていることから、地方債現在高はさらに増加し、下水道事業をはじめとした公営企業債等繰入見込額の増も見込まれるが、新規採用者数の抑制等による退職手当負担見込額の減少や交付税措置の大き</a:t>
          </a:r>
          <a:r>
            <a:rPr lang="ja-JP" altLang="en-US" sz="1300">
              <a:solidFill>
                <a:schemeClr val="dk1"/>
              </a:solidFill>
              <a:effectLst/>
              <a:latin typeface="+mn-lt"/>
              <a:ea typeface="+mn-ea"/>
              <a:cs typeface="+mn-cs"/>
            </a:rPr>
            <a:t>な</a:t>
          </a:r>
          <a:r>
            <a:rPr lang="ja-JP" altLang="ja-JP" sz="1300">
              <a:solidFill>
                <a:schemeClr val="dk1"/>
              </a:solidFill>
              <a:effectLst/>
              <a:latin typeface="+mn-lt"/>
              <a:ea typeface="+mn-ea"/>
              <a:cs typeface="+mn-cs"/>
            </a:rPr>
            <a:t>地方債の残高増に伴う基準財政需要額算入見込額の増加も見込まれるため、今後２～３年間で比率が悪化に転ずることはないと思われる。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27211418</v>
      </c>
      <c r="BO4" s="349"/>
      <c r="BP4" s="349"/>
      <c r="BQ4" s="349"/>
      <c r="BR4" s="349"/>
      <c r="BS4" s="349"/>
      <c r="BT4" s="349"/>
      <c r="BU4" s="350"/>
      <c r="BV4" s="348">
        <v>26124880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4.9000000000000004</v>
      </c>
      <c r="CU4" s="355"/>
      <c r="CV4" s="355"/>
      <c r="CW4" s="355"/>
      <c r="CX4" s="355"/>
      <c r="CY4" s="355"/>
      <c r="CZ4" s="355"/>
      <c r="DA4" s="356"/>
      <c r="DB4" s="354">
        <v>3.1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26393985</v>
      </c>
      <c r="BO5" s="386"/>
      <c r="BP5" s="386"/>
      <c r="BQ5" s="386"/>
      <c r="BR5" s="386"/>
      <c r="BS5" s="386"/>
      <c r="BT5" s="386"/>
      <c r="BU5" s="387"/>
      <c r="BV5" s="385">
        <v>25591295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87.3</v>
      </c>
      <c r="CU5" s="383"/>
      <c r="CV5" s="383"/>
      <c r="CW5" s="383"/>
      <c r="CX5" s="383"/>
      <c r="CY5" s="383"/>
      <c r="CZ5" s="383"/>
      <c r="DA5" s="384"/>
      <c r="DB5" s="382">
        <v>87.1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817433</v>
      </c>
      <c r="BO6" s="386"/>
      <c r="BP6" s="386"/>
      <c r="BQ6" s="386"/>
      <c r="BR6" s="386"/>
      <c r="BS6" s="386"/>
      <c r="BT6" s="386"/>
      <c r="BU6" s="387"/>
      <c r="BV6" s="385">
        <v>533585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93.5</v>
      </c>
      <c r="CU6" s="423"/>
      <c r="CV6" s="423"/>
      <c r="CW6" s="423"/>
      <c r="CX6" s="423"/>
      <c r="CY6" s="423"/>
      <c r="CZ6" s="423"/>
      <c r="DA6" s="424"/>
      <c r="DB6" s="422">
        <v>93.7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48920</v>
      </c>
      <c r="BO7" s="386"/>
      <c r="BP7" s="386"/>
      <c r="BQ7" s="386"/>
      <c r="BR7" s="386"/>
      <c r="BS7" s="386"/>
      <c r="BT7" s="386"/>
      <c r="BU7" s="387"/>
      <c r="BV7" s="385">
        <v>41986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15618624</v>
      </c>
      <c r="CU7" s="386"/>
      <c r="CV7" s="386"/>
      <c r="CW7" s="386"/>
      <c r="CX7" s="386"/>
      <c r="CY7" s="386"/>
      <c r="CZ7" s="386"/>
      <c r="DA7" s="387"/>
      <c r="DB7" s="385">
        <v>15712796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768513</v>
      </c>
      <c r="BO8" s="386"/>
      <c r="BP8" s="386"/>
      <c r="BQ8" s="386"/>
      <c r="BR8" s="386"/>
      <c r="BS8" s="386"/>
      <c r="BT8" s="386"/>
      <c r="BU8" s="387"/>
      <c r="BV8" s="385">
        <v>491599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0.44</v>
      </c>
      <c r="CU8" s="426"/>
      <c r="CV8" s="426"/>
      <c r="CW8" s="426"/>
      <c r="CX8" s="426"/>
      <c r="CY8" s="426"/>
      <c r="CZ8" s="426"/>
      <c r="DA8" s="427"/>
      <c r="DB8" s="425">
        <v>0.44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59084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276914</v>
      </c>
      <c r="BO9" s="386"/>
      <c r="BP9" s="386"/>
      <c r="BQ9" s="386"/>
      <c r="BR9" s="386"/>
      <c r="BS9" s="386"/>
      <c r="BT9" s="386"/>
      <c r="BU9" s="387"/>
      <c r="BV9" s="385">
        <v>-113518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v>
      </c>
      <c r="CU9" s="383"/>
      <c r="CV9" s="383"/>
      <c r="CW9" s="383"/>
      <c r="CX9" s="383"/>
      <c r="CY9" s="383"/>
      <c r="CZ9" s="383"/>
      <c r="DA9" s="384"/>
      <c r="DB9" s="382">
        <v>14.7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62858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280782</v>
      </c>
      <c r="BO10" s="386"/>
      <c r="BP10" s="386"/>
      <c r="BQ10" s="386"/>
      <c r="BR10" s="386"/>
      <c r="BS10" s="386"/>
      <c r="BT10" s="386"/>
      <c r="BU10" s="387"/>
      <c r="BV10" s="385">
        <v>1286057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56991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3194</v>
      </c>
      <c r="BO12" s="386"/>
      <c r="BP12" s="386"/>
      <c r="BQ12" s="386"/>
      <c r="BR12" s="386"/>
      <c r="BS12" s="386"/>
      <c r="BT12" s="386"/>
      <c r="BU12" s="387"/>
      <c r="BV12" s="385">
        <v>5131</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56810</v>
      </c>
      <c r="S13" s="467"/>
      <c r="T13" s="467"/>
      <c r="U13" s="467"/>
      <c r="V13" s="468"/>
      <c r="W13" s="401" t="s">
        <v>124</v>
      </c>
      <c r="X13" s="402"/>
      <c r="Y13" s="402"/>
      <c r="Z13" s="402"/>
      <c r="AA13" s="402"/>
      <c r="AB13" s="392"/>
      <c r="AC13" s="436">
        <v>2364</v>
      </c>
      <c r="AD13" s="437"/>
      <c r="AE13" s="437"/>
      <c r="AF13" s="437"/>
      <c r="AG13" s="476"/>
      <c r="AH13" s="436">
        <v>2940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554502</v>
      </c>
      <c r="BO13" s="386"/>
      <c r="BP13" s="386"/>
      <c r="BQ13" s="386"/>
      <c r="BR13" s="386"/>
      <c r="BS13" s="386"/>
      <c r="BT13" s="386"/>
      <c r="BU13" s="387"/>
      <c r="BV13" s="385">
        <v>1167408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7.7</v>
      </c>
      <c r="CU13" s="383"/>
      <c r="CV13" s="383"/>
      <c r="CW13" s="383"/>
      <c r="CX13" s="383"/>
      <c r="CY13" s="383"/>
      <c r="CZ13" s="383"/>
      <c r="DA13" s="384"/>
      <c r="DB13" s="382">
        <v>9.1999999999999993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58010</v>
      </c>
      <c r="S14" s="467"/>
      <c r="T14" s="467"/>
      <c r="U14" s="467"/>
      <c r="V14" s="468"/>
      <c r="W14" s="375"/>
      <c r="X14" s="376"/>
      <c r="Y14" s="376"/>
      <c r="Z14" s="376"/>
      <c r="AA14" s="376"/>
      <c r="AB14" s="365"/>
      <c r="AC14" s="469">
        <v>9.1</v>
      </c>
      <c r="AD14" s="470"/>
      <c r="AE14" s="470"/>
      <c r="AF14" s="470"/>
      <c r="AG14" s="471"/>
      <c r="AH14" s="469">
        <v>10</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31.9</v>
      </c>
      <c r="CU14" s="481"/>
      <c r="CV14" s="481"/>
      <c r="CW14" s="481"/>
      <c r="CX14" s="481"/>
      <c r="CY14" s="481"/>
      <c r="CZ14" s="481"/>
      <c r="DA14" s="482"/>
      <c r="DB14" s="480">
        <v>33.299999999999997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57802</v>
      </c>
      <c r="S15" s="467"/>
      <c r="T15" s="467"/>
      <c r="U15" s="467"/>
      <c r="V15" s="468"/>
      <c r="W15" s="401" t="s">
        <v>131</v>
      </c>
      <c r="X15" s="402"/>
      <c r="Y15" s="402"/>
      <c r="Z15" s="402"/>
      <c r="AA15" s="402"/>
      <c r="AB15" s="392"/>
      <c r="AC15" s="436">
        <v>6560</v>
      </c>
      <c r="AD15" s="437"/>
      <c r="AE15" s="437"/>
      <c r="AF15" s="437"/>
      <c r="AG15" s="476"/>
      <c r="AH15" s="436">
        <v>8163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5457684</v>
      </c>
      <c r="BO15" s="349"/>
      <c r="BP15" s="349"/>
      <c r="BQ15" s="349"/>
      <c r="BR15" s="349"/>
      <c r="BS15" s="349"/>
      <c r="BT15" s="349"/>
      <c r="BU15" s="350"/>
      <c r="BV15" s="348">
        <v>5388751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25.3</v>
      </c>
      <c r="AD16" s="470"/>
      <c r="AE16" s="470"/>
      <c r="AF16" s="470"/>
      <c r="AG16" s="471"/>
      <c r="AH16" s="469">
        <v>27.7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12307952</v>
      </c>
      <c r="BO16" s="386"/>
      <c r="BP16" s="386"/>
      <c r="BQ16" s="386"/>
      <c r="BR16" s="386"/>
      <c r="BS16" s="386"/>
      <c r="BT16" s="386"/>
      <c r="BU16" s="387"/>
      <c r="BV16" s="385">
        <v>12223533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16994</v>
      </c>
      <c r="AD17" s="437"/>
      <c r="AE17" s="437"/>
      <c r="AF17" s="437"/>
      <c r="AG17" s="476"/>
      <c r="AH17" s="436">
        <v>18297</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7025705</v>
      </c>
      <c r="BO17" s="386"/>
      <c r="BP17" s="386"/>
      <c r="BQ17" s="386"/>
      <c r="BR17" s="386"/>
      <c r="BS17" s="386"/>
      <c r="BT17" s="386"/>
      <c r="BU17" s="387"/>
      <c r="BV17" s="385">
        <v>6975897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426.95</v>
      </c>
      <c r="M18" s="498"/>
      <c r="N18" s="498"/>
      <c r="O18" s="498"/>
      <c r="P18" s="498"/>
      <c r="Q18" s="498"/>
      <c r="R18" s="499"/>
      <c r="S18" s="499"/>
      <c r="T18" s="499"/>
      <c r="U18" s="499"/>
      <c r="V18" s="500"/>
      <c r="W18" s="403"/>
      <c r="X18" s="404"/>
      <c r="Y18" s="404"/>
      <c r="Z18" s="404"/>
      <c r="AA18" s="404"/>
      <c r="AB18" s="395"/>
      <c r="AC18" s="501">
        <v>65.599999999999994</v>
      </c>
      <c r="AD18" s="502"/>
      <c r="AE18" s="502"/>
      <c r="AF18" s="502"/>
      <c r="AG18" s="503"/>
      <c r="AH18" s="501">
        <v>62.1</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13775003</v>
      </c>
      <c r="BO18" s="386"/>
      <c r="BP18" s="386"/>
      <c r="BQ18" s="386"/>
      <c r="BR18" s="386"/>
      <c r="BS18" s="386"/>
      <c r="BT18" s="386"/>
      <c r="BU18" s="387"/>
      <c r="BV18" s="385">
        <v>13759355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138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17870548</v>
      </c>
      <c r="BO19" s="386"/>
      <c r="BP19" s="386"/>
      <c r="BQ19" s="386"/>
      <c r="BR19" s="386"/>
      <c r="BS19" s="386"/>
      <c r="BT19" s="386"/>
      <c r="BU19" s="387"/>
      <c r="BV19" s="385">
        <v>18385189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22806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28829216</v>
      </c>
      <c r="BO23" s="386"/>
      <c r="BP23" s="386"/>
      <c r="BQ23" s="386"/>
      <c r="BR23" s="386"/>
      <c r="BS23" s="386"/>
      <c r="BT23" s="386"/>
      <c r="BU23" s="387"/>
      <c r="BV23" s="385">
        <v>27864837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8440</v>
      </c>
      <c r="R24" s="437"/>
      <c r="S24" s="437"/>
      <c r="T24" s="437"/>
      <c r="U24" s="437"/>
      <c r="V24" s="476"/>
      <c r="W24" s="531"/>
      <c r="X24" s="519"/>
      <c r="Y24" s="520"/>
      <c r="Z24" s="435" t="s">
        <v>155</v>
      </c>
      <c r="AA24" s="415"/>
      <c r="AB24" s="415"/>
      <c r="AC24" s="415"/>
      <c r="AD24" s="415"/>
      <c r="AE24" s="415"/>
      <c r="AF24" s="415"/>
      <c r="AG24" s="416"/>
      <c r="AH24" s="436">
        <v>390</v>
      </c>
      <c r="AI24" s="437"/>
      <c r="AJ24" s="437"/>
      <c r="AK24" s="437"/>
      <c r="AL24" s="476"/>
      <c r="AM24" s="436">
        <v>1250340</v>
      </c>
      <c r="AN24" s="437"/>
      <c r="AO24" s="437"/>
      <c r="AP24" s="437"/>
      <c r="AQ24" s="437"/>
      <c r="AR24" s="476"/>
      <c r="AS24" s="436">
        <v>3206</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26489677</v>
      </c>
      <c r="BO24" s="386"/>
      <c r="BP24" s="386"/>
      <c r="BQ24" s="386"/>
      <c r="BR24" s="386"/>
      <c r="BS24" s="386"/>
      <c r="BT24" s="386"/>
      <c r="BU24" s="387"/>
      <c r="BV24" s="385">
        <v>25130331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6950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2684850</v>
      </c>
      <c r="BO25" s="349"/>
      <c r="BP25" s="349"/>
      <c r="BQ25" s="349"/>
      <c r="BR25" s="349"/>
      <c r="BS25" s="349"/>
      <c r="BT25" s="349"/>
      <c r="BU25" s="350"/>
      <c r="BV25" s="348">
        <v>1758804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6450</v>
      </c>
      <c r="R26" s="437"/>
      <c r="S26" s="437"/>
      <c r="T26" s="437"/>
      <c r="U26" s="437"/>
      <c r="V26" s="476"/>
      <c r="W26" s="531"/>
      <c r="X26" s="519"/>
      <c r="Y26" s="520"/>
      <c r="Z26" s="435" t="s">
        <v>161</v>
      </c>
      <c r="AA26" s="541"/>
      <c r="AB26" s="541"/>
      <c r="AC26" s="541"/>
      <c r="AD26" s="541"/>
      <c r="AE26" s="541"/>
      <c r="AF26" s="541"/>
      <c r="AG26" s="542"/>
      <c r="AH26" s="436">
        <v>26</v>
      </c>
      <c r="AI26" s="437"/>
      <c r="AJ26" s="437"/>
      <c r="AK26" s="437"/>
      <c r="AL26" s="476"/>
      <c r="AM26" s="436">
        <v>86684</v>
      </c>
      <c r="AN26" s="437"/>
      <c r="AO26" s="437"/>
      <c r="AP26" s="437"/>
      <c r="AQ26" s="437"/>
      <c r="AR26" s="476"/>
      <c r="AS26" s="436">
        <v>3334</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4170</v>
      </c>
      <c r="R27" s="437"/>
      <c r="S27" s="437"/>
      <c r="T27" s="437"/>
      <c r="U27" s="437"/>
      <c r="V27" s="476"/>
      <c r="W27" s="531"/>
      <c r="X27" s="519"/>
      <c r="Y27" s="520"/>
      <c r="Z27" s="435" t="s">
        <v>164</v>
      </c>
      <c r="AA27" s="415"/>
      <c r="AB27" s="415"/>
      <c r="AC27" s="415"/>
      <c r="AD27" s="415"/>
      <c r="AE27" s="415"/>
      <c r="AF27" s="415"/>
      <c r="AG27" s="416"/>
      <c r="AH27" s="436">
        <v>3</v>
      </c>
      <c r="AI27" s="437"/>
      <c r="AJ27" s="437"/>
      <c r="AK27" s="437"/>
      <c r="AL27" s="476"/>
      <c r="AM27" s="436">
        <v>11952</v>
      </c>
      <c r="AN27" s="437"/>
      <c r="AO27" s="437"/>
      <c r="AP27" s="437"/>
      <c r="AQ27" s="437"/>
      <c r="AR27" s="476"/>
      <c r="AS27" s="436">
        <v>3984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40000</v>
      </c>
      <c r="BO27" s="555"/>
      <c r="BP27" s="555"/>
      <c r="BQ27" s="555"/>
      <c r="BR27" s="555"/>
      <c r="BS27" s="555"/>
      <c r="BT27" s="555"/>
      <c r="BU27" s="556"/>
      <c r="BV27" s="554">
        <v>40000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3710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4703532</v>
      </c>
      <c r="BO28" s="349"/>
      <c r="BP28" s="349"/>
      <c r="BQ28" s="349"/>
      <c r="BR28" s="349"/>
      <c r="BS28" s="349"/>
      <c r="BT28" s="349"/>
      <c r="BU28" s="350"/>
      <c r="BV28" s="348">
        <v>4425944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20</v>
      </c>
      <c r="M29" s="437"/>
      <c r="N29" s="437"/>
      <c r="O29" s="437"/>
      <c r="P29" s="476"/>
      <c r="Q29" s="436">
        <v>3540</v>
      </c>
      <c r="R29" s="437"/>
      <c r="S29" s="437"/>
      <c r="T29" s="437"/>
      <c r="U29" s="437"/>
      <c r="V29" s="476"/>
      <c r="W29" s="532"/>
      <c r="X29" s="533"/>
      <c r="Y29" s="534"/>
      <c r="Z29" s="435" t="s">
        <v>171</v>
      </c>
      <c r="AA29" s="415"/>
      <c r="AB29" s="415"/>
      <c r="AC29" s="415"/>
      <c r="AD29" s="415"/>
      <c r="AE29" s="415"/>
      <c r="AF29" s="415"/>
      <c r="AG29" s="416"/>
      <c r="AH29" s="436">
        <v>393</v>
      </c>
      <c r="AI29" s="437"/>
      <c r="AJ29" s="437"/>
      <c r="AK29" s="437"/>
      <c r="AL29" s="476"/>
      <c r="AM29" s="436">
        <v>1262292</v>
      </c>
      <c r="AN29" s="437"/>
      <c r="AO29" s="437"/>
      <c r="AP29" s="437"/>
      <c r="AQ29" s="437"/>
      <c r="AR29" s="476"/>
      <c r="AS29" s="436">
        <v>3212</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1567104</v>
      </c>
      <c r="BO29" s="386"/>
      <c r="BP29" s="386"/>
      <c r="BQ29" s="386"/>
      <c r="BR29" s="386"/>
      <c r="BS29" s="386"/>
      <c r="BT29" s="386"/>
      <c r="BU29" s="387"/>
      <c r="BV29" s="385">
        <v>1566307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95.2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3804222</v>
      </c>
      <c r="BO30" s="555"/>
      <c r="BP30" s="555"/>
      <c r="BQ30" s="555"/>
      <c r="BR30" s="555"/>
      <c r="BS30" s="555"/>
      <c r="BT30" s="555"/>
      <c r="BU30" s="556"/>
      <c r="BV30" s="554">
        <v>3862736</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能代市国民健康保険特別会計（事業勘定）</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能代市水道事業会計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IF('各会計、関係団体の財政状況及び健全化判断比率'!B34="","",'各会計、関係団体の財政状況及び健全化判断比率'!B34)</f>
        <v>能代市簡易水道事業特別会計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能代山本広域市町村圏組合（一般会計）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能代市介護保険特別会計（保険事業勘定）</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IF('各会計、関係団体の財政状況及び健全化判断比率'!B33="","",'各会計、関係団体の財政状況及び健全化判断比率'!B33)</f>
        <v>能代市下水道事業会計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IF('各会計、関係団体の財政状況及び健全化判断比率'!B35="","",'各会計、関係団体の財政状況及び健全化判断比率'!B35)</f>
        <v>能代市農業集落排水事業特別会計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能代山本広域市町村圏組合（特別養護老人ホーム運営事業特別会計）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能代市後期高齢者医療特別会計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IF('各会計、関係団体の財政状況及び健全化判断比率'!B36="","",'各会計、関係団体の財政状況及び健全化判断比率'!B36)</f>
        <v>能代市浄化槽整備事業特別会計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能代山本広域市町村圏組合（能代山本ふるさと市町村圏基金特別会計）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能代市介護保険特別会計（介護サービス事業勘定）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能代市山本郡養護老人ホーム組合（一般会計）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能代市山本郡養護老人ホーム組合（能代市山本郡養護老人ホーム組合外部サービス利用型特定施設事業特別会計）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能代市山本郡養護老人ホーム組合（能代市山本郡養護老人ホーム組合訪問介護事業特別会計）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北秋田市周辺衛生施設組合（一般会計）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18</v>
      </c>
      <c r="BX41" s="566"/>
      <c r="BY41" s="567" t="str">
        <f>IF('各会計、関係団体の財政状況及び健全化判断比率'!B75="","",'各会計、関係団体の財政状況及び健全化判断比率'!B75)</f>
        <v>秋田県市町村総合事務組合（一般会計）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19</v>
      </c>
      <c r="BX42" s="566"/>
      <c r="BY42" s="567" t="str">
        <f>IF('各会計、関係団体の財政状況及び健全化判断比率'!B76="","",'各会計、関係団体の財政状況及び健全化判断比率'!B76)</f>
        <v>秋田県市町村総合事務組合（交通災害共済事業等特別会計）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20</v>
      </c>
      <c r="BX43" s="566"/>
      <c r="BY43" s="567" t="str">
        <f>IF('各会計、関係団体の財政状況及び健全化判断比率'!B77="","",'各会計、関係団体の財政状況及び健全化判断比率'!B77)</f>
        <v>秋田県市町村会館管理組合(一般会計）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9" t="s">
        <v>24</v>
      </c>
      <c r="C41" s="1170"/>
      <c r="D41" s="81"/>
      <c r="E41" s="1175" t="s">
        <v>25</v>
      </c>
      <c r="F41" s="1175"/>
      <c r="G41" s="1175"/>
      <c r="H41" s="1176"/>
      <c r="I41" s="82">
        <v>26198</v>
      </c>
      <c r="J41" s="83">
        <v>27892</v>
      </c>
      <c r="K41" s="83">
        <v>27814</v>
      </c>
      <c r="L41" s="83">
        <v>27865</v>
      </c>
      <c r="M41" s="84">
        <v>28829</v>
      </c>
    </row>
    <row r="42" spans="2:13" ht="27.75" customHeight="1">
      <c r="B42" s="1171"/>
      <c r="C42" s="1172"/>
      <c r="D42" s="85"/>
      <c r="E42" s="1177" t="s">
        <v>26</v>
      </c>
      <c r="F42" s="1177"/>
      <c r="G42" s="1177"/>
      <c r="H42" s="1178"/>
      <c r="I42" s="86">
        <v>143</v>
      </c>
      <c r="J42" s="87">
        <v>89</v>
      </c>
      <c r="K42" s="87">
        <v>57</v>
      </c>
      <c r="L42" s="87">
        <v>31</v>
      </c>
      <c r="M42" s="88">
        <v>11</v>
      </c>
    </row>
    <row r="43" spans="2:13" ht="27.75" customHeight="1">
      <c r="B43" s="1171"/>
      <c r="C43" s="1172"/>
      <c r="D43" s="85"/>
      <c r="E43" s="1177" t="s">
        <v>27</v>
      </c>
      <c r="F43" s="1177"/>
      <c r="G43" s="1177"/>
      <c r="H43" s="1178"/>
      <c r="I43" s="86">
        <v>7772</v>
      </c>
      <c r="J43" s="87">
        <v>8248</v>
      </c>
      <c r="K43" s="87">
        <v>8816</v>
      </c>
      <c r="L43" s="87">
        <v>9256</v>
      </c>
      <c r="M43" s="88">
        <v>10004</v>
      </c>
    </row>
    <row r="44" spans="2:13" ht="27.75" customHeight="1">
      <c r="B44" s="1171"/>
      <c r="C44" s="1172"/>
      <c r="D44" s="85"/>
      <c r="E44" s="1177" t="s">
        <v>28</v>
      </c>
      <c r="F44" s="1177"/>
      <c r="G44" s="1177"/>
      <c r="H44" s="1178"/>
      <c r="I44" s="86">
        <v>591</v>
      </c>
      <c r="J44" s="87">
        <v>328</v>
      </c>
      <c r="K44" s="87">
        <v>194</v>
      </c>
      <c r="L44" s="87">
        <v>134</v>
      </c>
      <c r="M44" s="88">
        <v>106</v>
      </c>
    </row>
    <row r="45" spans="2:13" ht="27.75" customHeight="1">
      <c r="B45" s="1171"/>
      <c r="C45" s="1172"/>
      <c r="D45" s="85"/>
      <c r="E45" s="1177" t="s">
        <v>29</v>
      </c>
      <c r="F45" s="1177"/>
      <c r="G45" s="1177"/>
      <c r="H45" s="1178"/>
      <c r="I45" s="86">
        <v>4595</v>
      </c>
      <c r="J45" s="87">
        <v>4410</v>
      </c>
      <c r="K45" s="87">
        <v>4098</v>
      </c>
      <c r="L45" s="87">
        <v>3867</v>
      </c>
      <c r="M45" s="88">
        <v>3345</v>
      </c>
    </row>
    <row r="46" spans="2:13" ht="27.75" customHeight="1">
      <c r="B46" s="1171"/>
      <c r="C46" s="1172"/>
      <c r="D46" s="85"/>
      <c r="E46" s="1177" t="s">
        <v>30</v>
      </c>
      <c r="F46" s="1177"/>
      <c r="G46" s="1177"/>
      <c r="H46" s="1178"/>
      <c r="I46" s="86">
        <v>1</v>
      </c>
      <c r="J46" s="87">
        <v>1</v>
      </c>
      <c r="K46" s="87">
        <v>0</v>
      </c>
      <c r="L46" s="87">
        <v>0</v>
      </c>
      <c r="M46" s="88">
        <v>0</v>
      </c>
    </row>
    <row r="47" spans="2:13" ht="27.75" customHeight="1">
      <c r="B47" s="1171"/>
      <c r="C47" s="1172"/>
      <c r="D47" s="85"/>
      <c r="E47" s="1177" t="s">
        <v>31</v>
      </c>
      <c r="F47" s="1177"/>
      <c r="G47" s="1177"/>
      <c r="H47" s="1178"/>
      <c r="I47" s="86" t="s">
        <v>479</v>
      </c>
      <c r="J47" s="87" t="s">
        <v>479</v>
      </c>
      <c r="K47" s="87" t="s">
        <v>479</v>
      </c>
      <c r="L47" s="87" t="s">
        <v>479</v>
      </c>
      <c r="M47" s="88" t="s">
        <v>479</v>
      </c>
    </row>
    <row r="48" spans="2:13" ht="27.75" customHeight="1">
      <c r="B48" s="1173"/>
      <c r="C48" s="1174"/>
      <c r="D48" s="85"/>
      <c r="E48" s="1177" t="s">
        <v>32</v>
      </c>
      <c r="F48" s="1177"/>
      <c r="G48" s="1177"/>
      <c r="H48" s="1178"/>
      <c r="I48" s="86" t="s">
        <v>479</v>
      </c>
      <c r="J48" s="87" t="s">
        <v>479</v>
      </c>
      <c r="K48" s="87" t="s">
        <v>479</v>
      </c>
      <c r="L48" s="87" t="s">
        <v>479</v>
      </c>
      <c r="M48" s="88" t="s">
        <v>479</v>
      </c>
    </row>
    <row r="49" spans="2:13" ht="27.75" customHeight="1">
      <c r="B49" s="1179" t="s">
        <v>33</v>
      </c>
      <c r="C49" s="1180"/>
      <c r="D49" s="89"/>
      <c r="E49" s="1177" t="s">
        <v>34</v>
      </c>
      <c r="F49" s="1177"/>
      <c r="G49" s="1177"/>
      <c r="H49" s="1178"/>
      <c r="I49" s="86">
        <v>5812</v>
      </c>
      <c r="J49" s="87">
        <v>6661</v>
      </c>
      <c r="K49" s="87">
        <v>7597</v>
      </c>
      <c r="L49" s="87">
        <v>8813</v>
      </c>
      <c r="M49" s="88">
        <v>9191</v>
      </c>
    </row>
    <row r="50" spans="2:13" ht="27.75" customHeight="1">
      <c r="B50" s="1171"/>
      <c r="C50" s="1172"/>
      <c r="D50" s="85"/>
      <c r="E50" s="1177" t="s">
        <v>35</v>
      </c>
      <c r="F50" s="1177"/>
      <c r="G50" s="1177"/>
      <c r="H50" s="1178"/>
      <c r="I50" s="86">
        <v>579</v>
      </c>
      <c r="J50" s="87">
        <v>1967</v>
      </c>
      <c r="K50" s="87">
        <v>1966</v>
      </c>
      <c r="L50" s="87">
        <v>2002</v>
      </c>
      <c r="M50" s="88">
        <v>2372</v>
      </c>
    </row>
    <row r="51" spans="2:13" ht="27.75" customHeight="1">
      <c r="B51" s="1173"/>
      <c r="C51" s="1174"/>
      <c r="D51" s="85"/>
      <c r="E51" s="1177" t="s">
        <v>36</v>
      </c>
      <c r="F51" s="1177"/>
      <c r="G51" s="1177"/>
      <c r="H51" s="1178"/>
      <c r="I51" s="86">
        <v>23660</v>
      </c>
      <c r="J51" s="87">
        <v>24777</v>
      </c>
      <c r="K51" s="87">
        <v>25505</v>
      </c>
      <c r="L51" s="87">
        <v>25876</v>
      </c>
      <c r="M51" s="88">
        <v>26520</v>
      </c>
    </row>
    <row r="52" spans="2:13" ht="27.75" customHeight="1" thickBot="1">
      <c r="B52" s="1181" t="s">
        <v>37</v>
      </c>
      <c r="C52" s="1182"/>
      <c r="D52" s="90"/>
      <c r="E52" s="1183" t="s">
        <v>38</v>
      </c>
      <c r="F52" s="1183"/>
      <c r="G52" s="1183"/>
      <c r="H52" s="1184"/>
      <c r="I52" s="91">
        <v>9249</v>
      </c>
      <c r="J52" s="92">
        <v>7563</v>
      </c>
      <c r="K52" s="92">
        <v>5910</v>
      </c>
      <c r="L52" s="92">
        <v>4464</v>
      </c>
      <c r="M52" s="93">
        <v>4212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47760</v>
      </c>
      <c r="E3" s="116"/>
      <c r="F3" s="117">
        <v>61882</v>
      </c>
      <c r="G3" s="118"/>
      <c r="H3" s="119"/>
    </row>
    <row r="4" spans="1:8">
      <c r="A4" s="120"/>
      <c r="B4" s="121"/>
      <c r="C4" s="122"/>
      <c r="D4" s="123">
        <v>31707</v>
      </c>
      <c r="E4" s="124"/>
      <c r="F4" s="125">
        <v>32175</v>
      </c>
      <c r="G4" s="126"/>
      <c r="H4" s="127"/>
    </row>
    <row r="5" spans="1:8">
      <c r="A5" s="108" t="s">
        <v>511</v>
      </c>
      <c r="B5" s="113"/>
      <c r="C5" s="114"/>
      <c r="D5" s="115">
        <v>97718</v>
      </c>
      <c r="E5" s="116"/>
      <c r="F5" s="117">
        <v>47569</v>
      </c>
      <c r="G5" s="118"/>
      <c r="H5" s="119"/>
    </row>
    <row r="6" spans="1:8">
      <c r="A6" s="120"/>
      <c r="B6" s="121"/>
      <c r="C6" s="122"/>
      <c r="D6" s="123">
        <v>27546</v>
      </c>
      <c r="E6" s="124"/>
      <c r="F6" s="125">
        <v>26255</v>
      </c>
      <c r="G6" s="126"/>
      <c r="H6" s="127"/>
    </row>
    <row r="7" spans="1:8">
      <c r="A7" s="108" t="s">
        <v>512</v>
      </c>
      <c r="B7" s="113"/>
      <c r="C7" s="114"/>
      <c r="D7" s="115">
        <v>33261</v>
      </c>
      <c r="E7" s="116"/>
      <c r="F7" s="117">
        <v>50880</v>
      </c>
      <c r="G7" s="118"/>
      <c r="H7" s="119"/>
    </row>
    <row r="8" spans="1:8">
      <c r="A8" s="120"/>
      <c r="B8" s="121"/>
      <c r="C8" s="122"/>
      <c r="D8" s="123">
        <v>18914</v>
      </c>
      <c r="E8" s="124"/>
      <c r="F8" s="125">
        <v>26879</v>
      </c>
      <c r="G8" s="126"/>
      <c r="H8" s="127"/>
    </row>
    <row r="9" spans="1:8">
      <c r="A9" s="108" t="s">
        <v>513</v>
      </c>
      <c r="B9" s="113"/>
      <c r="C9" s="114"/>
      <c r="D9" s="115">
        <v>50278</v>
      </c>
      <c r="E9" s="116"/>
      <c r="F9" s="117">
        <v>63956</v>
      </c>
      <c r="G9" s="118"/>
      <c r="H9" s="119"/>
    </row>
    <row r="10" spans="1:8">
      <c r="A10" s="120"/>
      <c r="B10" s="121"/>
      <c r="C10" s="122"/>
      <c r="D10" s="123">
        <v>22439</v>
      </c>
      <c r="E10" s="124"/>
      <c r="F10" s="125">
        <v>29239</v>
      </c>
      <c r="G10" s="126"/>
      <c r="H10" s="127"/>
    </row>
    <row r="11" spans="1:8">
      <c r="A11" s="108" t="s">
        <v>514</v>
      </c>
      <c r="B11" s="113"/>
      <c r="C11" s="114"/>
      <c r="D11" s="115">
        <v>64173</v>
      </c>
      <c r="E11" s="116"/>
      <c r="F11" s="117">
        <v>66255</v>
      </c>
      <c r="G11" s="118"/>
      <c r="H11" s="119"/>
    </row>
    <row r="12" spans="1:8">
      <c r="A12" s="120"/>
      <c r="B12" s="121"/>
      <c r="C12" s="128"/>
      <c r="D12" s="123">
        <v>28660</v>
      </c>
      <c r="E12" s="124"/>
      <c r="F12" s="125">
        <v>31822</v>
      </c>
      <c r="G12" s="126"/>
      <c r="H12" s="127"/>
    </row>
    <row r="13" spans="1:8">
      <c r="A13" s="108"/>
      <c r="B13" s="113"/>
      <c r="C13" s="129"/>
      <c r="D13" s="130">
        <v>58638</v>
      </c>
      <c r="E13" s="131"/>
      <c r="F13" s="132">
        <v>58108</v>
      </c>
      <c r="G13" s="133"/>
      <c r="H13" s="119"/>
    </row>
    <row r="14" spans="1:8">
      <c r="A14" s="120"/>
      <c r="B14" s="121"/>
      <c r="C14" s="122"/>
      <c r="D14" s="123">
        <v>25853</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3.06</v>
      </c>
      <c r="C19" s="134">
        <f>ROUND(VALUE(SUBSTITUTE(実質収支比率等に係る経年分析!G$48,"▲","-")),2)</f>
        <v>3.21</v>
      </c>
      <c r="D19" s="134">
        <f>ROUND(VALUE(SUBSTITUTE(実質収支比率等に係る経年分析!H$48,"▲","-")),2)</f>
        <v>3.8</v>
      </c>
      <c r="E19" s="134">
        <f>ROUND(VALUE(SUBSTITUTE(実質収支比率等に係る経年分析!I$48,"▲","-")),2)</f>
        <v>3.13</v>
      </c>
      <c r="F19" s="134">
        <f>ROUND(VALUE(SUBSTITUTE(実質収支比率等に係る経年分析!J$48,"▲","-")),2)</f>
        <v>4.92</v>
      </c>
    </row>
    <row r="20" spans="1:11">
      <c r="A20" s="134" t="s">
        <v>43</v>
      </c>
      <c r="B20" s="134">
        <f>ROUND(VALUE(SUBSTITUTE(実質収支比率等に係る経年分析!F$47,"▲","-")),2)</f>
        <v>13.52</v>
      </c>
      <c r="C20" s="134">
        <f>ROUND(VALUE(SUBSTITUTE(実質収支比率等に係る経年分析!G$47,"▲","-")),2)</f>
        <v>15.37</v>
      </c>
      <c r="D20" s="134">
        <f>ROUND(VALUE(SUBSTITUTE(実質収支比率等に係る経年分析!H$47,"▲","-")),2)</f>
        <v>19.739999999999998</v>
      </c>
      <c r="E20" s="134">
        <f>ROUND(VALUE(SUBSTITUTE(実質収支比率等に係る経年分析!I$47,"▲","-")),2)</f>
        <v>28.17</v>
      </c>
      <c r="F20" s="134">
        <f>ROUND(VALUE(SUBSTITUTE(実質収支比率等に係る経年分析!J$47,"▲","-")),2)</f>
        <v>30.11</v>
      </c>
    </row>
    <row r="21" spans="1:11">
      <c r="A21" s="134" t="s">
        <v>44</v>
      </c>
      <c r="B21" s="134">
        <f>IF(ISNUMBER(VALUE(SUBSTITUTE(実質収支比率等に係る経年分析!F$49,"▲","-"))),ROUND(VALUE(SUBSTITUTE(実質収支比率等に係る経年分析!F$49,"▲","-")),2),NA())</f>
        <v>5.62</v>
      </c>
      <c r="C21" s="134">
        <f>IF(ISNUMBER(VALUE(SUBSTITUTE(実質収支比率等に係る経年分析!G$49,"▲","-"))),ROUND(VALUE(SUBSTITUTE(実質収支比率等に係る経年分析!G$49,"▲","-")),2),NA())</f>
        <v>1.93</v>
      </c>
      <c r="D21" s="134">
        <f>IF(ISNUMBER(VALUE(SUBSTITUTE(実質収支比率等に係る経年分析!H$49,"▲","-"))),ROUND(VALUE(SUBSTITUTE(実質収支比率等に係る経年分析!H$49,"▲","-")),2),NA())</f>
        <v>4.6900000000000004</v>
      </c>
      <c r="E21" s="134">
        <f>IF(ISNUMBER(VALUE(SUBSTITUTE(実質収支比率等に係る経年分析!I$49,"▲","-"))),ROUND(VALUE(SUBSTITUTE(実質収支比率等に係る経年分析!I$49,"▲","-")),2),NA())</f>
        <v>7.43</v>
      </c>
      <c r="F21" s="134">
        <f>IF(ISNUMBER(VALUE(SUBSTITUTE(実質収支比率等に係る経年分析!J$49,"▲","-"))),ROUND(VALUE(SUBSTITUTE(実質収支比率等に係る経年分析!J$49,"▲","-")),2),NA())</f>
        <v>3.55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能代市後期高齢者医療特別会計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能代市農業集落排水事業特別会計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能代市浄化槽整備事業特別会計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能代市介護保険特別会計（保険事業勘定）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0.28000000000000003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0.42</v>
      </c>
    </row>
    <row r="33" spans="1:16">
      <c r="A33" s="135" t="str">
        <f>IF(連結実質赤字比率に係る赤字・黒字の構成分析!C$37="",NA(),連結実質赤字比率に係る赤字・黒字の構成分析!C$37)</f>
        <v>能代市下水道事業会計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0.72</v>
      </c>
    </row>
    <row r="34" spans="1:16">
      <c r="A34" s="135" t="str">
        <f>IF(連結実質赤字比率に係る赤字・黒字の構成分析!C$36="",NA(),連結実質赤字比率に係る赤字・黒字の構成分析!C$36)</f>
        <v>能代市水道事業会計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2.33</v>
      </c>
    </row>
    <row r="35" spans="1:16">
      <c r="A35" s="135" t="str">
        <f>IF(連結実質赤字比率に係る赤字・黒字の構成分析!C$35="",NA(),連結実質赤字比率に係る赤字・黒字の構成分析!C$35)</f>
        <v>能代市国民健康保険特別会計（事業勘定）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2.4500000000000002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3.12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2078</v>
      </c>
      <c r="E42" s="136"/>
      <c r="F42" s="136"/>
      <c r="G42" s="136">
        <f>'実質公債費比率（分子）の構造'!L$52</f>
        <v>2214</v>
      </c>
      <c r="H42" s="136"/>
      <c r="I42" s="136"/>
      <c r="J42" s="136">
        <f>'実質公債費比率（分子）の構造'!M$52</f>
        <v>2280</v>
      </c>
      <c r="K42" s="136"/>
      <c r="L42" s="136"/>
      <c r="M42" s="136">
        <f>'実質公債費比率（分子）の構造'!N$52</f>
        <v>2429</v>
      </c>
      <c r="N42" s="136"/>
      <c r="O42" s="136"/>
      <c r="P42" s="136">
        <f>'実質公債費比率（分子）の構造'!O$52</f>
        <v>2507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52</v>
      </c>
      <c r="C44" s="136"/>
      <c r="D44" s="136"/>
      <c r="E44" s="136">
        <f>'実質公債費比率（分子）の構造'!L$50</f>
        <v>47</v>
      </c>
      <c r="F44" s="136"/>
      <c r="G44" s="136"/>
      <c r="H44" s="136">
        <f>'実質公債費比率（分子）の構造'!M$50</f>
        <v>34</v>
      </c>
      <c r="I44" s="136"/>
      <c r="J44" s="136"/>
      <c r="K44" s="136">
        <f>'実質公債費比率（分子）の構造'!N$50</f>
        <v>26</v>
      </c>
      <c r="L44" s="136"/>
      <c r="M44" s="136"/>
      <c r="N44" s="136">
        <f>'実質公債費比率（分子）の構造'!O$50</f>
        <v>21</v>
      </c>
      <c r="O44" s="136"/>
      <c r="P44" s="136"/>
    </row>
    <row r="45" spans="1:16">
      <c r="A45" s="136" t="s">
        <v>54</v>
      </c>
      <c r="B45" s="136">
        <f>'実質公債費比率（分子）の構造'!K$49</f>
        <v>344</v>
      </c>
      <c r="C45" s="136"/>
      <c r="D45" s="136"/>
      <c r="E45" s="136">
        <f>'実質公債費比率（分子）の構造'!L$49</f>
        <v>338</v>
      </c>
      <c r="F45" s="136"/>
      <c r="G45" s="136"/>
      <c r="H45" s="136">
        <f>'実質公債費比率（分子）の構造'!M$49</f>
        <v>199</v>
      </c>
      <c r="I45" s="136"/>
      <c r="J45" s="136"/>
      <c r="K45" s="136">
        <f>'実質公債費比率（分子）の構造'!N$49</f>
        <v>82</v>
      </c>
      <c r="L45" s="136"/>
      <c r="M45" s="136"/>
      <c r="N45" s="136">
        <f>'実質公債費比率（分子）の構造'!O$49</f>
        <v>28</v>
      </c>
      <c r="O45" s="136"/>
      <c r="P45" s="136"/>
    </row>
    <row r="46" spans="1:16">
      <c r="A46" s="136" t="s">
        <v>55</v>
      </c>
      <c r="B46" s="136">
        <f>'実質公債費比率（分子）の構造'!K$48</f>
        <v>535</v>
      </c>
      <c r="C46" s="136"/>
      <c r="D46" s="136"/>
      <c r="E46" s="136">
        <f>'実質公債費比率（分子）の構造'!L$48</f>
        <v>598</v>
      </c>
      <c r="F46" s="136"/>
      <c r="G46" s="136"/>
      <c r="H46" s="136">
        <f>'実質公債費比率（分子）の構造'!M$48</f>
        <v>596</v>
      </c>
      <c r="I46" s="136"/>
      <c r="J46" s="136"/>
      <c r="K46" s="136">
        <f>'実質公債費比率（分子）の構造'!N$48</f>
        <v>544</v>
      </c>
      <c r="L46" s="136"/>
      <c r="M46" s="136"/>
      <c r="N46" s="136">
        <f>'実質公債費比率（分子）の構造'!O$48</f>
        <v>545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2769</v>
      </c>
      <c r="C49" s="136"/>
      <c r="D49" s="136"/>
      <c r="E49" s="136">
        <f>'実質公債費比率（分子）の構造'!L$45</f>
        <v>2757</v>
      </c>
      <c r="F49" s="136"/>
      <c r="G49" s="136"/>
      <c r="H49" s="136">
        <f>'実質公債費比率（分子）の構造'!M$45</f>
        <v>2718</v>
      </c>
      <c r="I49" s="136"/>
      <c r="J49" s="136"/>
      <c r="K49" s="136">
        <f>'実質公債費比率（分子）の構造'!N$45</f>
        <v>2791</v>
      </c>
      <c r="L49" s="136"/>
      <c r="M49" s="136"/>
      <c r="N49" s="136">
        <f>'実質公債費比率（分子）の構造'!O$45</f>
        <v>2752</v>
      </c>
      <c r="O49" s="136"/>
      <c r="P49" s="136"/>
    </row>
    <row r="50" spans="1:16">
      <c r="A50" s="136" t="s">
        <v>59</v>
      </c>
      <c r="B50" s="136" t="e">
        <f>NA()</f>
        <v>#N/A</v>
      </c>
      <c r="C50" s="136">
        <f>IF(ISNUMBER('実質公債費比率（分子）の構造'!K$53),'実質公債費比率（分子）の構造'!K$53,NA())</f>
        <v>1622</v>
      </c>
      <c r="D50" s="136" t="e">
        <f>NA()</f>
        <v>#N/A</v>
      </c>
      <c r="E50" s="136" t="e">
        <f>NA()</f>
        <v>#N/A</v>
      </c>
      <c r="F50" s="136">
        <f>IF(ISNUMBER('実質公債費比率（分子）の構造'!L$53),'実質公債費比率（分子）の構造'!L$53,NA())</f>
        <v>1526</v>
      </c>
      <c r="G50" s="136" t="e">
        <f>NA()</f>
        <v>#N/A</v>
      </c>
      <c r="H50" s="136" t="e">
        <f>NA()</f>
        <v>#N/A</v>
      </c>
      <c r="I50" s="136">
        <f>IF(ISNUMBER('実質公債費比率（分子）の構造'!M$53),'実質公債費比率（分子）の構造'!M$53,NA())</f>
        <v>1267</v>
      </c>
      <c r="J50" s="136" t="e">
        <f>NA()</f>
        <v>#N/A</v>
      </c>
      <c r="K50" s="136" t="e">
        <f>NA()</f>
        <v>#N/A</v>
      </c>
      <c r="L50" s="136">
        <f>IF(ISNUMBER('実質公債費比率（分子）の構造'!N$53),'実質公債費比率（分子）の構造'!N$53,NA())</f>
        <v>1014</v>
      </c>
      <c r="M50" s="136" t="e">
        <f>NA()</f>
        <v>#N/A</v>
      </c>
      <c r="N50" s="136" t="e">
        <f>NA()</f>
        <v>#N/A</v>
      </c>
      <c r="O50" s="136">
        <f>IF(ISNUMBER('実質公債費比率（分子）の構造'!O$53),'実質公債費比率（分子）の構造'!O$53,NA())</f>
        <v>839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23660</v>
      </c>
      <c r="E56" s="135"/>
      <c r="F56" s="135"/>
      <c r="G56" s="135">
        <f>'将来負担比率（分子）の構造'!J$51</f>
        <v>24777</v>
      </c>
      <c r="H56" s="135"/>
      <c r="I56" s="135"/>
      <c r="J56" s="135">
        <f>'将来負担比率（分子）の構造'!K$51</f>
        <v>25505</v>
      </c>
      <c r="K56" s="135"/>
      <c r="L56" s="135"/>
      <c r="M56" s="135">
        <f>'将来負担比率（分子）の構造'!L$51</f>
        <v>25876</v>
      </c>
      <c r="N56" s="135"/>
      <c r="O56" s="135"/>
      <c r="P56" s="135">
        <f>'将来負担比率（分子）の構造'!M$51</f>
        <v>26520</v>
      </c>
    </row>
    <row r="57" spans="1:16">
      <c r="A57" s="135" t="s">
        <v>35</v>
      </c>
      <c r="B57" s="135"/>
      <c r="C57" s="135"/>
      <c r="D57" s="135">
        <f>'将来負担比率（分子）の構造'!I$50</f>
        <v>579</v>
      </c>
      <c r="E57" s="135"/>
      <c r="F57" s="135"/>
      <c r="G57" s="135">
        <f>'将来負担比率（分子）の構造'!J$50</f>
        <v>1967</v>
      </c>
      <c r="H57" s="135"/>
      <c r="I57" s="135"/>
      <c r="J57" s="135">
        <f>'将来負担比率（分子）の構造'!K$50</f>
        <v>1966</v>
      </c>
      <c r="K57" s="135"/>
      <c r="L57" s="135"/>
      <c r="M57" s="135">
        <f>'将来負担比率（分子）の構造'!L$50</f>
        <v>2002</v>
      </c>
      <c r="N57" s="135"/>
      <c r="O57" s="135"/>
      <c r="P57" s="135">
        <f>'将来負担比率（分子）の構造'!M$50</f>
        <v>2372</v>
      </c>
    </row>
    <row r="58" spans="1:16">
      <c r="A58" s="135" t="s">
        <v>34</v>
      </c>
      <c r="B58" s="135"/>
      <c r="C58" s="135"/>
      <c r="D58" s="135">
        <f>'将来負担比率（分子）の構造'!I$49</f>
        <v>5812</v>
      </c>
      <c r="E58" s="135"/>
      <c r="F58" s="135"/>
      <c r="G58" s="135">
        <f>'将来負担比率（分子）の構造'!J$49</f>
        <v>6661</v>
      </c>
      <c r="H58" s="135"/>
      <c r="I58" s="135"/>
      <c r="J58" s="135">
        <f>'将来負担比率（分子）の構造'!K$49</f>
        <v>7597</v>
      </c>
      <c r="K58" s="135"/>
      <c r="L58" s="135"/>
      <c r="M58" s="135">
        <f>'将来負担比率（分子）の構造'!L$49</f>
        <v>8813</v>
      </c>
      <c r="N58" s="135"/>
      <c r="O58" s="135"/>
      <c r="P58" s="135">
        <f>'将来負担比率（分子）の構造'!M$49</f>
        <v>9191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f>'将来負担比率（分子）の構造'!J$46</f>
        <v>1</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4595</v>
      </c>
      <c r="C62" s="135"/>
      <c r="D62" s="135"/>
      <c r="E62" s="135">
        <f>'将来負担比率（分子）の構造'!J$45</f>
        <v>4410</v>
      </c>
      <c r="F62" s="135"/>
      <c r="G62" s="135"/>
      <c r="H62" s="135">
        <f>'将来負担比率（分子）の構造'!K$45</f>
        <v>4098</v>
      </c>
      <c r="I62" s="135"/>
      <c r="J62" s="135"/>
      <c r="K62" s="135">
        <f>'将来負担比率（分子）の構造'!L$45</f>
        <v>3867</v>
      </c>
      <c r="L62" s="135"/>
      <c r="M62" s="135"/>
      <c r="N62" s="135">
        <f>'将来負担比率（分子）の構造'!M$45</f>
        <v>3345</v>
      </c>
      <c r="O62" s="135"/>
      <c r="P62" s="135"/>
    </row>
    <row r="63" spans="1:16">
      <c r="A63" s="135" t="s">
        <v>28</v>
      </c>
      <c r="B63" s="135">
        <f>'将来負担比率（分子）の構造'!I$44</f>
        <v>591</v>
      </c>
      <c r="C63" s="135"/>
      <c r="D63" s="135"/>
      <c r="E63" s="135">
        <f>'将来負担比率（分子）の構造'!J$44</f>
        <v>328</v>
      </c>
      <c r="F63" s="135"/>
      <c r="G63" s="135"/>
      <c r="H63" s="135">
        <f>'将来負担比率（分子）の構造'!K$44</f>
        <v>194</v>
      </c>
      <c r="I63" s="135"/>
      <c r="J63" s="135"/>
      <c r="K63" s="135">
        <f>'将来負担比率（分子）の構造'!L$44</f>
        <v>134</v>
      </c>
      <c r="L63" s="135"/>
      <c r="M63" s="135"/>
      <c r="N63" s="135">
        <f>'将来負担比率（分子）の構造'!M$44</f>
        <v>106</v>
      </c>
      <c r="O63" s="135"/>
      <c r="P63" s="135"/>
    </row>
    <row r="64" spans="1:16">
      <c r="A64" s="135" t="s">
        <v>27</v>
      </c>
      <c r="B64" s="135">
        <f>'将来負担比率（分子）の構造'!I$43</f>
        <v>7772</v>
      </c>
      <c r="C64" s="135"/>
      <c r="D64" s="135"/>
      <c r="E64" s="135">
        <f>'将来負担比率（分子）の構造'!J$43</f>
        <v>8248</v>
      </c>
      <c r="F64" s="135"/>
      <c r="G64" s="135"/>
      <c r="H64" s="135">
        <f>'将来負担比率（分子）の構造'!K$43</f>
        <v>8816</v>
      </c>
      <c r="I64" s="135"/>
      <c r="J64" s="135"/>
      <c r="K64" s="135">
        <f>'将来負担比率（分子）の構造'!L$43</f>
        <v>9256</v>
      </c>
      <c r="L64" s="135"/>
      <c r="M64" s="135"/>
      <c r="N64" s="135">
        <f>'将来負担比率（分子）の構造'!M$43</f>
        <v>10004</v>
      </c>
      <c r="O64" s="135"/>
      <c r="P64" s="135"/>
    </row>
    <row r="65" spans="1:16">
      <c r="A65" s="135" t="s">
        <v>26</v>
      </c>
      <c r="B65" s="135">
        <f>'将来負担比率（分子）の構造'!I$42</f>
        <v>143</v>
      </c>
      <c r="C65" s="135"/>
      <c r="D65" s="135"/>
      <c r="E65" s="135">
        <f>'将来負担比率（分子）の構造'!J$42</f>
        <v>89</v>
      </c>
      <c r="F65" s="135"/>
      <c r="G65" s="135"/>
      <c r="H65" s="135">
        <f>'将来負担比率（分子）の構造'!K$42</f>
        <v>57</v>
      </c>
      <c r="I65" s="135"/>
      <c r="J65" s="135"/>
      <c r="K65" s="135">
        <f>'将来負担比率（分子）の構造'!L$42</f>
        <v>31</v>
      </c>
      <c r="L65" s="135"/>
      <c r="M65" s="135"/>
      <c r="N65" s="135">
        <f>'将来負担比率（分子）の構造'!M$42</f>
        <v>11</v>
      </c>
      <c r="O65" s="135"/>
      <c r="P65" s="135"/>
    </row>
    <row r="66" spans="1:16">
      <c r="A66" s="135" t="s">
        <v>25</v>
      </c>
      <c r="B66" s="135">
        <f>'将来負担比率（分子）の構造'!I$41</f>
        <v>26198</v>
      </c>
      <c r="C66" s="135"/>
      <c r="D66" s="135"/>
      <c r="E66" s="135">
        <f>'将来負担比率（分子）の構造'!J$41</f>
        <v>27892</v>
      </c>
      <c r="F66" s="135"/>
      <c r="G66" s="135"/>
      <c r="H66" s="135">
        <f>'将来負担比率（分子）の構造'!K$41</f>
        <v>27814</v>
      </c>
      <c r="I66" s="135"/>
      <c r="J66" s="135"/>
      <c r="K66" s="135">
        <f>'将来負担比率（分子）の構造'!L$41</f>
        <v>27865</v>
      </c>
      <c r="L66" s="135"/>
      <c r="M66" s="135"/>
      <c r="N66" s="135">
        <f>'将来負担比率（分子）の構造'!M$41</f>
        <v>28829</v>
      </c>
      <c r="O66" s="135"/>
      <c r="P66" s="135"/>
    </row>
    <row r="67" spans="1:16">
      <c r="A67" s="135" t="s">
        <v>63</v>
      </c>
      <c r="B67" s="135" t="e">
        <f>NA()</f>
        <v>#N/A</v>
      </c>
      <c r="C67" s="135">
        <f>IF(ISNUMBER('将来負担比率（分子）の構造'!I$52), IF('将来負担比率（分子）の構造'!I$52 &lt; 0, 0, '将来負担比率（分子）の構造'!I$52), NA())</f>
        <v>9249</v>
      </c>
      <c r="D67" s="135" t="e">
        <f>NA()</f>
        <v>#N/A</v>
      </c>
      <c r="E67" s="135" t="e">
        <f>NA()</f>
        <v>#N/A</v>
      </c>
      <c r="F67" s="135">
        <f>IF(ISNUMBER('将来負担比率（分子）の構造'!J$52), IF('将来負担比率（分子）の構造'!J$52 &lt; 0, 0, '将来負担比率（分子）の構造'!J$52), NA())</f>
        <v>7563</v>
      </c>
      <c r="G67" s="135" t="e">
        <f>NA()</f>
        <v>#N/A</v>
      </c>
      <c r="H67" s="135" t="e">
        <f>NA()</f>
        <v>#N/A</v>
      </c>
      <c r="I67" s="135">
        <f>IF(ISNUMBER('将来負担比率（分子）の構造'!K$52), IF('将来負担比率（分子）の構造'!K$52 &lt; 0, 0, '将来負担比率（分子）の構造'!K$52), NA())</f>
        <v>5910</v>
      </c>
      <c r="J67" s="135" t="e">
        <f>NA()</f>
        <v>#N/A</v>
      </c>
      <c r="K67" s="135" t="e">
        <f>NA()</f>
        <v>#N/A</v>
      </c>
      <c r="L67" s="135">
        <f>IF(ISNUMBER('将来負担比率（分子）の構造'!L$52), IF('将来負担比率（分子）の構造'!L$52 &lt; 0, 0, '将来負担比率（分子）の構造'!L$52), NA())</f>
        <v>4464</v>
      </c>
      <c r="M67" s="135" t="e">
        <f>NA()</f>
        <v>#N/A</v>
      </c>
      <c r="N67" s="135" t="e">
        <f>NA()</f>
        <v>#N/A</v>
      </c>
      <c r="O67" s="135">
        <f>IF(ISNUMBER('将来負担比率（分子）の構造'!M$52), IF('将来負担比率（分子）の構造'!M$52 &lt; 0, 0, '将来負担比率（分子）の構造'!M$52), NA())</f>
        <v>4212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6109891</v>
      </c>
      <c r="S5" s="583"/>
      <c r="T5" s="583"/>
      <c r="U5" s="583"/>
      <c r="V5" s="583"/>
      <c r="W5" s="583"/>
      <c r="X5" s="583"/>
      <c r="Y5" s="584"/>
      <c r="Z5" s="585">
        <v>22.5</v>
      </c>
      <c r="AA5" s="585"/>
      <c r="AB5" s="585"/>
      <c r="AC5" s="585"/>
      <c r="AD5" s="586">
        <v>6109891</v>
      </c>
      <c r="AE5" s="586"/>
      <c r="AF5" s="586"/>
      <c r="AG5" s="586"/>
      <c r="AH5" s="586"/>
      <c r="AI5" s="586"/>
      <c r="AJ5" s="586"/>
      <c r="AK5" s="586"/>
      <c r="AL5" s="587">
        <v>41.5</v>
      </c>
      <c r="AM5" s="588"/>
      <c r="AN5" s="588"/>
      <c r="AO5" s="589"/>
      <c r="AP5" s="579" t="s">
        <v>209</v>
      </c>
      <c r="AQ5" s="580"/>
      <c r="AR5" s="580"/>
      <c r="AS5" s="580"/>
      <c r="AT5" s="580"/>
      <c r="AU5" s="580"/>
      <c r="AV5" s="580"/>
      <c r="AW5" s="580"/>
      <c r="AX5" s="580"/>
      <c r="AY5" s="580"/>
      <c r="AZ5" s="580"/>
      <c r="BA5" s="580"/>
      <c r="BB5" s="580"/>
      <c r="BC5" s="580"/>
      <c r="BD5" s="580"/>
      <c r="BE5" s="580"/>
      <c r="BF5" s="581"/>
      <c r="BG5" s="593">
        <v>6108347</v>
      </c>
      <c r="BH5" s="594"/>
      <c r="BI5" s="594"/>
      <c r="BJ5" s="594"/>
      <c r="BK5" s="594"/>
      <c r="BL5" s="594"/>
      <c r="BM5" s="594"/>
      <c r="BN5" s="595"/>
      <c r="BO5" s="596">
        <v>100</v>
      </c>
      <c r="BP5" s="596"/>
      <c r="BQ5" s="596"/>
      <c r="BR5" s="596"/>
      <c r="BS5" s="597">
        <v>95492</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264421</v>
      </c>
      <c r="S6" s="594"/>
      <c r="T6" s="594"/>
      <c r="U6" s="594"/>
      <c r="V6" s="594"/>
      <c r="W6" s="594"/>
      <c r="X6" s="594"/>
      <c r="Y6" s="595"/>
      <c r="Z6" s="596">
        <v>1</v>
      </c>
      <c r="AA6" s="596"/>
      <c r="AB6" s="596"/>
      <c r="AC6" s="596"/>
      <c r="AD6" s="597">
        <v>264421</v>
      </c>
      <c r="AE6" s="597"/>
      <c r="AF6" s="597"/>
      <c r="AG6" s="597"/>
      <c r="AH6" s="597"/>
      <c r="AI6" s="597"/>
      <c r="AJ6" s="597"/>
      <c r="AK6" s="597"/>
      <c r="AL6" s="598">
        <v>1.8</v>
      </c>
      <c r="AM6" s="599"/>
      <c r="AN6" s="599"/>
      <c r="AO6" s="600"/>
      <c r="AP6" s="590" t="s">
        <v>214</v>
      </c>
      <c r="AQ6" s="591"/>
      <c r="AR6" s="591"/>
      <c r="AS6" s="591"/>
      <c r="AT6" s="591"/>
      <c r="AU6" s="591"/>
      <c r="AV6" s="591"/>
      <c r="AW6" s="591"/>
      <c r="AX6" s="591"/>
      <c r="AY6" s="591"/>
      <c r="AZ6" s="591"/>
      <c r="BA6" s="591"/>
      <c r="BB6" s="591"/>
      <c r="BC6" s="591"/>
      <c r="BD6" s="591"/>
      <c r="BE6" s="591"/>
      <c r="BF6" s="592"/>
      <c r="BG6" s="593">
        <v>6108347</v>
      </c>
      <c r="BH6" s="594"/>
      <c r="BI6" s="594"/>
      <c r="BJ6" s="594"/>
      <c r="BK6" s="594"/>
      <c r="BL6" s="594"/>
      <c r="BM6" s="594"/>
      <c r="BN6" s="595"/>
      <c r="BO6" s="596">
        <v>100</v>
      </c>
      <c r="BP6" s="596"/>
      <c r="BQ6" s="596"/>
      <c r="BR6" s="596"/>
      <c r="BS6" s="597">
        <v>95492</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248716</v>
      </c>
      <c r="CS6" s="594"/>
      <c r="CT6" s="594"/>
      <c r="CU6" s="594"/>
      <c r="CV6" s="594"/>
      <c r="CW6" s="594"/>
      <c r="CX6" s="594"/>
      <c r="CY6" s="595"/>
      <c r="CZ6" s="596">
        <v>0.9</v>
      </c>
      <c r="DA6" s="596"/>
      <c r="DB6" s="596"/>
      <c r="DC6" s="596"/>
      <c r="DD6" s="602" t="s">
        <v>216</v>
      </c>
      <c r="DE6" s="594"/>
      <c r="DF6" s="594"/>
      <c r="DG6" s="594"/>
      <c r="DH6" s="594"/>
      <c r="DI6" s="594"/>
      <c r="DJ6" s="594"/>
      <c r="DK6" s="594"/>
      <c r="DL6" s="594"/>
      <c r="DM6" s="594"/>
      <c r="DN6" s="594"/>
      <c r="DO6" s="594"/>
      <c r="DP6" s="595"/>
      <c r="DQ6" s="602">
        <v>248709</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9435</v>
      </c>
      <c r="S7" s="594"/>
      <c r="T7" s="594"/>
      <c r="U7" s="594"/>
      <c r="V7" s="594"/>
      <c r="W7" s="594"/>
      <c r="X7" s="594"/>
      <c r="Y7" s="595"/>
      <c r="Z7" s="596">
        <v>0</v>
      </c>
      <c r="AA7" s="596"/>
      <c r="AB7" s="596"/>
      <c r="AC7" s="596"/>
      <c r="AD7" s="597">
        <v>9435</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2405984</v>
      </c>
      <c r="BH7" s="594"/>
      <c r="BI7" s="594"/>
      <c r="BJ7" s="594"/>
      <c r="BK7" s="594"/>
      <c r="BL7" s="594"/>
      <c r="BM7" s="594"/>
      <c r="BN7" s="595"/>
      <c r="BO7" s="596">
        <v>39.4</v>
      </c>
      <c r="BP7" s="596"/>
      <c r="BQ7" s="596"/>
      <c r="BR7" s="596"/>
      <c r="BS7" s="597">
        <v>95492</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2677760</v>
      </c>
      <c r="CS7" s="594"/>
      <c r="CT7" s="594"/>
      <c r="CU7" s="594"/>
      <c r="CV7" s="594"/>
      <c r="CW7" s="594"/>
      <c r="CX7" s="594"/>
      <c r="CY7" s="595"/>
      <c r="CZ7" s="596">
        <v>10.1</v>
      </c>
      <c r="DA7" s="596"/>
      <c r="DB7" s="596"/>
      <c r="DC7" s="596"/>
      <c r="DD7" s="602">
        <v>295880</v>
      </c>
      <c r="DE7" s="594"/>
      <c r="DF7" s="594"/>
      <c r="DG7" s="594"/>
      <c r="DH7" s="594"/>
      <c r="DI7" s="594"/>
      <c r="DJ7" s="594"/>
      <c r="DK7" s="594"/>
      <c r="DL7" s="594"/>
      <c r="DM7" s="594"/>
      <c r="DN7" s="594"/>
      <c r="DO7" s="594"/>
      <c r="DP7" s="595"/>
      <c r="DQ7" s="602">
        <v>2175908</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25107</v>
      </c>
      <c r="S8" s="594"/>
      <c r="T8" s="594"/>
      <c r="U8" s="594"/>
      <c r="V8" s="594"/>
      <c r="W8" s="594"/>
      <c r="X8" s="594"/>
      <c r="Y8" s="595"/>
      <c r="Z8" s="596">
        <v>0.1</v>
      </c>
      <c r="AA8" s="596"/>
      <c r="AB8" s="596"/>
      <c r="AC8" s="596"/>
      <c r="AD8" s="597">
        <v>25107</v>
      </c>
      <c r="AE8" s="597"/>
      <c r="AF8" s="597"/>
      <c r="AG8" s="597"/>
      <c r="AH8" s="597"/>
      <c r="AI8" s="597"/>
      <c r="AJ8" s="597"/>
      <c r="AK8" s="597"/>
      <c r="AL8" s="598">
        <v>0.2</v>
      </c>
      <c r="AM8" s="599"/>
      <c r="AN8" s="599"/>
      <c r="AO8" s="600"/>
      <c r="AP8" s="590" t="s">
        <v>221</v>
      </c>
      <c r="AQ8" s="591"/>
      <c r="AR8" s="591"/>
      <c r="AS8" s="591"/>
      <c r="AT8" s="591"/>
      <c r="AU8" s="591"/>
      <c r="AV8" s="591"/>
      <c r="AW8" s="591"/>
      <c r="AX8" s="591"/>
      <c r="AY8" s="591"/>
      <c r="AZ8" s="591"/>
      <c r="BA8" s="591"/>
      <c r="BB8" s="591"/>
      <c r="BC8" s="591"/>
      <c r="BD8" s="591"/>
      <c r="BE8" s="591"/>
      <c r="BF8" s="592"/>
      <c r="BG8" s="593">
        <v>85241</v>
      </c>
      <c r="BH8" s="594"/>
      <c r="BI8" s="594"/>
      <c r="BJ8" s="594"/>
      <c r="BK8" s="594"/>
      <c r="BL8" s="594"/>
      <c r="BM8" s="594"/>
      <c r="BN8" s="595"/>
      <c r="BO8" s="596">
        <v>1.4</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9342861</v>
      </c>
      <c r="CS8" s="594"/>
      <c r="CT8" s="594"/>
      <c r="CU8" s="594"/>
      <c r="CV8" s="594"/>
      <c r="CW8" s="594"/>
      <c r="CX8" s="594"/>
      <c r="CY8" s="595"/>
      <c r="CZ8" s="596">
        <v>35.4</v>
      </c>
      <c r="DA8" s="596"/>
      <c r="DB8" s="596"/>
      <c r="DC8" s="596"/>
      <c r="DD8" s="602">
        <v>267426</v>
      </c>
      <c r="DE8" s="594"/>
      <c r="DF8" s="594"/>
      <c r="DG8" s="594"/>
      <c r="DH8" s="594"/>
      <c r="DI8" s="594"/>
      <c r="DJ8" s="594"/>
      <c r="DK8" s="594"/>
      <c r="DL8" s="594"/>
      <c r="DM8" s="594"/>
      <c r="DN8" s="594"/>
      <c r="DO8" s="594"/>
      <c r="DP8" s="595"/>
      <c r="DQ8" s="602">
        <v>4576078</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10924</v>
      </c>
      <c r="S9" s="594"/>
      <c r="T9" s="594"/>
      <c r="U9" s="594"/>
      <c r="V9" s="594"/>
      <c r="W9" s="594"/>
      <c r="X9" s="594"/>
      <c r="Y9" s="595"/>
      <c r="Z9" s="596">
        <v>0</v>
      </c>
      <c r="AA9" s="596"/>
      <c r="AB9" s="596"/>
      <c r="AC9" s="596"/>
      <c r="AD9" s="597">
        <v>10924</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1753588</v>
      </c>
      <c r="BH9" s="594"/>
      <c r="BI9" s="594"/>
      <c r="BJ9" s="594"/>
      <c r="BK9" s="594"/>
      <c r="BL9" s="594"/>
      <c r="BM9" s="594"/>
      <c r="BN9" s="595"/>
      <c r="BO9" s="596">
        <v>28.7</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1984992</v>
      </c>
      <c r="CS9" s="594"/>
      <c r="CT9" s="594"/>
      <c r="CU9" s="594"/>
      <c r="CV9" s="594"/>
      <c r="CW9" s="594"/>
      <c r="CX9" s="594"/>
      <c r="CY9" s="595"/>
      <c r="CZ9" s="596">
        <v>7.5</v>
      </c>
      <c r="DA9" s="596"/>
      <c r="DB9" s="596"/>
      <c r="DC9" s="596"/>
      <c r="DD9" s="602">
        <v>43513</v>
      </c>
      <c r="DE9" s="594"/>
      <c r="DF9" s="594"/>
      <c r="DG9" s="594"/>
      <c r="DH9" s="594"/>
      <c r="DI9" s="594"/>
      <c r="DJ9" s="594"/>
      <c r="DK9" s="594"/>
      <c r="DL9" s="594"/>
      <c r="DM9" s="594"/>
      <c r="DN9" s="594"/>
      <c r="DO9" s="594"/>
      <c r="DP9" s="595"/>
      <c r="DQ9" s="602">
        <v>1416073</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679844</v>
      </c>
      <c r="S10" s="594"/>
      <c r="T10" s="594"/>
      <c r="U10" s="594"/>
      <c r="V10" s="594"/>
      <c r="W10" s="594"/>
      <c r="X10" s="594"/>
      <c r="Y10" s="595"/>
      <c r="Z10" s="596">
        <v>2.5</v>
      </c>
      <c r="AA10" s="596"/>
      <c r="AB10" s="596"/>
      <c r="AC10" s="596"/>
      <c r="AD10" s="597">
        <v>679844</v>
      </c>
      <c r="AE10" s="597"/>
      <c r="AF10" s="597"/>
      <c r="AG10" s="597"/>
      <c r="AH10" s="597"/>
      <c r="AI10" s="597"/>
      <c r="AJ10" s="597"/>
      <c r="AK10" s="597"/>
      <c r="AL10" s="598">
        <v>4.5999999999999996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189085</v>
      </c>
      <c r="BH10" s="594"/>
      <c r="BI10" s="594"/>
      <c r="BJ10" s="594"/>
      <c r="BK10" s="594"/>
      <c r="BL10" s="594"/>
      <c r="BM10" s="594"/>
      <c r="BN10" s="595"/>
      <c r="BO10" s="596">
        <v>3.1</v>
      </c>
      <c r="BP10" s="596"/>
      <c r="BQ10" s="596"/>
      <c r="BR10" s="596"/>
      <c r="BS10" s="602">
        <v>33332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36754</v>
      </c>
      <c r="CS10" s="594"/>
      <c r="CT10" s="594"/>
      <c r="CU10" s="594"/>
      <c r="CV10" s="594"/>
      <c r="CW10" s="594"/>
      <c r="CX10" s="594"/>
      <c r="CY10" s="595"/>
      <c r="CZ10" s="596">
        <v>0.1</v>
      </c>
      <c r="DA10" s="596"/>
      <c r="DB10" s="596"/>
      <c r="DC10" s="596"/>
      <c r="DD10" s="602" t="s">
        <v>112</v>
      </c>
      <c r="DE10" s="594"/>
      <c r="DF10" s="594"/>
      <c r="DG10" s="594"/>
      <c r="DH10" s="594"/>
      <c r="DI10" s="594"/>
      <c r="DJ10" s="594"/>
      <c r="DK10" s="594"/>
      <c r="DL10" s="594"/>
      <c r="DM10" s="594"/>
      <c r="DN10" s="594"/>
      <c r="DO10" s="594"/>
      <c r="DP10" s="595"/>
      <c r="DQ10" s="602">
        <v>31836</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99</v>
      </c>
      <c r="S11" s="594"/>
      <c r="T11" s="594"/>
      <c r="U11" s="594"/>
      <c r="V11" s="594"/>
      <c r="W11" s="594"/>
      <c r="X11" s="594"/>
      <c r="Y11" s="595"/>
      <c r="Z11" s="596">
        <v>0</v>
      </c>
      <c r="AA11" s="596"/>
      <c r="AB11" s="596"/>
      <c r="AC11" s="596"/>
      <c r="AD11" s="597">
        <v>99</v>
      </c>
      <c r="AE11" s="597"/>
      <c r="AF11" s="597"/>
      <c r="AG11" s="597"/>
      <c r="AH11" s="597"/>
      <c r="AI11" s="597"/>
      <c r="AJ11" s="597"/>
      <c r="AK11" s="597"/>
      <c r="AL11" s="598">
        <v>0</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378070</v>
      </c>
      <c r="BH11" s="594"/>
      <c r="BI11" s="594"/>
      <c r="BJ11" s="594"/>
      <c r="BK11" s="594"/>
      <c r="BL11" s="594"/>
      <c r="BM11" s="594"/>
      <c r="BN11" s="595"/>
      <c r="BO11" s="596">
        <v>6.2</v>
      </c>
      <c r="BP11" s="596"/>
      <c r="BQ11" s="596"/>
      <c r="BR11" s="596"/>
      <c r="BS11" s="602">
        <v>62160</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955792</v>
      </c>
      <c r="CS11" s="594"/>
      <c r="CT11" s="594"/>
      <c r="CU11" s="594"/>
      <c r="CV11" s="594"/>
      <c r="CW11" s="594"/>
      <c r="CX11" s="594"/>
      <c r="CY11" s="595"/>
      <c r="CZ11" s="596">
        <v>3.6</v>
      </c>
      <c r="DA11" s="596"/>
      <c r="DB11" s="596"/>
      <c r="DC11" s="596"/>
      <c r="DD11" s="602">
        <v>433420</v>
      </c>
      <c r="DE11" s="594"/>
      <c r="DF11" s="594"/>
      <c r="DG11" s="594"/>
      <c r="DH11" s="594"/>
      <c r="DI11" s="594"/>
      <c r="DJ11" s="594"/>
      <c r="DK11" s="594"/>
      <c r="DL11" s="594"/>
      <c r="DM11" s="594"/>
      <c r="DN11" s="594"/>
      <c r="DO11" s="594"/>
      <c r="DP11" s="595"/>
      <c r="DQ11" s="602">
        <v>525361</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3071223</v>
      </c>
      <c r="BH12" s="594"/>
      <c r="BI12" s="594"/>
      <c r="BJ12" s="594"/>
      <c r="BK12" s="594"/>
      <c r="BL12" s="594"/>
      <c r="BM12" s="594"/>
      <c r="BN12" s="595"/>
      <c r="BO12" s="596">
        <v>50.3</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1181853</v>
      </c>
      <c r="CS12" s="594"/>
      <c r="CT12" s="594"/>
      <c r="CU12" s="594"/>
      <c r="CV12" s="594"/>
      <c r="CW12" s="594"/>
      <c r="CX12" s="594"/>
      <c r="CY12" s="595"/>
      <c r="CZ12" s="596">
        <v>4.5</v>
      </c>
      <c r="DA12" s="596"/>
      <c r="DB12" s="596"/>
      <c r="DC12" s="596"/>
      <c r="DD12" s="602">
        <v>206568</v>
      </c>
      <c r="DE12" s="594"/>
      <c r="DF12" s="594"/>
      <c r="DG12" s="594"/>
      <c r="DH12" s="594"/>
      <c r="DI12" s="594"/>
      <c r="DJ12" s="594"/>
      <c r="DK12" s="594"/>
      <c r="DL12" s="594"/>
      <c r="DM12" s="594"/>
      <c r="DN12" s="594"/>
      <c r="DO12" s="594"/>
      <c r="DP12" s="595"/>
      <c r="DQ12" s="602">
        <v>548074</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30411</v>
      </c>
      <c r="S13" s="594"/>
      <c r="T13" s="594"/>
      <c r="U13" s="594"/>
      <c r="V13" s="594"/>
      <c r="W13" s="594"/>
      <c r="X13" s="594"/>
      <c r="Y13" s="595"/>
      <c r="Z13" s="596">
        <v>0.1</v>
      </c>
      <c r="AA13" s="596"/>
      <c r="AB13" s="596"/>
      <c r="AC13" s="596"/>
      <c r="AD13" s="597">
        <v>30411</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3056727</v>
      </c>
      <c r="BH13" s="594"/>
      <c r="BI13" s="594"/>
      <c r="BJ13" s="594"/>
      <c r="BK13" s="594"/>
      <c r="BL13" s="594"/>
      <c r="BM13" s="594"/>
      <c r="BN13" s="595"/>
      <c r="BO13" s="596">
        <v>50</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3419558</v>
      </c>
      <c r="CS13" s="594"/>
      <c r="CT13" s="594"/>
      <c r="CU13" s="594"/>
      <c r="CV13" s="594"/>
      <c r="CW13" s="594"/>
      <c r="CX13" s="594"/>
      <c r="CY13" s="595"/>
      <c r="CZ13" s="596">
        <v>13</v>
      </c>
      <c r="DA13" s="596"/>
      <c r="DB13" s="596"/>
      <c r="DC13" s="596"/>
      <c r="DD13" s="602">
        <v>1905401</v>
      </c>
      <c r="DE13" s="594"/>
      <c r="DF13" s="594"/>
      <c r="DG13" s="594"/>
      <c r="DH13" s="594"/>
      <c r="DI13" s="594"/>
      <c r="DJ13" s="594"/>
      <c r="DK13" s="594"/>
      <c r="DL13" s="594"/>
      <c r="DM13" s="594"/>
      <c r="DN13" s="594"/>
      <c r="DO13" s="594"/>
      <c r="DP13" s="595"/>
      <c r="DQ13" s="602">
        <v>1915120</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133036</v>
      </c>
      <c r="BH14" s="594"/>
      <c r="BI14" s="594"/>
      <c r="BJ14" s="594"/>
      <c r="BK14" s="594"/>
      <c r="BL14" s="594"/>
      <c r="BM14" s="594"/>
      <c r="BN14" s="595"/>
      <c r="BO14" s="596">
        <v>2.2000000000000002</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1645434</v>
      </c>
      <c r="CS14" s="594"/>
      <c r="CT14" s="594"/>
      <c r="CU14" s="594"/>
      <c r="CV14" s="594"/>
      <c r="CW14" s="594"/>
      <c r="CX14" s="594"/>
      <c r="CY14" s="595"/>
      <c r="CZ14" s="596">
        <v>6.2</v>
      </c>
      <c r="DA14" s="596"/>
      <c r="DB14" s="596"/>
      <c r="DC14" s="596"/>
      <c r="DD14" s="602">
        <v>266784</v>
      </c>
      <c r="DE14" s="594"/>
      <c r="DF14" s="594"/>
      <c r="DG14" s="594"/>
      <c r="DH14" s="594"/>
      <c r="DI14" s="594"/>
      <c r="DJ14" s="594"/>
      <c r="DK14" s="594"/>
      <c r="DL14" s="594"/>
      <c r="DM14" s="594"/>
      <c r="DN14" s="594"/>
      <c r="DO14" s="594"/>
      <c r="DP14" s="595"/>
      <c r="DQ14" s="602">
        <v>1132204</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16334</v>
      </c>
      <c r="S15" s="594"/>
      <c r="T15" s="594"/>
      <c r="U15" s="594"/>
      <c r="V15" s="594"/>
      <c r="W15" s="594"/>
      <c r="X15" s="594"/>
      <c r="Y15" s="595"/>
      <c r="Z15" s="596">
        <v>0.1</v>
      </c>
      <c r="AA15" s="596"/>
      <c r="AB15" s="596"/>
      <c r="AC15" s="596"/>
      <c r="AD15" s="597">
        <v>16334</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498104</v>
      </c>
      <c r="BH15" s="594"/>
      <c r="BI15" s="594"/>
      <c r="BJ15" s="594"/>
      <c r="BK15" s="594"/>
      <c r="BL15" s="594"/>
      <c r="BM15" s="594"/>
      <c r="BN15" s="595"/>
      <c r="BO15" s="596">
        <v>8.1999999999999993</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2083093</v>
      </c>
      <c r="CS15" s="594"/>
      <c r="CT15" s="594"/>
      <c r="CU15" s="594"/>
      <c r="CV15" s="594"/>
      <c r="CW15" s="594"/>
      <c r="CX15" s="594"/>
      <c r="CY15" s="595"/>
      <c r="CZ15" s="596">
        <v>7.9</v>
      </c>
      <c r="DA15" s="596"/>
      <c r="DB15" s="596"/>
      <c r="DC15" s="596"/>
      <c r="DD15" s="602">
        <v>238284</v>
      </c>
      <c r="DE15" s="594"/>
      <c r="DF15" s="594"/>
      <c r="DG15" s="594"/>
      <c r="DH15" s="594"/>
      <c r="DI15" s="594"/>
      <c r="DJ15" s="594"/>
      <c r="DK15" s="594"/>
      <c r="DL15" s="594"/>
      <c r="DM15" s="594"/>
      <c r="DN15" s="594"/>
      <c r="DO15" s="594"/>
      <c r="DP15" s="595"/>
      <c r="DQ15" s="602">
        <v>1798384</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8889213</v>
      </c>
      <c r="S16" s="594"/>
      <c r="T16" s="594"/>
      <c r="U16" s="594"/>
      <c r="V16" s="594"/>
      <c r="W16" s="594"/>
      <c r="X16" s="594"/>
      <c r="Y16" s="595"/>
      <c r="Z16" s="596">
        <v>32.700000000000003</v>
      </c>
      <c r="AA16" s="596"/>
      <c r="AB16" s="596"/>
      <c r="AC16" s="596"/>
      <c r="AD16" s="597">
        <v>7547618</v>
      </c>
      <c r="AE16" s="597"/>
      <c r="AF16" s="597"/>
      <c r="AG16" s="597"/>
      <c r="AH16" s="597"/>
      <c r="AI16" s="597"/>
      <c r="AJ16" s="597"/>
      <c r="AK16" s="597"/>
      <c r="AL16" s="598">
        <v>51.2</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64632</v>
      </c>
      <c r="CS16" s="594"/>
      <c r="CT16" s="594"/>
      <c r="CU16" s="594"/>
      <c r="CV16" s="594"/>
      <c r="CW16" s="594"/>
      <c r="CX16" s="594"/>
      <c r="CY16" s="595"/>
      <c r="CZ16" s="596">
        <v>0.2</v>
      </c>
      <c r="DA16" s="596"/>
      <c r="DB16" s="596"/>
      <c r="DC16" s="596"/>
      <c r="DD16" s="602" t="s">
        <v>112</v>
      </c>
      <c r="DE16" s="594"/>
      <c r="DF16" s="594"/>
      <c r="DG16" s="594"/>
      <c r="DH16" s="594"/>
      <c r="DI16" s="594"/>
      <c r="DJ16" s="594"/>
      <c r="DK16" s="594"/>
      <c r="DL16" s="594"/>
      <c r="DM16" s="594"/>
      <c r="DN16" s="594"/>
      <c r="DO16" s="594"/>
      <c r="DP16" s="595"/>
      <c r="DQ16" s="602">
        <v>3896</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7547618</v>
      </c>
      <c r="S17" s="594"/>
      <c r="T17" s="594"/>
      <c r="U17" s="594"/>
      <c r="V17" s="594"/>
      <c r="W17" s="594"/>
      <c r="X17" s="594"/>
      <c r="Y17" s="595"/>
      <c r="Z17" s="596">
        <v>27.7</v>
      </c>
      <c r="AA17" s="596"/>
      <c r="AB17" s="596"/>
      <c r="AC17" s="596"/>
      <c r="AD17" s="597">
        <v>7547618</v>
      </c>
      <c r="AE17" s="597"/>
      <c r="AF17" s="597"/>
      <c r="AG17" s="597"/>
      <c r="AH17" s="597"/>
      <c r="AI17" s="597"/>
      <c r="AJ17" s="597"/>
      <c r="AK17" s="597"/>
      <c r="AL17" s="598">
        <v>51.2</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2752540</v>
      </c>
      <c r="CS17" s="594"/>
      <c r="CT17" s="594"/>
      <c r="CU17" s="594"/>
      <c r="CV17" s="594"/>
      <c r="CW17" s="594"/>
      <c r="CX17" s="594"/>
      <c r="CY17" s="595"/>
      <c r="CZ17" s="596">
        <v>10.4</v>
      </c>
      <c r="DA17" s="596"/>
      <c r="DB17" s="596"/>
      <c r="DC17" s="596"/>
      <c r="DD17" s="602" t="s">
        <v>112</v>
      </c>
      <c r="DE17" s="594"/>
      <c r="DF17" s="594"/>
      <c r="DG17" s="594"/>
      <c r="DH17" s="594"/>
      <c r="DI17" s="594"/>
      <c r="DJ17" s="594"/>
      <c r="DK17" s="594"/>
      <c r="DL17" s="594"/>
      <c r="DM17" s="594"/>
      <c r="DN17" s="594"/>
      <c r="DO17" s="594"/>
      <c r="DP17" s="595"/>
      <c r="DQ17" s="602">
        <v>2681579</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1341595</v>
      </c>
      <c r="S18" s="594"/>
      <c r="T18" s="594"/>
      <c r="U18" s="594"/>
      <c r="V18" s="594"/>
      <c r="W18" s="594"/>
      <c r="X18" s="594"/>
      <c r="Y18" s="595"/>
      <c r="Z18" s="596">
        <v>4.9000000000000004</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1544</v>
      </c>
      <c r="BH19" s="594"/>
      <c r="BI19" s="594"/>
      <c r="BJ19" s="594"/>
      <c r="BK19" s="594"/>
      <c r="BL19" s="594"/>
      <c r="BM19" s="594"/>
      <c r="BN19" s="595"/>
      <c r="BO19" s="596">
        <v>0</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16035679</v>
      </c>
      <c r="S20" s="594"/>
      <c r="T20" s="594"/>
      <c r="U20" s="594"/>
      <c r="V20" s="594"/>
      <c r="W20" s="594"/>
      <c r="X20" s="594"/>
      <c r="Y20" s="595"/>
      <c r="Z20" s="596">
        <v>58.9</v>
      </c>
      <c r="AA20" s="596"/>
      <c r="AB20" s="596"/>
      <c r="AC20" s="596"/>
      <c r="AD20" s="597">
        <v>14694084</v>
      </c>
      <c r="AE20" s="597"/>
      <c r="AF20" s="597"/>
      <c r="AG20" s="597"/>
      <c r="AH20" s="597"/>
      <c r="AI20" s="597"/>
      <c r="AJ20" s="597"/>
      <c r="AK20" s="597"/>
      <c r="AL20" s="598">
        <v>99.7</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1544</v>
      </c>
      <c r="BH20" s="594"/>
      <c r="BI20" s="594"/>
      <c r="BJ20" s="594"/>
      <c r="BK20" s="594"/>
      <c r="BL20" s="594"/>
      <c r="BM20" s="594"/>
      <c r="BN20" s="595"/>
      <c r="BO20" s="596">
        <v>0</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26393985</v>
      </c>
      <c r="CS20" s="594"/>
      <c r="CT20" s="594"/>
      <c r="CU20" s="594"/>
      <c r="CV20" s="594"/>
      <c r="CW20" s="594"/>
      <c r="CX20" s="594"/>
      <c r="CY20" s="595"/>
      <c r="CZ20" s="596">
        <v>100</v>
      </c>
      <c r="DA20" s="596"/>
      <c r="DB20" s="596"/>
      <c r="DC20" s="596"/>
      <c r="DD20" s="602">
        <v>3657276</v>
      </c>
      <c r="DE20" s="594"/>
      <c r="DF20" s="594"/>
      <c r="DG20" s="594"/>
      <c r="DH20" s="594"/>
      <c r="DI20" s="594"/>
      <c r="DJ20" s="594"/>
      <c r="DK20" s="594"/>
      <c r="DL20" s="594"/>
      <c r="DM20" s="594"/>
      <c r="DN20" s="594"/>
      <c r="DO20" s="594"/>
      <c r="DP20" s="595"/>
      <c r="DQ20" s="602">
        <v>17053222</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8464</v>
      </c>
      <c r="S21" s="594"/>
      <c r="T21" s="594"/>
      <c r="U21" s="594"/>
      <c r="V21" s="594"/>
      <c r="W21" s="594"/>
      <c r="X21" s="594"/>
      <c r="Y21" s="595"/>
      <c r="Z21" s="596">
        <v>0</v>
      </c>
      <c r="AA21" s="596"/>
      <c r="AB21" s="596"/>
      <c r="AC21" s="596"/>
      <c r="AD21" s="597">
        <v>8464</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1544</v>
      </c>
      <c r="BH21" s="594"/>
      <c r="BI21" s="594"/>
      <c r="BJ21" s="594"/>
      <c r="BK21" s="594"/>
      <c r="BL21" s="594"/>
      <c r="BM21" s="594"/>
      <c r="BN21" s="595"/>
      <c r="BO21" s="596">
        <v>0</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126877</v>
      </c>
      <c r="S22" s="594"/>
      <c r="T22" s="594"/>
      <c r="U22" s="594"/>
      <c r="V22" s="594"/>
      <c r="W22" s="594"/>
      <c r="X22" s="594"/>
      <c r="Y22" s="595"/>
      <c r="Z22" s="596">
        <v>0.5</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276934</v>
      </c>
      <c r="S23" s="594"/>
      <c r="T23" s="594"/>
      <c r="U23" s="594"/>
      <c r="V23" s="594"/>
      <c r="W23" s="594"/>
      <c r="X23" s="594"/>
      <c r="Y23" s="595"/>
      <c r="Z23" s="596">
        <v>1</v>
      </c>
      <c r="AA23" s="596"/>
      <c r="AB23" s="596"/>
      <c r="AC23" s="596"/>
      <c r="AD23" s="597">
        <v>23407</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137279</v>
      </c>
      <c r="S24" s="594"/>
      <c r="T24" s="594"/>
      <c r="U24" s="594"/>
      <c r="V24" s="594"/>
      <c r="W24" s="594"/>
      <c r="X24" s="594"/>
      <c r="Y24" s="595"/>
      <c r="Z24" s="596">
        <v>0.5</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11735480</v>
      </c>
      <c r="CS24" s="583"/>
      <c r="CT24" s="583"/>
      <c r="CU24" s="583"/>
      <c r="CV24" s="583"/>
      <c r="CW24" s="583"/>
      <c r="CX24" s="583"/>
      <c r="CY24" s="584"/>
      <c r="CZ24" s="620">
        <v>44.5</v>
      </c>
      <c r="DA24" s="621"/>
      <c r="DB24" s="621"/>
      <c r="DC24" s="622"/>
      <c r="DD24" s="619">
        <v>7577442</v>
      </c>
      <c r="DE24" s="583"/>
      <c r="DF24" s="583"/>
      <c r="DG24" s="583"/>
      <c r="DH24" s="583"/>
      <c r="DI24" s="583"/>
      <c r="DJ24" s="583"/>
      <c r="DK24" s="584"/>
      <c r="DL24" s="619">
        <v>7527425</v>
      </c>
      <c r="DM24" s="583"/>
      <c r="DN24" s="583"/>
      <c r="DO24" s="583"/>
      <c r="DP24" s="583"/>
      <c r="DQ24" s="583"/>
      <c r="DR24" s="583"/>
      <c r="DS24" s="583"/>
      <c r="DT24" s="583"/>
      <c r="DU24" s="583"/>
      <c r="DV24" s="584"/>
      <c r="DW24" s="587">
        <v>47.7</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4068288</v>
      </c>
      <c r="S25" s="594"/>
      <c r="T25" s="594"/>
      <c r="U25" s="594"/>
      <c r="V25" s="594"/>
      <c r="W25" s="594"/>
      <c r="X25" s="594"/>
      <c r="Y25" s="595"/>
      <c r="Z25" s="596">
        <v>15</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3648198</v>
      </c>
      <c r="CS25" s="625"/>
      <c r="CT25" s="625"/>
      <c r="CU25" s="625"/>
      <c r="CV25" s="625"/>
      <c r="CW25" s="625"/>
      <c r="CX25" s="625"/>
      <c r="CY25" s="626"/>
      <c r="CZ25" s="627">
        <v>13.8</v>
      </c>
      <c r="DA25" s="628"/>
      <c r="DB25" s="628"/>
      <c r="DC25" s="629"/>
      <c r="DD25" s="602">
        <v>3393529</v>
      </c>
      <c r="DE25" s="625"/>
      <c r="DF25" s="625"/>
      <c r="DG25" s="625"/>
      <c r="DH25" s="625"/>
      <c r="DI25" s="625"/>
      <c r="DJ25" s="625"/>
      <c r="DK25" s="626"/>
      <c r="DL25" s="602">
        <v>3344174</v>
      </c>
      <c r="DM25" s="625"/>
      <c r="DN25" s="625"/>
      <c r="DO25" s="625"/>
      <c r="DP25" s="625"/>
      <c r="DQ25" s="625"/>
      <c r="DR25" s="625"/>
      <c r="DS25" s="625"/>
      <c r="DT25" s="625"/>
      <c r="DU25" s="625"/>
      <c r="DV25" s="626"/>
      <c r="DW25" s="598">
        <v>21.2</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2305906</v>
      </c>
      <c r="CS26" s="594"/>
      <c r="CT26" s="594"/>
      <c r="CU26" s="594"/>
      <c r="CV26" s="594"/>
      <c r="CW26" s="594"/>
      <c r="CX26" s="594"/>
      <c r="CY26" s="595"/>
      <c r="CZ26" s="627">
        <v>8.6999999999999993</v>
      </c>
      <c r="DA26" s="628"/>
      <c r="DB26" s="628"/>
      <c r="DC26" s="629"/>
      <c r="DD26" s="602">
        <v>2093400</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1925922</v>
      </c>
      <c r="S27" s="594"/>
      <c r="T27" s="594"/>
      <c r="U27" s="594"/>
      <c r="V27" s="594"/>
      <c r="W27" s="594"/>
      <c r="X27" s="594"/>
      <c r="Y27" s="595"/>
      <c r="Z27" s="596">
        <v>7.1</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6109891</v>
      </c>
      <c r="BH27" s="594"/>
      <c r="BI27" s="594"/>
      <c r="BJ27" s="594"/>
      <c r="BK27" s="594"/>
      <c r="BL27" s="594"/>
      <c r="BM27" s="594"/>
      <c r="BN27" s="595"/>
      <c r="BO27" s="596">
        <v>100</v>
      </c>
      <c r="BP27" s="596"/>
      <c r="BQ27" s="596"/>
      <c r="BR27" s="596"/>
      <c r="BS27" s="602">
        <v>95492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5334742</v>
      </c>
      <c r="CS27" s="625"/>
      <c r="CT27" s="625"/>
      <c r="CU27" s="625"/>
      <c r="CV27" s="625"/>
      <c r="CW27" s="625"/>
      <c r="CX27" s="625"/>
      <c r="CY27" s="626"/>
      <c r="CZ27" s="627">
        <v>20.2</v>
      </c>
      <c r="DA27" s="628"/>
      <c r="DB27" s="628"/>
      <c r="DC27" s="629"/>
      <c r="DD27" s="602">
        <v>1502334</v>
      </c>
      <c r="DE27" s="625"/>
      <c r="DF27" s="625"/>
      <c r="DG27" s="625"/>
      <c r="DH27" s="625"/>
      <c r="DI27" s="625"/>
      <c r="DJ27" s="625"/>
      <c r="DK27" s="626"/>
      <c r="DL27" s="602">
        <v>1501672</v>
      </c>
      <c r="DM27" s="625"/>
      <c r="DN27" s="625"/>
      <c r="DO27" s="625"/>
      <c r="DP27" s="625"/>
      <c r="DQ27" s="625"/>
      <c r="DR27" s="625"/>
      <c r="DS27" s="625"/>
      <c r="DT27" s="625"/>
      <c r="DU27" s="625"/>
      <c r="DV27" s="626"/>
      <c r="DW27" s="598">
        <v>9.5</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33367</v>
      </c>
      <c r="S28" s="594"/>
      <c r="T28" s="594"/>
      <c r="U28" s="594"/>
      <c r="V28" s="594"/>
      <c r="W28" s="594"/>
      <c r="X28" s="594"/>
      <c r="Y28" s="595"/>
      <c r="Z28" s="596">
        <v>0.1</v>
      </c>
      <c r="AA28" s="596"/>
      <c r="AB28" s="596"/>
      <c r="AC28" s="596"/>
      <c r="AD28" s="597">
        <v>9321</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2752540</v>
      </c>
      <c r="CS28" s="594"/>
      <c r="CT28" s="594"/>
      <c r="CU28" s="594"/>
      <c r="CV28" s="594"/>
      <c r="CW28" s="594"/>
      <c r="CX28" s="594"/>
      <c r="CY28" s="595"/>
      <c r="CZ28" s="627">
        <v>10.4</v>
      </c>
      <c r="DA28" s="628"/>
      <c r="DB28" s="628"/>
      <c r="DC28" s="629"/>
      <c r="DD28" s="602">
        <v>2681579</v>
      </c>
      <c r="DE28" s="594"/>
      <c r="DF28" s="594"/>
      <c r="DG28" s="594"/>
      <c r="DH28" s="594"/>
      <c r="DI28" s="594"/>
      <c r="DJ28" s="594"/>
      <c r="DK28" s="595"/>
      <c r="DL28" s="602">
        <v>2681579</v>
      </c>
      <c r="DM28" s="594"/>
      <c r="DN28" s="594"/>
      <c r="DO28" s="594"/>
      <c r="DP28" s="594"/>
      <c r="DQ28" s="594"/>
      <c r="DR28" s="594"/>
      <c r="DS28" s="594"/>
      <c r="DT28" s="594"/>
      <c r="DU28" s="594"/>
      <c r="DV28" s="595"/>
      <c r="DW28" s="598">
        <v>17</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8999</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2752331</v>
      </c>
      <c r="CS29" s="625"/>
      <c r="CT29" s="625"/>
      <c r="CU29" s="625"/>
      <c r="CV29" s="625"/>
      <c r="CW29" s="625"/>
      <c r="CX29" s="625"/>
      <c r="CY29" s="626"/>
      <c r="CZ29" s="627">
        <v>10.4</v>
      </c>
      <c r="DA29" s="628"/>
      <c r="DB29" s="628"/>
      <c r="DC29" s="629"/>
      <c r="DD29" s="602">
        <v>2681370</v>
      </c>
      <c r="DE29" s="625"/>
      <c r="DF29" s="625"/>
      <c r="DG29" s="625"/>
      <c r="DH29" s="625"/>
      <c r="DI29" s="625"/>
      <c r="DJ29" s="625"/>
      <c r="DK29" s="626"/>
      <c r="DL29" s="602">
        <v>2681370</v>
      </c>
      <c r="DM29" s="625"/>
      <c r="DN29" s="625"/>
      <c r="DO29" s="625"/>
      <c r="DP29" s="625"/>
      <c r="DQ29" s="625"/>
      <c r="DR29" s="625"/>
      <c r="DS29" s="625"/>
      <c r="DT29" s="625"/>
      <c r="DU29" s="625"/>
      <c r="DV29" s="626"/>
      <c r="DW29" s="598">
        <v>17</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93055</v>
      </c>
      <c r="S30" s="594"/>
      <c r="T30" s="594"/>
      <c r="U30" s="594"/>
      <c r="V30" s="594"/>
      <c r="W30" s="594"/>
      <c r="X30" s="594"/>
      <c r="Y30" s="595"/>
      <c r="Z30" s="596">
        <v>0.3</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98.1</v>
      </c>
      <c r="BH30" s="652"/>
      <c r="BI30" s="652"/>
      <c r="BJ30" s="652"/>
      <c r="BK30" s="652"/>
      <c r="BL30" s="652"/>
      <c r="BM30" s="588">
        <v>88.6</v>
      </c>
      <c r="BN30" s="652"/>
      <c r="BO30" s="652"/>
      <c r="BP30" s="652"/>
      <c r="BQ30" s="653"/>
      <c r="BR30" s="651">
        <v>97.8</v>
      </c>
      <c r="BS30" s="652"/>
      <c r="BT30" s="652"/>
      <c r="BU30" s="652"/>
      <c r="BV30" s="652"/>
      <c r="BW30" s="652"/>
      <c r="BX30" s="588">
        <v>88.3</v>
      </c>
      <c r="BY30" s="652"/>
      <c r="BZ30" s="652"/>
      <c r="CA30" s="652"/>
      <c r="CB30" s="653"/>
      <c r="CD30" s="656"/>
      <c r="CE30" s="657"/>
      <c r="CF30" s="607" t="s">
        <v>292</v>
      </c>
      <c r="CG30" s="608"/>
      <c r="CH30" s="608"/>
      <c r="CI30" s="608"/>
      <c r="CJ30" s="608"/>
      <c r="CK30" s="608"/>
      <c r="CL30" s="608"/>
      <c r="CM30" s="608"/>
      <c r="CN30" s="608"/>
      <c r="CO30" s="608"/>
      <c r="CP30" s="608"/>
      <c r="CQ30" s="609"/>
      <c r="CR30" s="593">
        <v>2412121</v>
      </c>
      <c r="CS30" s="594"/>
      <c r="CT30" s="594"/>
      <c r="CU30" s="594"/>
      <c r="CV30" s="594"/>
      <c r="CW30" s="594"/>
      <c r="CX30" s="594"/>
      <c r="CY30" s="595"/>
      <c r="CZ30" s="627">
        <v>9.1</v>
      </c>
      <c r="DA30" s="628"/>
      <c r="DB30" s="628"/>
      <c r="DC30" s="629"/>
      <c r="DD30" s="602">
        <v>2349360</v>
      </c>
      <c r="DE30" s="594"/>
      <c r="DF30" s="594"/>
      <c r="DG30" s="594"/>
      <c r="DH30" s="594"/>
      <c r="DI30" s="594"/>
      <c r="DJ30" s="594"/>
      <c r="DK30" s="595"/>
      <c r="DL30" s="602">
        <v>2349360</v>
      </c>
      <c r="DM30" s="594"/>
      <c r="DN30" s="594"/>
      <c r="DO30" s="594"/>
      <c r="DP30" s="594"/>
      <c r="DQ30" s="594"/>
      <c r="DR30" s="594"/>
      <c r="DS30" s="594"/>
      <c r="DT30" s="594"/>
      <c r="DU30" s="594"/>
      <c r="DV30" s="595"/>
      <c r="DW30" s="598">
        <v>14.9</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533585</v>
      </c>
      <c r="S31" s="594"/>
      <c r="T31" s="594"/>
      <c r="U31" s="594"/>
      <c r="V31" s="594"/>
      <c r="W31" s="594"/>
      <c r="X31" s="594"/>
      <c r="Y31" s="595"/>
      <c r="Z31" s="596">
        <v>2</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98.9</v>
      </c>
      <c r="BH31" s="625"/>
      <c r="BI31" s="625"/>
      <c r="BJ31" s="625"/>
      <c r="BK31" s="625"/>
      <c r="BL31" s="625"/>
      <c r="BM31" s="599">
        <v>92.9</v>
      </c>
      <c r="BN31" s="649"/>
      <c r="BO31" s="649"/>
      <c r="BP31" s="649"/>
      <c r="BQ31" s="650"/>
      <c r="BR31" s="648">
        <v>98.3</v>
      </c>
      <c r="BS31" s="625"/>
      <c r="BT31" s="625"/>
      <c r="BU31" s="625"/>
      <c r="BV31" s="625"/>
      <c r="BW31" s="625"/>
      <c r="BX31" s="599">
        <v>92.4</v>
      </c>
      <c r="BY31" s="649"/>
      <c r="BZ31" s="649"/>
      <c r="CA31" s="649"/>
      <c r="CB31" s="650"/>
      <c r="CD31" s="656"/>
      <c r="CE31" s="657"/>
      <c r="CF31" s="607" t="s">
        <v>296</v>
      </c>
      <c r="CG31" s="608"/>
      <c r="CH31" s="608"/>
      <c r="CI31" s="608"/>
      <c r="CJ31" s="608"/>
      <c r="CK31" s="608"/>
      <c r="CL31" s="608"/>
      <c r="CM31" s="608"/>
      <c r="CN31" s="608"/>
      <c r="CO31" s="608"/>
      <c r="CP31" s="608"/>
      <c r="CQ31" s="609"/>
      <c r="CR31" s="593">
        <v>340210</v>
      </c>
      <c r="CS31" s="625"/>
      <c r="CT31" s="625"/>
      <c r="CU31" s="625"/>
      <c r="CV31" s="625"/>
      <c r="CW31" s="625"/>
      <c r="CX31" s="625"/>
      <c r="CY31" s="626"/>
      <c r="CZ31" s="627">
        <v>1.3</v>
      </c>
      <c r="DA31" s="628"/>
      <c r="DB31" s="628"/>
      <c r="DC31" s="629"/>
      <c r="DD31" s="602">
        <v>332010</v>
      </c>
      <c r="DE31" s="625"/>
      <c r="DF31" s="625"/>
      <c r="DG31" s="625"/>
      <c r="DH31" s="625"/>
      <c r="DI31" s="625"/>
      <c r="DJ31" s="625"/>
      <c r="DK31" s="626"/>
      <c r="DL31" s="602">
        <v>332010</v>
      </c>
      <c r="DM31" s="625"/>
      <c r="DN31" s="625"/>
      <c r="DO31" s="625"/>
      <c r="DP31" s="625"/>
      <c r="DQ31" s="625"/>
      <c r="DR31" s="625"/>
      <c r="DS31" s="625"/>
      <c r="DT31" s="625"/>
      <c r="DU31" s="625"/>
      <c r="DV31" s="626"/>
      <c r="DW31" s="598">
        <v>2.1</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586469</v>
      </c>
      <c r="S32" s="594"/>
      <c r="T32" s="594"/>
      <c r="U32" s="594"/>
      <c r="V32" s="594"/>
      <c r="W32" s="594"/>
      <c r="X32" s="594"/>
      <c r="Y32" s="595"/>
      <c r="Z32" s="596">
        <v>2.2000000000000002</v>
      </c>
      <c r="AA32" s="596"/>
      <c r="AB32" s="596"/>
      <c r="AC32" s="596"/>
      <c r="AD32" s="597">
        <v>272</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97.2</v>
      </c>
      <c r="BH32" s="661"/>
      <c r="BI32" s="661"/>
      <c r="BJ32" s="661"/>
      <c r="BK32" s="661"/>
      <c r="BL32" s="661"/>
      <c r="BM32" s="662">
        <v>83.7</v>
      </c>
      <c r="BN32" s="661"/>
      <c r="BO32" s="661"/>
      <c r="BP32" s="661"/>
      <c r="BQ32" s="663"/>
      <c r="BR32" s="660">
        <v>97</v>
      </c>
      <c r="BS32" s="661"/>
      <c r="BT32" s="661"/>
      <c r="BU32" s="661"/>
      <c r="BV32" s="661"/>
      <c r="BW32" s="661"/>
      <c r="BX32" s="662">
        <v>83.7</v>
      </c>
      <c r="BY32" s="661"/>
      <c r="BZ32" s="661"/>
      <c r="CA32" s="661"/>
      <c r="CB32" s="663"/>
      <c r="CD32" s="658"/>
      <c r="CE32" s="659"/>
      <c r="CF32" s="607" t="s">
        <v>299</v>
      </c>
      <c r="CG32" s="608"/>
      <c r="CH32" s="608"/>
      <c r="CI32" s="608"/>
      <c r="CJ32" s="608"/>
      <c r="CK32" s="608"/>
      <c r="CL32" s="608"/>
      <c r="CM32" s="608"/>
      <c r="CN32" s="608"/>
      <c r="CO32" s="608"/>
      <c r="CP32" s="608"/>
      <c r="CQ32" s="609"/>
      <c r="CR32" s="593">
        <v>209</v>
      </c>
      <c r="CS32" s="594"/>
      <c r="CT32" s="594"/>
      <c r="CU32" s="594"/>
      <c r="CV32" s="594"/>
      <c r="CW32" s="594"/>
      <c r="CX32" s="594"/>
      <c r="CY32" s="595"/>
      <c r="CZ32" s="627">
        <v>0</v>
      </c>
      <c r="DA32" s="628"/>
      <c r="DB32" s="628"/>
      <c r="DC32" s="629"/>
      <c r="DD32" s="602">
        <v>209</v>
      </c>
      <c r="DE32" s="594"/>
      <c r="DF32" s="594"/>
      <c r="DG32" s="594"/>
      <c r="DH32" s="594"/>
      <c r="DI32" s="594"/>
      <c r="DJ32" s="594"/>
      <c r="DK32" s="595"/>
      <c r="DL32" s="602">
        <v>209</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3376500</v>
      </c>
      <c r="S33" s="594"/>
      <c r="T33" s="594"/>
      <c r="U33" s="594"/>
      <c r="V33" s="594"/>
      <c r="W33" s="594"/>
      <c r="X33" s="594"/>
      <c r="Y33" s="595"/>
      <c r="Z33" s="596">
        <v>12.4</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10936597</v>
      </c>
      <c r="CS33" s="625"/>
      <c r="CT33" s="625"/>
      <c r="CU33" s="625"/>
      <c r="CV33" s="625"/>
      <c r="CW33" s="625"/>
      <c r="CX33" s="625"/>
      <c r="CY33" s="626"/>
      <c r="CZ33" s="627">
        <v>41.4</v>
      </c>
      <c r="DA33" s="628"/>
      <c r="DB33" s="628"/>
      <c r="DC33" s="629"/>
      <c r="DD33" s="602">
        <v>8634901</v>
      </c>
      <c r="DE33" s="625"/>
      <c r="DF33" s="625"/>
      <c r="DG33" s="625"/>
      <c r="DH33" s="625"/>
      <c r="DI33" s="625"/>
      <c r="DJ33" s="625"/>
      <c r="DK33" s="626"/>
      <c r="DL33" s="602">
        <v>6247578</v>
      </c>
      <c r="DM33" s="625"/>
      <c r="DN33" s="625"/>
      <c r="DO33" s="625"/>
      <c r="DP33" s="625"/>
      <c r="DQ33" s="625"/>
      <c r="DR33" s="625"/>
      <c r="DS33" s="625"/>
      <c r="DT33" s="625"/>
      <c r="DU33" s="625"/>
      <c r="DV33" s="626"/>
      <c r="DW33" s="598">
        <v>39.6</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3098172</v>
      </c>
      <c r="CS34" s="594"/>
      <c r="CT34" s="594"/>
      <c r="CU34" s="594"/>
      <c r="CV34" s="594"/>
      <c r="CW34" s="594"/>
      <c r="CX34" s="594"/>
      <c r="CY34" s="595"/>
      <c r="CZ34" s="627">
        <v>11.7</v>
      </c>
      <c r="DA34" s="628"/>
      <c r="DB34" s="628"/>
      <c r="DC34" s="629"/>
      <c r="DD34" s="602">
        <v>2541684</v>
      </c>
      <c r="DE34" s="594"/>
      <c r="DF34" s="594"/>
      <c r="DG34" s="594"/>
      <c r="DH34" s="594"/>
      <c r="DI34" s="594"/>
      <c r="DJ34" s="594"/>
      <c r="DK34" s="595"/>
      <c r="DL34" s="602">
        <v>1562937</v>
      </c>
      <c r="DM34" s="594"/>
      <c r="DN34" s="594"/>
      <c r="DO34" s="594"/>
      <c r="DP34" s="594"/>
      <c r="DQ34" s="594"/>
      <c r="DR34" s="594"/>
      <c r="DS34" s="594"/>
      <c r="DT34" s="594"/>
      <c r="DU34" s="594"/>
      <c r="DV34" s="595"/>
      <c r="DW34" s="598">
        <v>9.9</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1045300</v>
      </c>
      <c r="S35" s="594"/>
      <c r="T35" s="594"/>
      <c r="U35" s="594"/>
      <c r="V35" s="594"/>
      <c r="W35" s="594"/>
      <c r="X35" s="594"/>
      <c r="Y35" s="595"/>
      <c r="Z35" s="596">
        <v>3.8</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3322011</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440147</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458951</v>
      </c>
      <c r="CS35" s="625"/>
      <c r="CT35" s="625"/>
      <c r="CU35" s="625"/>
      <c r="CV35" s="625"/>
      <c r="CW35" s="625"/>
      <c r="CX35" s="625"/>
      <c r="CY35" s="626"/>
      <c r="CZ35" s="627">
        <v>1.7</v>
      </c>
      <c r="DA35" s="628"/>
      <c r="DB35" s="628"/>
      <c r="DC35" s="629"/>
      <c r="DD35" s="602">
        <v>418613</v>
      </c>
      <c r="DE35" s="625"/>
      <c r="DF35" s="625"/>
      <c r="DG35" s="625"/>
      <c r="DH35" s="625"/>
      <c r="DI35" s="625"/>
      <c r="DJ35" s="625"/>
      <c r="DK35" s="626"/>
      <c r="DL35" s="602">
        <v>237268</v>
      </c>
      <c r="DM35" s="625"/>
      <c r="DN35" s="625"/>
      <c r="DO35" s="625"/>
      <c r="DP35" s="625"/>
      <c r="DQ35" s="625"/>
      <c r="DR35" s="625"/>
      <c r="DS35" s="625"/>
      <c r="DT35" s="625"/>
      <c r="DU35" s="625"/>
      <c r="DV35" s="626"/>
      <c r="DW35" s="598">
        <v>1.5</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27211418</v>
      </c>
      <c r="S36" s="666"/>
      <c r="T36" s="666"/>
      <c r="U36" s="666"/>
      <c r="V36" s="666"/>
      <c r="W36" s="666"/>
      <c r="X36" s="666"/>
      <c r="Y36" s="667"/>
      <c r="Z36" s="668">
        <v>100</v>
      </c>
      <c r="AA36" s="668"/>
      <c r="AB36" s="668"/>
      <c r="AC36" s="668"/>
      <c r="AD36" s="669">
        <v>14735548</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705995</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313862</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3926581</v>
      </c>
      <c r="CS36" s="594"/>
      <c r="CT36" s="594"/>
      <c r="CU36" s="594"/>
      <c r="CV36" s="594"/>
      <c r="CW36" s="594"/>
      <c r="CX36" s="594"/>
      <c r="CY36" s="595"/>
      <c r="CZ36" s="627">
        <v>14.9</v>
      </c>
      <c r="DA36" s="628"/>
      <c r="DB36" s="628"/>
      <c r="DC36" s="629"/>
      <c r="DD36" s="602">
        <v>3065076</v>
      </c>
      <c r="DE36" s="594"/>
      <c r="DF36" s="594"/>
      <c r="DG36" s="594"/>
      <c r="DH36" s="594"/>
      <c r="DI36" s="594"/>
      <c r="DJ36" s="594"/>
      <c r="DK36" s="595"/>
      <c r="DL36" s="602">
        <v>2358074</v>
      </c>
      <c r="DM36" s="594"/>
      <c r="DN36" s="594"/>
      <c r="DO36" s="594"/>
      <c r="DP36" s="594"/>
      <c r="DQ36" s="594"/>
      <c r="DR36" s="594"/>
      <c r="DS36" s="594"/>
      <c r="DT36" s="594"/>
      <c r="DU36" s="594"/>
      <c r="DV36" s="595"/>
      <c r="DW36" s="598">
        <v>14.9</v>
      </c>
      <c r="DX36" s="623"/>
      <c r="DY36" s="623"/>
      <c r="DZ36" s="623"/>
      <c r="EA36" s="623"/>
      <c r="EB36" s="623"/>
      <c r="EC36" s="624"/>
    </row>
    <row r="37" spans="2:133" ht="11.25" customHeight="1">
      <c r="AQ37" s="672" t="s">
        <v>314</v>
      </c>
      <c r="AR37" s="673"/>
      <c r="AS37" s="673"/>
      <c r="AT37" s="673"/>
      <c r="AU37" s="673"/>
      <c r="AV37" s="673"/>
      <c r="AW37" s="673"/>
      <c r="AX37" s="673"/>
      <c r="AY37" s="674"/>
      <c r="AZ37" s="593">
        <v>72443</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9080</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2358385</v>
      </c>
      <c r="CS37" s="625"/>
      <c r="CT37" s="625"/>
      <c r="CU37" s="625"/>
      <c r="CV37" s="625"/>
      <c r="CW37" s="625"/>
      <c r="CX37" s="625"/>
      <c r="CY37" s="626"/>
      <c r="CZ37" s="627">
        <v>8.9</v>
      </c>
      <c r="DA37" s="628"/>
      <c r="DB37" s="628"/>
      <c r="DC37" s="629"/>
      <c r="DD37" s="602">
        <v>1777703</v>
      </c>
      <c r="DE37" s="625"/>
      <c r="DF37" s="625"/>
      <c r="DG37" s="625"/>
      <c r="DH37" s="625"/>
      <c r="DI37" s="625"/>
      <c r="DJ37" s="625"/>
      <c r="DK37" s="626"/>
      <c r="DL37" s="602">
        <v>1572213</v>
      </c>
      <c r="DM37" s="625"/>
      <c r="DN37" s="625"/>
      <c r="DO37" s="625"/>
      <c r="DP37" s="625"/>
      <c r="DQ37" s="625"/>
      <c r="DR37" s="625"/>
      <c r="DS37" s="625"/>
      <c r="DT37" s="625"/>
      <c r="DU37" s="625"/>
      <c r="DV37" s="626"/>
      <c r="DW37" s="598">
        <v>10</v>
      </c>
      <c r="DX37" s="623"/>
      <c r="DY37" s="623"/>
      <c r="DZ37" s="623"/>
      <c r="EA37" s="623"/>
      <c r="EB37" s="623"/>
      <c r="EC37" s="624"/>
    </row>
    <row r="38" spans="2:133" ht="11.25" customHeight="1">
      <c r="AQ38" s="672" t="s">
        <v>317</v>
      </c>
      <c r="AR38" s="673"/>
      <c r="AS38" s="673"/>
      <c r="AT38" s="673"/>
      <c r="AU38" s="673"/>
      <c r="AV38" s="673"/>
      <c r="AW38" s="673"/>
      <c r="AX38" s="673"/>
      <c r="AY38" s="674"/>
      <c r="AZ38" s="593">
        <v>33697</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14537</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2641128</v>
      </c>
      <c r="CS38" s="594"/>
      <c r="CT38" s="594"/>
      <c r="CU38" s="594"/>
      <c r="CV38" s="594"/>
      <c r="CW38" s="594"/>
      <c r="CX38" s="594"/>
      <c r="CY38" s="595"/>
      <c r="CZ38" s="627">
        <v>10</v>
      </c>
      <c r="DA38" s="628"/>
      <c r="DB38" s="628"/>
      <c r="DC38" s="629"/>
      <c r="DD38" s="602">
        <v>2256515</v>
      </c>
      <c r="DE38" s="594"/>
      <c r="DF38" s="594"/>
      <c r="DG38" s="594"/>
      <c r="DH38" s="594"/>
      <c r="DI38" s="594"/>
      <c r="DJ38" s="594"/>
      <c r="DK38" s="595"/>
      <c r="DL38" s="602">
        <v>2016199</v>
      </c>
      <c r="DM38" s="594"/>
      <c r="DN38" s="594"/>
      <c r="DO38" s="594"/>
      <c r="DP38" s="594"/>
      <c r="DQ38" s="594"/>
      <c r="DR38" s="594"/>
      <c r="DS38" s="594"/>
      <c r="DT38" s="594"/>
      <c r="DU38" s="594"/>
      <c r="DV38" s="595"/>
      <c r="DW38" s="598">
        <v>12.8</v>
      </c>
      <c r="DX38" s="623"/>
      <c r="DY38" s="623"/>
      <c r="DZ38" s="623"/>
      <c r="EA38" s="623"/>
      <c r="EB38" s="623"/>
      <c r="EC38" s="624"/>
    </row>
    <row r="39" spans="2:133" ht="11.25" customHeight="1">
      <c r="AQ39" s="672" t="s">
        <v>320</v>
      </c>
      <c r="AR39" s="673"/>
      <c r="AS39" s="673"/>
      <c r="AT39" s="673"/>
      <c r="AU39" s="673"/>
      <c r="AV39" s="673"/>
      <c r="AW39" s="673"/>
      <c r="AX39" s="673"/>
      <c r="AY39" s="674"/>
      <c r="AZ39" s="593">
        <v>729</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81</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312345</v>
      </c>
      <c r="CS39" s="625"/>
      <c r="CT39" s="625"/>
      <c r="CU39" s="625"/>
      <c r="CV39" s="625"/>
      <c r="CW39" s="625"/>
      <c r="CX39" s="625"/>
      <c r="CY39" s="626"/>
      <c r="CZ39" s="627">
        <v>1.2</v>
      </c>
      <c r="DA39" s="628"/>
      <c r="DB39" s="628"/>
      <c r="DC39" s="629"/>
      <c r="DD39" s="602">
        <v>279913</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543790</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101</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499420</v>
      </c>
      <c r="CS40" s="594"/>
      <c r="CT40" s="594"/>
      <c r="CU40" s="594"/>
      <c r="CV40" s="594"/>
      <c r="CW40" s="594"/>
      <c r="CX40" s="594"/>
      <c r="CY40" s="595"/>
      <c r="CZ40" s="627">
        <v>1.9</v>
      </c>
      <c r="DA40" s="628"/>
      <c r="DB40" s="628"/>
      <c r="DC40" s="629"/>
      <c r="DD40" s="602">
        <v>73100</v>
      </c>
      <c r="DE40" s="594"/>
      <c r="DF40" s="594"/>
      <c r="DG40" s="594"/>
      <c r="DH40" s="594"/>
      <c r="DI40" s="594"/>
      <c r="DJ40" s="594"/>
      <c r="DK40" s="595"/>
      <c r="DL40" s="602">
        <v>73100</v>
      </c>
      <c r="DM40" s="594"/>
      <c r="DN40" s="594"/>
      <c r="DO40" s="594"/>
      <c r="DP40" s="594"/>
      <c r="DQ40" s="594"/>
      <c r="DR40" s="594"/>
      <c r="DS40" s="594"/>
      <c r="DT40" s="594"/>
      <c r="DU40" s="594"/>
      <c r="DV40" s="595"/>
      <c r="DW40" s="598">
        <v>0.5</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320</v>
      </c>
      <c r="AR41" s="614"/>
      <c r="AS41" s="614"/>
      <c r="AT41" s="614"/>
      <c r="AU41" s="614"/>
      <c r="AV41" s="614"/>
      <c r="AW41" s="614"/>
      <c r="AX41" s="614"/>
      <c r="AY41" s="615"/>
      <c r="AZ41" s="665">
        <v>1965357</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316</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3721908</v>
      </c>
      <c r="CS42" s="594"/>
      <c r="CT42" s="594"/>
      <c r="CU42" s="594"/>
      <c r="CV42" s="594"/>
      <c r="CW42" s="594"/>
      <c r="CX42" s="594"/>
      <c r="CY42" s="595"/>
      <c r="CZ42" s="627">
        <v>14.1</v>
      </c>
      <c r="DA42" s="676"/>
      <c r="DB42" s="676"/>
      <c r="DC42" s="677"/>
      <c r="DD42" s="602">
        <v>840879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55100</v>
      </c>
      <c r="CS43" s="625"/>
      <c r="CT43" s="625"/>
      <c r="CU43" s="625"/>
      <c r="CV43" s="625"/>
      <c r="CW43" s="625"/>
      <c r="CX43" s="625"/>
      <c r="CY43" s="626"/>
      <c r="CZ43" s="627">
        <v>0.2</v>
      </c>
      <c r="DA43" s="628"/>
      <c r="DB43" s="628"/>
      <c r="DC43" s="629"/>
      <c r="DD43" s="602">
        <v>55100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3657276</v>
      </c>
      <c r="CS44" s="594"/>
      <c r="CT44" s="594"/>
      <c r="CU44" s="594"/>
      <c r="CV44" s="594"/>
      <c r="CW44" s="594"/>
      <c r="CX44" s="594"/>
      <c r="CY44" s="595"/>
      <c r="CZ44" s="627">
        <v>13.9</v>
      </c>
      <c r="DA44" s="676"/>
      <c r="DB44" s="676"/>
      <c r="DC44" s="677"/>
      <c r="DD44" s="602">
        <v>836983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1924758</v>
      </c>
      <c r="CS45" s="625"/>
      <c r="CT45" s="625"/>
      <c r="CU45" s="625"/>
      <c r="CV45" s="625"/>
      <c r="CW45" s="625"/>
      <c r="CX45" s="625"/>
      <c r="CY45" s="626"/>
      <c r="CZ45" s="627">
        <v>7.3</v>
      </c>
      <c r="DA45" s="628"/>
      <c r="DB45" s="628"/>
      <c r="DC45" s="629"/>
      <c r="DD45" s="602">
        <v>56812</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1633373</v>
      </c>
      <c r="CS46" s="594"/>
      <c r="CT46" s="594"/>
      <c r="CU46" s="594"/>
      <c r="CV46" s="594"/>
      <c r="CW46" s="594"/>
      <c r="CX46" s="594"/>
      <c r="CY46" s="595"/>
      <c r="CZ46" s="627">
        <v>6.2</v>
      </c>
      <c r="DA46" s="676"/>
      <c r="DB46" s="676"/>
      <c r="DC46" s="677"/>
      <c r="DD46" s="602">
        <v>776630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64632</v>
      </c>
      <c r="CS47" s="625"/>
      <c r="CT47" s="625"/>
      <c r="CU47" s="625"/>
      <c r="CV47" s="625"/>
      <c r="CW47" s="625"/>
      <c r="CX47" s="625"/>
      <c r="CY47" s="626"/>
      <c r="CZ47" s="627">
        <v>0.2</v>
      </c>
      <c r="DA47" s="628"/>
      <c r="DB47" s="628"/>
      <c r="DC47" s="629"/>
      <c r="DD47" s="602">
        <v>3896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76"/>
      <c r="DB48" s="676"/>
      <c r="DC48" s="677"/>
      <c r="DD48" s="602" t="s">
        <v>341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26393985</v>
      </c>
      <c r="CS49" s="661"/>
      <c r="CT49" s="661"/>
      <c r="CU49" s="661"/>
      <c r="CV49" s="661"/>
      <c r="CW49" s="661"/>
      <c r="CX49" s="661"/>
      <c r="CY49" s="688"/>
      <c r="CZ49" s="689">
        <v>100</v>
      </c>
      <c r="DA49" s="690"/>
      <c r="DB49" s="690"/>
      <c r="DC49" s="691"/>
      <c r="DD49" s="692">
        <v>17053222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27245</v>
      </c>
      <c r="R7" s="723"/>
      <c r="S7" s="723"/>
      <c r="T7" s="723"/>
      <c r="U7" s="723"/>
      <c r="V7" s="723">
        <v>26428</v>
      </c>
      <c r="W7" s="723"/>
      <c r="X7" s="723"/>
      <c r="Y7" s="723"/>
      <c r="Z7" s="723"/>
      <c r="AA7" s="723">
        <v>817</v>
      </c>
      <c r="AB7" s="723"/>
      <c r="AC7" s="723"/>
      <c r="AD7" s="723"/>
      <c r="AE7" s="724"/>
      <c r="AF7" s="725">
        <v>769</v>
      </c>
      <c r="AG7" s="726"/>
      <c r="AH7" s="726"/>
      <c r="AI7" s="726"/>
      <c r="AJ7" s="727"/>
      <c r="AK7" s="762">
        <v>93</v>
      </c>
      <c r="AL7" s="763"/>
      <c r="AM7" s="763"/>
      <c r="AN7" s="763"/>
      <c r="AO7" s="763"/>
      <c r="AP7" s="763">
        <v>28829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27217</v>
      </c>
      <c r="R23" s="782"/>
      <c r="S23" s="782"/>
      <c r="T23" s="782"/>
      <c r="U23" s="782"/>
      <c r="V23" s="782">
        <v>26400</v>
      </c>
      <c r="W23" s="782"/>
      <c r="X23" s="782"/>
      <c r="Y23" s="782"/>
      <c r="Z23" s="782"/>
      <c r="AA23" s="782">
        <v>817</v>
      </c>
      <c r="AB23" s="782"/>
      <c r="AC23" s="782"/>
      <c r="AD23" s="782"/>
      <c r="AE23" s="783"/>
      <c r="AF23" s="784">
        <v>769</v>
      </c>
      <c r="AG23" s="782"/>
      <c r="AH23" s="782"/>
      <c r="AI23" s="782"/>
      <c r="AJ23" s="785"/>
      <c r="AK23" s="786"/>
      <c r="AL23" s="787"/>
      <c r="AM23" s="787"/>
      <c r="AN23" s="787"/>
      <c r="AO23" s="787"/>
      <c r="AP23" s="782">
        <v>28829</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7451</v>
      </c>
      <c r="R28" s="811"/>
      <c r="S28" s="811"/>
      <c r="T28" s="811"/>
      <c r="U28" s="811"/>
      <c r="V28" s="811">
        <v>7011</v>
      </c>
      <c r="W28" s="811"/>
      <c r="X28" s="811"/>
      <c r="Y28" s="811"/>
      <c r="Z28" s="811"/>
      <c r="AA28" s="811">
        <v>440</v>
      </c>
      <c r="AB28" s="811"/>
      <c r="AC28" s="811"/>
      <c r="AD28" s="811"/>
      <c r="AE28" s="812"/>
      <c r="AF28" s="813">
        <v>440</v>
      </c>
      <c r="AG28" s="811"/>
      <c r="AH28" s="811"/>
      <c r="AI28" s="811"/>
      <c r="AJ28" s="814"/>
      <c r="AK28" s="815">
        <v>458</v>
      </c>
      <c r="AL28" s="806"/>
      <c r="AM28" s="806"/>
      <c r="AN28" s="806"/>
      <c r="AO28" s="806"/>
      <c r="AP28" s="806" t="s">
        <v>544</v>
      </c>
      <c r="AQ28" s="806"/>
      <c r="AR28" s="806"/>
      <c r="AS28" s="806"/>
      <c r="AT28" s="806"/>
      <c r="AU28" s="806" t="s">
        <v>545</v>
      </c>
      <c r="AV28" s="806"/>
      <c r="AW28" s="806"/>
      <c r="AX28" s="806"/>
      <c r="AY28" s="806"/>
      <c r="AZ28" s="807" t="s">
        <v>545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6988</v>
      </c>
      <c r="R29" s="747"/>
      <c r="S29" s="747"/>
      <c r="T29" s="747"/>
      <c r="U29" s="747"/>
      <c r="V29" s="747">
        <v>6920</v>
      </c>
      <c r="W29" s="747"/>
      <c r="X29" s="747"/>
      <c r="Y29" s="747"/>
      <c r="Z29" s="747"/>
      <c r="AA29" s="747">
        <v>67</v>
      </c>
      <c r="AB29" s="747"/>
      <c r="AC29" s="747"/>
      <c r="AD29" s="747"/>
      <c r="AE29" s="748"/>
      <c r="AF29" s="749">
        <v>66</v>
      </c>
      <c r="AG29" s="750"/>
      <c r="AH29" s="750"/>
      <c r="AI29" s="750"/>
      <c r="AJ29" s="751"/>
      <c r="AK29" s="818">
        <v>939</v>
      </c>
      <c r="AL29" s="819"/>
      <c r="AM29" s="819"/>
      <c r="AN29" s="819"/>
      <c r="AO29" s="819"/>
      <c r="AP29" s="819" t="s">
        <v>545</v>
      </c>
      <c r="AQ29" s="819"/>
      <c r="AR29" s="819"/>
      <c r="AS29" s="819"/>
      <c r="AT29" s="819"/>
      <c r="AU29" s="819" t="s">
        <v>545</v>
      </c>
      <c r="AV29" s="819"/>
      <c r="AW29" s="819"/>
      <c r="AX29" s="819"/>
      <c r="AY29" s="819"/>
      <c r="AZ29" s="820" t="s">
        <v>545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628</v>
      </c>
      <c r="R30" s="747"/>
      <c r="S30" s="747"/>
      <c r="T30" s="747"/>
      <c r="U30" s="747"/>
      <c r="V30" s="747">
        <v>628</v>
      </c>
      <c r="W30" s="747"/>
      <c r="X30" s="747"/>
      <c r="Y30" s="747"/>
      <c r="Z30" s="747"/>
      <c r="AA30" s="747">
        <v>1</v>
      </c>
      <c r="AB30" s="747"/>
      <c r="AC30" s="747"/>
      <c r="AD30" s="747"/>
      <c r="AE30" s="748"/>
      <c r="AF30" s="749">
        <v>1</v>
      </c>
      <c r="AG30" s="750"/>
      <c r="AH30" s="750"/>
      <c r="AI30" s="750"/>
      <c r="AJ30" s="751"/>
      <c r="AK30" s="818">
        <v>211</v>
      </c>
      <c r="AL30" s="819"/>
      <c r="AM30" s="819"/>
      <c r="AN30" s="819"/>
      <c r="AO30" s="819"/>
      <c r="AP30" s="819" t="s">
        <v>545</v>
      </c>
      <c r="AQ30" s="819"/>
      <c r="AR30" s="819"/>
      <c r="AS30" s="819"/>
      <c r="AT30" s="819"/>
      <c r="AU30" s="819" t="s">
        <v>545</v>
      </c>
      <c r="AV30" s="819"/>
      <c r="AW30" s="819"/>
      <c r="AX30" s="819"/>
      <c r="AY30" s="819"/>
      <c r="AZ30" s="820" t="s">
        <v>545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29</v>
      </c>
      <c r="R31" s="747"/>
      <c r="S31" s="747"/>
      <c r="T31" s="747"/>
      <c r="U31" s="747"/>
      <c r="V31" s="747">
        <v>29</v>
      </c>
      <c r="W31" s="747"/>
      <c r="X31" s="747"/>
      <c r="Y31" s="747"/>
      <c r="Z31" s="747"/>
      <c r="AA31" s="747">
        <v>0</v>
      </c>
      <c r="AB31" s="747"/>
      <c r="AC31" s="747"/>
      <c r="AD31" s="747"/>
      <c r="AE31" s="748"/>
      <c r="AF31" s="749">
        <v>0</v>
      </c>
      <c r="AG31" s="750"/>
      <c r="AH31" s="750"/>
      <c r="AI31" s="750"/>
      <c r="AJ31" s="751"/>
      <c r="AK31" s="818" t="s">
        <v>545</v>
      </c>
      <c r="AL31" s="819"/>
      <c r="AM31" s="819"/>
      <c r="AN31" s="819"/>
      <c r="AO31" s="819"/>
      <c r="AP31" s="819">
        <v>39</v>
      </c>
      <c r="AQ31" s="819"/>
      <c r="AR31" s="819"/>
      <c r="AS31" s="819"/>
      <c r="AT31" s="819"/>
      <c r="AU31" s="819">
        <v>13</v>
      </c>
      <c r="AV31" s="819"/>
      <c r="AW31" s="819"/>
      <c r="AX31" s="819"/>
      <c r="AY31" s="819"/>
      <c r="AZ31" s="820" t="s">
        <v>545</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1066</v>
      </c>
      <c r="R32" s="747"/>
      <c r="S32" s="747"/>
      <c r="T32" s="747"/>
      <c r="U32" s="747"/>
      <c r="V32" s="747">
        <v>900</v>
      </c>
      <c r="W32" s="747"/>
      <c r="X32" s="747"/>
      <c r="Y32" s="747"/>
      <c r="Z32" s="747"/>
      <c r="AA32" s="747">
        <v>167</v>
      </c>
      <c r="AB32" s="747"/>
      <c r="AC32" s="747"/>
      <c r="AD32" s="747"/>
      <c r="AE32" s="748"/>
      <c r="AF32" s="749">
        <v>364</v>
      </c>
      <c r="AG32" s="750"/>
      <c r="AH32" s="750"/>
      <c r="AI32" s="750"/>
      <c r="AJ32" s="751"/>
      <c r="AK32" s="818">
        <v>34</v>
      </c>
      <c r="AL32" s="819"/>
      <c r="AM32" s="819"/>
      <c r="AN32" s="819"/>
      <c r="AO32" s="819"/>
      <c r="AP32" s="819">
        <v>6164</v>
      </c>
      <c r="AQ32" s="819"/>
      <c r="AR32" s="819"/>
      <c r="AS32" s="819"/>
      <c r="AT32" s="819"/>
      <c r="AU32" s="819">
        <v>117</v>
      </c>
      <c r="AV32" s="819"/>
      <c r="AW32" s="819"/>
      <c r="AX32" s="819"/>
      <c r="AY32" s="819"/>
      <c r="AZ32" s="820" t="s">
        <v>545</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1165</v>
      </c>
      <c r="R33" s="747"/>
      <c r="S33" s="747"/>
      <c r="T33" s="747"/>
      <c r="U33" s="747"/>
      <c r="V33" s="747">
        <v>1161</v>
      </c>
      <c r="W33" s="747"/>
      <c r="X33" s="747"/>
      <c r="Y33" s="747"/>
      <c r="Z33" s="747"/>
      <c r="AA33" s="747">
        <v>5</v>
      </c>
      <c r="AB33" s="747"/>
      <c r="AC33" s="747"/>
      <c r="AD33" s="747"/>
      <c r="AE33" s="748"/>
      <c r="AF33" s="749">
        <v>113</v>
      </c>
      <c r="AG33" s="750"/>
      <c r="AH33" s="750"/>
      <c r="AI33" s="750"/>
      <c r="AJ33" s="751"/>
      <c r="AK33" s="818">
        <v>647</v>
      </c>
      <c r="AL33" s="819"/>
      <c r="AM33" s="819"/>
      <c r="AN33" s="819"/>
      <c r="AO33" s="819"/>
      <c r="AP33" s="819">
        <v>11290</v>
      </c>
      <c r="AQ33" s="819"/>
      <c r="AR33" s="819"/>
      <c r="AS33" s="819"/>
      <c r="AT33" s="819"/>
      <c r="AU33" s="819">
        <v>8591</v>
      </c>
      <c r="AV33" s="819"/>
      <c r="AW33" s="819"/>
      <c r="AX33" s="819"/>
      <c r="AY33" s="819"/>
      <c r="AZ33" s="820" t="s">
        <v>545</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513</v>
      </c>
      <c r="R34" s="747"/>
      <c r="S34" s="747"/>
      <c r="T34" s="747"/>
      <c r="U34" s="747"/>
      <c r="V34" s="747">
        <v>513</v>
      </c>
      <c r="W34" s="747"/>
      <c r="X34" s="747"/>
      <c r="Y34" s="747"/>
      <c r="Z34" s="747"/>
      <c r="AA34" s="747">
        <v>0</v>
      </c>
      <c r="AB34" s="747"/>
      <c r="AC34" s="747"/>
      <c r="AD34" s="747"/>
      <c r="AE34" s="748"/>
      <c r="AF34" s="749">
        <v>0</v>
      </c>
      <c r="AG34" s="750"/>
      <c r="AH34" s="750"/>
      <c r="AI34" s="750"/>
      <c r="AJ34" s="751"/>
      <c r="AK34" s="818">
        <v>72</v>
      </c>
      <c r="AL34" s="819"/>
      <c r="AM34" s="819"/>
      <c r="AN34" s="819"/>
      <c r="AO34" s="819"/>
      <c r="AP34" s="819">
        <v>1001</v>
      </c>
      <c r="AQ34" s="819"/>
      <c r="AR34" s="819"/>
      <c r="AS34" s="819"/>
      <c r="AT34" s="819"/>
      <c r="AU34" s="819">
        <v>970</v>
      </c>
      <c r="AV34" s="819"/>
      <c r="AW34" s="819"/>
      <c r="AX34" s="819"/>
      <c r="AY34" s="819"/>
      <c r="AZ34" s="820" t="s">
        <v>544</v>
      </c>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388</v>
      </c>
      <c r="C35" s="744"/>
      <c r="D35" s="744"/>
      <c r="E35" s="744"/>
      <c r="F35" s="744"/>
      <c r="G35" s="744"/>
      <c r="H35" s="744"/>
      <c r="I35" s="744"/>
      <c r="J35" s="744"/>
      <c r="K35" s="744"/>
      <c r="L35" s="744"/>
      <c r="M35" s="744"/>
      <c r="N35" s="744"/>
      <c r="O35" s="744"/>
      <c r="P35" s="745"/>
      <c r="Q35" s="746">
        <v>15</v>
      </c>
      <c r="R35" s="747"/>
      <c r="S35" s="747"/>
      <c r="T35" s="747"/>
      <c r="U35" s="747"/>
      <c r="V35" s="747">
        <v>15</v>
      </c>
      <c r="W35" s="747"/>
      <c r="X35" s="747"/>
      <c r="Y35" s="747"/>
      <c r="Z35" s="747"/>
      <c r="AA35" s="747">
        <v>1</v>
      </c>
      <c r="AB35" s="747"/>
      <c r="AC35" s="747"/>
      <c r="AD35" s="747"/>
      <c r="AE35" s="748"/>
      <c r="AF35" s="749">
        <v>1</v>
      </c>
      <c r="AG35" s="750"/>
      <c r="AH35" s="750"/>
      <c r="AI35" s="750"/>
      <c r="AJ35" s="751"/>
      <c r="AK35" s="818">
        <v>11</v>
      </c>
      <c r="AL35" s="819"/>
      <c r="AM35" s="819"/>
      <c r="AN35" s="819"/>
      <c r="AO35" s="819"/>
      <c r="AP35" s="819">
        <v>101</v>
      </c>
      <c r="AQ35" s="819"/>
      <c r="AR35" s="819"/>
      <c r="AS35" s="819"/>
      <c r="AT35" s="819"/>
      <c r="AU35" s="819">
        <v>101</v>
      </c>
      <c r="AV35" s="819"/>
      <c r="AW35" s="819"/>
      <c r="AX35" s="819"/>
      <c r="AY35" s="819"/>
      <c r="AZ35" s="820" t="s">
        <v>545</v>
      </c>
      <c r="BA35" s="820"/>
      <c r="BB35" s="820"/>
      <c r="BC35" s="820"/>
      <c r="BD35" s="820"/>
      <c r="BE35" s="816" t="s">
        <v>387</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389</v>
      </c>
      <c r="C36" s="744"/>
      <c r="D36" s="744"/>
      <c r="E36" s="744"/>
      <c r="F36" s="744"/>
      <c r="G36" s="744"/>
      <c r="H36" s="744"/>
      <c r="I36" s="744"/>
      <c r="J36" s="744"/>
      <c r="K36" s="744"/>
      <c r="L36" s="744"/>
      <c r="M36" s="744"/>
      <c r="N36" s="744"/>
      <c r="O36" s="744"/>
      <c r="P36" s="745"/>
      <c r="Q36" s="746">
        <v>182</v>
      </c>
      <c r="R36" s="747"/>
      <c r="S36" s="747"/>
      <c r="T36" s="747"/>
      <c r="U36" s="747"/>
      <c r="V36" s="747">
        <v>181</v>
      </c>
      <c r="W36" s="747"/>
      <c r="X36" s="747"/>
      <c r="Y36" s="747"/>
      <c r="Z36" s="747"/>
      <c r="AA36" s="747">
        <v>1</v>
      </c>
      <c r="AB36" s="747"/>
      <c r="AC36" s="747"/>
      <c r="AD36" s="747"/>
      <c r="AE36" s="748"/>
      <c r="AF36" s="749">
        <v>1</v>
      </c>
      <c r="AG36" s="750"/>
      <c r="AH36" s="750"/>
      <c r="AI36" s="750"/>
      <c r="AJ36" s="751"/>
      <c r="AK36" s="818">
        <v>48</v>
      </c>
      <c r="AL36" s="819"/>
      <c r="AM36" s="819"/>
      <c r="AN36" s="819"/>
      <c r="AO36" s="819"/>
      <c r="AP36" s="819">
        <v>229</v>
      </c>
      <c r="AQ36" s="819"/>
      <c r="AR36" s="819"/>
      <c r="AS36" s="819"/>
      <c r="AT36" s="819"/>
      <c r="AU36" s="819">
        <v>212</v>
      </c>
      <c r="AV36" s="819"/>
      <c r="AW36" s="819"/>
      <c r="AX36" s="819"/>
      <c r="AY36" s="819"/>
      <c r="AZ36" s="820" t="s">
        <v>544</v>
      </c>
      <c r="BA36" s="820"/>
      <c r="BB36" s="820"/>
      <c r="BC36" s="820"/>
      <c r="BD36" s="820"/>
      <c r="BE36" s="816" t="s">
        <v>387</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986</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394</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532</v>
      </c>
      <c r="C68" s="858"/>
      <c r="D68" s="858"/>
      <c r="E68" s="858"/>
      <c r="F68" s="858"/>
      <c r="G68" s="858"/>
      <c r="H68" s="858"/>
      <c r="I68" s="858"/>
      <c r="J68" s="858"/>
      <c r="K68" s="858"/>
      <c r="L68" s="858"/>
      <c r="M68" s="858"/>
      <c r="N68" s="858"/>
      <c r="O68" s="858"/>
      <c r="P68" s="859"/>
      <c r="Q68" s="860">
        <v>3957</v>
      </c>
      <c r="R68" s="854"/>
      <c r="S68" s="854"/>
      <c r="T68" s="854"/>
      <c r="U68" s="854"/>
      <c r="V68" s="854">
        <v>3850</v>
      </c>
      <c r="W68" s="854"/>
      <c r="X68" s="854"/>
      <c r="Y68" s="854"/>
      <c r="Z68" s="854"/>
      <c r="AA68" s="854">
        <v>107</v>
      </c>
      <c r="AB68" s="854"/>
      <c r="AC68" s="854"/>
      <c r="AD68" s="854"/>
      <c r="AE68" s="854"/>
      <c r="AF68" s="854">
        <v>102</v>
      </c>
      <c r="AG68" s="854"/>
      <c r="AH68" s="854"/>
      <c r="AI68" s="854"/>
      <c r="AJ68" s="854"/>
      <c r="AK68" s="854" t="s">
        <v>546</v>
      </c>
      <c r="AL68" s="854"/>
      <c r="AM68" s="854"/>
      <c r="AN68" s="854"/>
      <c r="AO68" s="854"/>
      <c r="AP68" s="854">
        <v>164</v>
      </c>
      <c r="AQ68" s="854"/>
      <c r="AR68" s="854"/>
      <c r="AS68" s="854"/>
      <c r="AT68" s="854"/>
      <c r="AU68" s="854">
        <v>98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718</v>
      </c>
      <c r="R69" s="819"/>
      <c r="S69" s="819"/>
      <c r="T69" s="819"/>
      <c r="U69" s="819"/>
      <c r="V69" s="819">
        <v>650</v>
      </c>
      <c r="W69" s="819"/>
      <c r="X69" s="819"/>
      <c r="Y69" s="819"/>
      <c r="Z69" s="819"/>
      <c r="AA69" s="819">
        <v>68</v>
      </c>
      <c r="AB69" s="819"/>
      <c r="AC69" s="819"/>
      <c r="AD69" s="819"/>
      <c r="AE69" s="819"/>
      <c r="AF69" s="819">
        <v>68</v>
      </c>
      <c r="AG69" s="819"/>
      <c r="AH69" s="819"/>
      <c r="AI69" s="819"/>
      <c r="AJ69" s="819"/>
      <c r="AK69" s="819" t="s">
        <v>547</v>
      </c>
      <c r="AL69" s="819"/>
      <c r="AM69" s="819"/>
      <c r="AN69" s="819"/>
      <c r="AO69" s="819"/>
      <c r="AP69" s="819">
        <v>3</v>
      </c>
      <c r="AQ69" s="819"/>
      <c r="AR69" s="819"/>
      <c r="AS69" s="819"/>
      <c r="AT69" s="819"/>
      <c r="AU69" s="819">
        <v>2</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v>1</v>
      </c>
      <c r="R70" s="819"/>
      <c r="S70" s="819"/>
      <c r="T70" s="819"/>
      <c r="U70" s="819"/>
      <c r="V70" s="819">
        <v>0</v>
      </c>
      <c r="W70" s="819"/>
      <c r="X70" s="819"/>
      <c r="Y70" s="819"/>
      <c r="Z70" s="819"/>
      <c r="AA70" s="819">
        <v>1</v>
      </c>
      <c r="AB70" s="819"/>
      <c r="AC70" s="819"/>
      <c r="AD70" s="819"/>
      <c r="AE70" s="819"/>
      <c r="AF70" s="819">
        <v>1</v>
      </c>
      <c r="AG70" s="819"/>
      <c r="AH70" s="819"/>
      <c r="AI70" s="819"/>
      <c r="AJ70" s="819"/>
      <c r="AK70" s="819" t="s">
        <v>547</v>
      </c>
      <c r="AL70" s="819"/>
      <c r="AM70" s="819"/>
      <c r="AN70" s="819"/>
      <c r="AO70" s="819"/>
      <c r="AP70" s="819" t="s">
        <v>547</v>
      </c>
      <c r="AQ70" s="819"/>
      <c r="AR70" s="819"/>
      <c r="AS70" s="819"/>
      <c r="AT70" s="819"/>
      <c r="AU70" s="819" t="s">
        <v>547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535</v>
      </c>
      <c r="C71" s="862"/>
      <c r="D71" s="862"/>
      <c r="E71" s="862"/>
      <c r="F71" s="862"/>
      <c r="G71" s="862"/>
      <c r="H71" s="862"/>
      <c r="I71" s="862"/>
      <c r="J71" s="862"/>
      <c r="K71" s="862"/>
      <c r="L71" s="862"/>
      <c r="M71" s="862"/>
      <c r="N71" s="862"/>
      <c r="O71" s="862"/>
      <c r="P71" s="863"/>
      <c r="Q71" s="864">
        <v>201</v>
      </c>
      <c r="R71" s="819"/>
      <c r="S71" s="819"/>
      <c r="T71" s="819"/>
      <c r="U71" s="819"/>
      <c r="V71" s="819">
        <v>163</v>
      </c>
      <c r="W71" s="819"/>
      <c r="X71" s="819"/>
      <c r="Y71" s="819"/>
      <c r="Z71" s="819"/>
      <c r="AA71" s="819">
        <v>38</v>
      </c>
      <c r="AB71" s="819"/>
      <c r="AC71" s="819"/>
      <c r="AD71" s="819"/>
      <c r="AE71" s="819"/>
      <c r="AF71" s="819">
        <v>38</v>
      </c>
      <c r="AG71" s="819"/>
      <c r="AH71" s="819"/>
      <c r="AI71" s="819"/>
      <c r="AJ71" s="819"/>
      <c r="AK71" s="819">
        <v>52</v>
      </c>
      <c r="AL71" s="819"/>
      <c r="AM71" s="819"/>
      <c r="AN71" s="819"/>
      <c r="AO71" s="819"/>
      <c r="AP71" s="819" t="s">
        <v>548</v>
      </c>
      <c r="AQ71" s="819"/>
      <c r="AR71" s="819"/>
      <c r="AS71" s="819"/>
      <c r="AT71" s="819"/>
      <c r="AU71" s="819" t="s">
        <v>547</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536</v>
      </c>
      <c r="C72" s="862"/>
      <c r="D72" s="862"/>
      <c r="E72" s="862"/>
      <c r="F72" s="862"/>
      <c r="G72" s="862"/>
      <c r="H72" s="862"/>
      <c r="I72" s="862"/>
      <c r="J72" s="862"/>
      <c r="K72" s="862"/>
      <c r="L72" s="862"/>
      <c r="M72" s="862"/>
      <c r="N72" s="862"/>
      <c r="O72" s="862"/>
      <c r="P72" s="863"/>
      <c r="Q72" s="864">
        <v>53</v>
      </c>
      <c r="R72" s="819"/>
      <c r="S72" s="819"/>
      <c r="T72" s="819"/>
      <c r="U72" s="819"/>
      <c r="V72" s="819">
        <v>53</v>
      </c>
      <c r="W72" s="819"/>
      <c r="X72" s="819"/>
      <c r="Y72" s="819"/>
      <c r="Z72" s="819"/>
      <c r="AA72" s="819" t="s">
        <v>550</v>
      </c>
      <c r="AB72" s="819"/>
      <c r="AC72" s="819"/>
      <c r="AD72" s="819"/>
      <c r="AE72" s="819"/>
      <c r="AF72" s="819" t="s">
        <v>551</v>
      </c>
      <c r="AG72" s="819"/>
      <c r="AH72" s="819"/>
      <c r="AI72" s="819"/>
      <c r="AJ72" s="819"/>
      <c r="AK72" s="819" t="s">
        <v>548</v>
      </c>
      <c r="AL72" s="819"/>
      <c r="AM72" s="819"/>
      <c r="AN72" s="819"/>
      <c r="AO72" s="819"/>
      <c r="AP72" s="819" t="s">
        <v>549</v>
      </c>
      <c r="AQ72" s="819"/>
      <c r="AR72" s="819"/>
      <c r="AS72" s="819"/>
      <c r="AT72" s="819"/>
      <c r="AU72" s="819" t="s">
        <v>547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537</v>
      </c>
      <c r="C73" s="862"/>
      <c r="D73" s="862"/>
      <c r="E73" s="862"/>
      <c r="F73" s="862"/>
      <c r="G73" s="862"/>
      <c r="H73" s="862"/>
      <c r="I73" s="862"/>
      <c r="J73" s="862"/>
      <c r="K73" s="862"/>
      <c r="L73" s="862"/>
      <c r="M73" s="862"/>
      <c r="N73" s="862"/>
      <c r="O73" s="862"/>
      <c r="P73" s="863"/>
      <c r="Q73" s="864">
        <v>42</v>
      </c>
      <c r="R73" s="819"/>
      <c r="S73" s="819"/>
      <c r="T73" s="819"/>
      <c r="U73" s="819"/>
      <c r="V73" s="819">
        <v>42</v>
      </c>
      <c r="W73" s="819"/>
      <c r="X73" s="819"/>
      <c r="Y73" s="819"/>
      <c r="Z73" s="819"/>
      <c r="AA73" s="819" t="s">
        <v>551</v>
      </c>
      <c r="AB73" s="819"/>
      <c r="AC73" s="819"/>
      <c r="AD73" s="819"/>
      <c r="AE73" s="819"/>
      <c r="AF73" s="819" t="s">
        <v>551</v>
      </c>
      <c r="AG73" s="819"/>
      <c r="AH73" s="819"/>
      <c r="AI73" s="819"/>
      <c r="AJ73" s="819"/>
      <c r="AK73" s="819">
        <v>42</v>
      </c>
      <c r="AL73" s="819"/>
      <c r="AM73" s="819"/>
      <c r="AN73" s="819"/>
      <c r="AO73" s="819"/>
      <c r="AP73" s="819" t="s">
        <v>547</v>
      </c>
      <c r="AQ73" s="819"/>
      <c r="AR73" s="819"/>
      <c r="AS73" s="819"/>
      <c r="AT73" s="819"/>
      <c r="AU73" s="819" t="s">
        <v>549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538</v>
      </c>
      <c r="C74" s="862"/>
      <c r="D74" s="862"/>
      <c r="E74" s="862"/>
      <c r="F74" s="862"/>
      <c r="G74" s="862"/>
      <c r="H74" s="862"/>
      <c r="I74" s="862"/>
      <c r="J74" s="862"/>
      <c r="K74" s="862"/>
      <c r="L74" s="862"/>
      <c r="M74" s="862"/>
      <c r="N74" s="862"/>
      <c r="O74" s="862"/>
      <c r="P74" s="863"/>
      <c r="Q74" s="864">
        <v>206</v>
      </c>
      <c r="R74" s="819"/>
      <c r="S74" s="819"/>
      <c r="T74" s="819"/>
      <c r="U74" s="819"/>
      <c r="V74" s="819">
        <v>197</v>
      </c>
      <c r="W74" s="819"/>
      <c r="X74" s="819"/>
      <c r="Y74" s="819"/>
      <c r="Z74" s="819"/>
      <c r="AA74" s="819">
        <v>9</v>
      </c>
      <c r="AB74" s="819"/>
      <c r="AC74" s="819"/>
      <c r="AD74" s="819"/>
      <c r="AE74" s="819"/>
      <c r="AF74" s="819">
        <v>9</v>
      </c>
      <c r="AG74" s="819"/>
      <c r="AH74" s="819"/>
      <c r="AI74" s="819"/>
      <c r="AJ74" s="819"/>
      <c r="AK74" s="819">
        <v>5</v>
      </c>
      <c r="AL74" s="819"/>
      <c r="AM74" s="819"/>
      <c r="AN74" s="819"/>
      <c r="AO74" s="819"/>
      <c r="AP74" s="819">
        <v>21</v>
      </c>
      <c r="AQ74" s="819"/>
      <c r="AR74" s="819"/>
      <c r="AS74" s="819"/>
      <c r="AT74" s="819"/>
      <c r="AU74" s="819">
        <v>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539</v>
      </c>
      <c r="C75" s="862"/>
      <c r="D75" s="862"/>
      <c r="E75" s="862"/>
      <c r="F75" s="862"/>
      <c r="G75" s="862"/>
      <c r="H75" s="862"/>
      <c r="I75" s="862"/>
      <c r="J75" s="862"/>
      <c r="K75" s="862"/>
      <c r="L75" s="862"/>
      <c r="M75" s="862"/>
      <c r="N75" s="862"/>
      <c r="O75" s="862"/>
      <c r="P75" s="863"/>
      <c r="Q75" s="867">
        <v>14823</v>
      </c>
      <c r="R75" s="868"/>
      <c r="S75" s="868"/>
      <c r="T75" s="868"/>
      <c r="U75" s="818"/>
      <c r="V75" s="869">
        <v>14013</v>
      </c>
      <c r="W75" s="868"/>
      <c r="X75" s="868"/>
      <c r="Y75" s="868"/>
      <c r="Z75" s="818"/>
      <c r="AA75" s="869">
        <v>810</v>
      </c>
      <c r="AB75" s="868"/>
      <c r="AC75" s="868"/>
      <c r="AD75" s="868"/>
      <c r="AE75" s="818"/>
      <c r="AF75" s="869">
        <v>810</v>
      </c>
      <c r="AG75" s="868"/>
      <c r="AH75" s="868"/>
      <c r="AI75" s="868"/>
      <c r="AJ75" s="818"/>
      <c r="AK75" s="869">
        <v>11</v>
      </c>
      <c r="AL75" s="868"/>
      <c r="AM75" s="868"/>
      <c r="AN75" s="868"/>
      <c r="AO75" s="818"/>
      <c r="AP75" s="869" t="s">
        <v>547</v>
      </c>
      <c r="AQ75" s="868"/>
      <c r="AR75" s="868"/>
      <c r="AS75" s="868"/>
      <c r="AT75" s="818"/>
      <c r="AU75" s="869" t="s">
        <v>547</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540</v>
      </c>
      <c r="C76" s="862"/>
      <c r="D76" s="862"/>
      <c r="E76" s="862"/>
      <c r="F76" s="862"/>
      <c r="G76" s="862"/>
      <c r="H76" s="862"/>
      <c r="I76" s="862"/>
      <c r="J76" s="862"/>
      <c r="K76" s="862"/>
      <c r="L76" s="862"/>
      <c r="M76" s="862"/>
      <c r="N76" s="862"/>
      <c r="O76" s="862"/>
      <c r="P76" s="863"/>
      <c r="Q76" s="867">
        <v>136</v>
      </c>
      <c r="R76" s="868"/>
      <c r="S76" s="868"/>
      <c r="T76" s="868"/>
      <c r="U76" s="818"/>
      <c r="V76" s="869">
        <v>115</v>
      </c>
      <c r="W76" s="868"/>
      <c r="X76" s="868"/>
      <c r="Y76" s="868"/>
      <c r="Z76" s="818"/>
      <c r="AA76" s="869">
        <v>21</v>
      </c>
      <c r="AB76" s="868"/>
      <c r="AC76" s="868"/>
      <c r="AD76" s="868"/>
      <c r="AE76" s="818"/>
      <c r="AF76" s="869">
        <v>21</v>
      </c>
      <c r="AG76" s="868"/>
      <c r="AH76" s="868"/>
      <c r="AI76" s="868"/>
      <c r="AJ76" s="818"/>
      <c r="AK76" s="869">
        <v>5</v>
      </c>
      <c r="AL76" s="868"/>
      <c r="AM76" s="868"/>
      <c r="AN76" s="868"/>
      <c r="AO76" s="818"/>
      <c r="AP76" s="869" t="s">
        <v>547</v>
      </c>
      <c r="AQ76" s="868"/>
      <c r="AR76" s="868"/>
      <c r="AS76" s="868"/>
      <c r="AT76" s="818"/>
      <c r="AU76" s="869" t="s">
        <v>549</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541</v>
      </c>
      <c r="C77" s="862"/>
      <c r="D77" s="862"/>
      <c r="E77" s="862"/>
      <c r="F77" s="862"/>
      <c r="G77" s="862"/>
      <c r="H77" s="862"/>
      <c r="I77" s="862"/>
      <c r="J77" s="862"/>
      <c r="K77" s="862"/>
      <c r="L77" s="862"/>
      <c r="M77" s="862"/>
      <c r="N77" s="862"/>
      <c r="O77" s="862"/>
      <c r="P77" s="863"/>
      <c r="Q77" s="867">
        <v>131</v>
      </c>
      <c r="R77" s="868"/>
      <c r="S77" s="868"/>
      <c r="T77" s="868"/>
      <c r="U77" s="818"/>
      <c r="V77" s="869">
        <v>115</v>
      </c>
      <c r="W77" s="868"/>
      <c r="X77" s="868"/>
      <c r="Y77" s="868"/>
      <c r="Z77" s="818"/>
      <c r="AA77" s="869">
        <v>16</v>
      </c>
      <c r="AB77" s="868"/>
      <c r="AC77" s="868"/>
      <c r="AD77" s="868"/>
      <c r="AE77" s="818"/>
      <c r="AF77" s="869">
        <v>16</v>
      </c>
      <c r="AG77" s="868"/>
      <c r="AH77" s="868"/>
      <c r="AI77" s="868"/>
      <c r="AJ77" s="818"/>
      <c r="AK77" s="869" t="s">
        <v>547</v>
      </c>
      <c r="AL77" s="868"/>
      <c r="AM77" s="868"/>
      <c r="AN77" s="868"/>
      <c r="AO77" s="818"/>
      <c r="AP77" s="869" t="s">
        <v>547</v>
      </c>
      <c r="AQ77" s="868"/>
      <c r="AR77" s="868"/>
      <c r="AS77" s="868"/>
      <c r="AT77" s="818"/>
      <c r="AU77" s="869" t="s">
        <v>547</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t="s">
        <v>542</v>
      </c>
      <c r="C78" s="862"/>
      <c r="D78" s="862"/>
      <c r="E78" s="862"/>
      <c r="F78" s="862"/>
      <c r="G78" s="862"/>
      <c r="H78" s="862"/>
      <c r="I78" s="862"/>
      <c r="J78" s="862"/>
      <c r="K78" s="862"/>
      <c r="L78" s="862"/>
      <c r="M78" s="862"/>
      <c r="N78" s="862"/>
      <c r="O78" s="862"/>
      <c r="P78" s="863"/>
      <c r="Q78" s="864">
        <v>414</v>
      </c>
      <c r="R78" s="819"/>
      <c r="S78" s="819"/>
      <c r="T78" s="819"/>
      <c r="U78" s="819"/>
      <c r="V78" s="819">
        <v>382</v>
      </c>
      <c r="W78" s="819"/>
      <c r="X78" s="819"/>
      <c r="Y78" s="819"/>
      <c r="Z78" s="819"/>
      <c r="AA78" s="819">
        <v>32</v>
      </c>
      <c r="AB78" s="819"/>
      <c r="AC78" s="819"/>
      <c r="AD78" s="819"/>
      <c r="AE78" s="819"/>
      <c r="AF78" s="819">
        <v>32</v>
      </c>
      <c r="AG78" s="819"/>
      <c r="AH78" s="819"/>
      <c r="AI78" s="819"/>
      <c r="AJ78" s="819"/>
      <c r="AK78" s="819" t="s">
        <v>547</v>
      </c>
      <c r="AL78" s="819"/>
      <c r="AM78" s="819"/>
      <c r="AN78" s="819"/>
      <c r="AO78" s="819"/>
      <c r="AP78" s="819" t="s">
        <v>549</v>
      </c>
      <c r="AQ78" s="819"/>
      <c r="AR78" s="819"/>
      <c r="AS78" s="819"/>
      <c r="AT78" s="819"/>
      <c r="AU78" s="819" t="s">
        <v>549</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t="s">
        <v>543</v>
      </c>
      <c r="C79" s="862"/>
      <c r="D79" s="862"/>
      <c r="E79" s="862"/>
      <c r="F79" s="862"/>
      <c r="G79" s="862"/>
      <c r="H79" s="862"/>
      <c r="I79" s="862"/>
      <c r="J79" s="862"/>
      <c r="K79" s="862"/>
      <c r="L79" s="862"/>
      <c r="M79" s="862"/>
      <c r="N79" s="862"/>
      <c r="O79" s="862"/>
      <c r="P79" s="863"/>
      <c r="Q79" s="864">
        <v>153181</v>
      </c>
      <c r="R79" s="819"/>
      <c r="S79" s="819"/>
      <c r="T79" s="819"/>
      <c r="U79" s="819"/>
      <c r="V79" s="819">
        <v>144520</v>
      </c>
      <c r="W79" s="819"/>
      <c r="X79" s="819"/>
      <c r="Y79" s="819"/>
      <c r="Z79" s="819"/>
      <c r="AA79" s="819">
        <v>8661</v>
      </c>
      <c r="AB79" s="819"/>
      <c r="AC79" s="819"/>
      <c r="AD79" s="819"/>
      <c r="AE79" s="819"/>
      <c r="AF79" s="819">
        <v>8661</v>
      </c>
      <c r="AG79" s="819"/>
      <c r="AH79" s="819"/>
      <c r="AI79" s="819"/>
      <c r="AJ79" s="819"/>
      <c r="AK79" s="819">
        <v>221</v>
      </c>
      <c r="AL79" s="819"/>
      <c r="AM79" s="819"/>
      <c r="AN79" s="819"/>
      <c r="AO79" s="819"/>
      <c r="AP79" s="819" t="s">
        <v>549</v>
      </c>
      <c r="AQ79" s="819"/>
      <c r="AR79" s="819"/>
      <c r="AS79" s="819"/>
      <c r="AT79" s="819"/>
      <c r="AU79" s="819" t="s">
        <v>549</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287</v>
      </c>
      <c r="AG109" s="883"/>
      <c r="AH109" s="883"/>
      <c r="AI109" s="883"/>
      <c r="AJ109" s="884"/>
      <c r="AK109" s="882" t="s">
        <v>286</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287</v>
      </c>
      <c r="BW109" s="883"/>
      <c r="BX109" s="883"/>
      <c r="BY109" s="883"/>
      <c r="BZ109" s="884"/>
      <c r="CA109" s="882" t="s">
        <v>286</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287</v>
      </c>
      <c r="DM109" s="883"/>
      <c r="DN109" s="883"/>
      <c r="DO109" s="883"/>
      <c r="DP109" s="884"/>
      <c r="DQ109" s="882" t="s">
        <v>286</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2717959</v>
      </c>
      <c r="AB110" s="890"/>
      <c r="AC110" s="890"/>
      <c r="AD110" s="890"/>
      <c r="AE110" s="891"/>
      <c r="AF110" s="892">
        <v>2791064</v>
      </c>
      <c r="AG110" s="890"/>
      <c r="AH110" s="890"/>
      <c r="AI110" s="890"/>
      <c r="AJ110" s="891"/>
      <c r="AK110" s="892">
        <v>2752331</v>
      </c>
      <c r="AL110" s="890"/>
      <c r="AM110" s="890"/>
      <c r="AN110" s="890"/>
      <c r="AO110" s="891"/>
      <c r="AP110" s="893">
        <v>20.9</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27813847</v>
      </c>
      <c r="BR110" s="927"/>
      <c r="BS110" s="927"/>
      <c r="BT110" s="927"/>
      <c r="BU110" s="927"/>
      <c r="BV110" s="927">
        <v>27864837</v>
      </c>
      <c r="BW110" s="927"/>
      <c r="BX110" s="927"/>
      <c r="BY110" s="927"/>
      <c r="BZ110" s="927"/>
      <c r="CA110" s="927">
        <v>28829216</v>
      </c>
      <c r="CB110" s="927"/>
      <c r="CC110" s="927"/>
      <c r="CD110" s="927"/>
      <c r="CE110" s="927"/>
      <c r="CF110" s="941">
        <v>218.7</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56706</v>
      </c>
      <c r="BR111" s="920"/>
      <c r="BS111" s="920"/>
      <c r="BT111" s="920"/>
      <c r="BU111" s="920"/>
      <c r="BV111" s="920">
        <v>31303</v>
      </c>
      <c r="BW111" s="920"/>
      <c r="BX111" s="920"/>
      <c r="BY111" s="920"/>
      <c r="BZ111" s="920"/>
      <c r="CA111" s="920">
        <v>10850</v>
      </c>
      <c r="CB111" s="920"/>
      <c r="CC111" s="920"/>
      <c r="CD111" s="920"/>
      <c r="CE111" s="920"/>
      <c r="CF111" s="914">
        <v>0.1</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8815704</v>
      </c>
      <c r="BR112" s="920"/>
      <c r="BS112" s="920"/>
      <c r="BT112" s="920"/>
      <c r="BU112" s="920"/>
      <c r="BV112" s="920">
        <v>9255694</v>
      </c>
      <c r="BW112" s="920"/>
      <c r="BX112" s="920"/>
      <c r="BY112" s="920"/>
      <c r="BZ112" s="920"/>
      <c r="CA112" s="920">
        <v>10003725</v>
      </c>
      <c r="CB112" s="920"/>
      <c r="CC112" s="920"/>
      <c r="CD112" s="920"/>
      <c r="CE112" s="920"/>
      <c r="CF112" s="914">
        <v>75.900000000000006</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595566</v>
      </c>
      <c r="AB113" s="934"/>
      <c r="AC113" s="934"/>
      <c r="AD113" s="934"/>
      <c r="AE113" s="935"/>
      <c r="AF113" s="936">
        <v>543666</v>
      </c>
      <c r="AG113" s="934"/>
      <c r="AH113" s="934"/>
      <c r="AI113" s="934"/>
      <c r="AJ113" s="935"/>
      <c r="AK113" s="936">
        <v>545340</v>
      </c>
      <c r="AL113" s="934"/>
      <c r="AM113" s="934"/>
      <c r="AN113" s="934"/>
      <c r="AO113" s="935"/>
      <c r="AP113" s="937">
        <v>4.0999999999999996</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193791</v>
      </c>
      <c r="BR113" s="920"/>
      <c r="BS113" s="920"/>
      <c r="BT113" s="920"/>
      <c r="BU113" s="920"/>
      <c r="BV113" s="920">
        <v>134277</v>
      </c>
      <c r="BW113" s="920"/>
      <c r="BX113" s="920"/>
      <c r="BY113" s="920"/>
      <c r="BZ113" s="920"/>
      <c r="CA113" s="920">
        <v>105691</v>
      </c>
      <c r="CB113" s="920"/>
      <c r="CC113" s="920"/>
      <c r="CD113" s="920"/>
      <c r="CE113" s="920"/>
      <c r="CF113" s="914">
        <v>0.8</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199423</v>
      </c>
      <c r="AB114" s="959"/>
      <c r="AC114" s="959"/>
      <c r="AD114" s="959"/>
      <c r="AE114" s="960"/>
      <c r="AF114" s="961">
        <v>82026</v>
      </c>
      <c r="AG114" s="959"/>
      <c r="AH114" s="959"/>
      <c r="AI114" s="959"/>
      <c r="AJ114" s="960"/>
      <c r="AK114" s="961">
        <v>27875</v>
      </c>
      <c r="AL114" s="959"/>
      <c r="AM114" s="959"/>
      <c r="AN114" s="959"/>
      <c r="AO114" s="960"/>
      <c r="AP114" s="962">
        <v>0.2</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4098211</v>
      </c>
      <c r="BR114" s="920"/>
      <c r="BS114" s="920"/>
      <c r="BT114" s="920"/>
      <c r="BU114" s="920"/>
      <c r="BV114" s="920">
        <v>3867052</v>
      </c>
      <c r="BW114" s="920"/>
      <c r="BX114" s="920"/>
      <c r="BY114" s="920"/>
      <c r="BZ114" s="920"/>
      <c r="CA114" s="920">
        <v>3344833</v>
      </c>
      <c r="CB114" s="920"/>
      <c r="CC114" s="920"/>
      <c r="CD114" s="920"/>
      <c r="CE114" s="920"/>
      <c r="CF114" s="914">
        <v>25.4</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33798</v>
      </c>
      <c r="AB115" s="934"/>
      <c r="AC115" s="934"/>
      <c r="AD115" s="934"/>
      <c r="AE115" s="935"/>
      <c r="AF115" s="936">
        <v>26488</v>
      </c>
      <c r="AG115" s="934"/>
      <c r="AH115" s="934"/>
      <c r="AI115" s="934"/>
      <c r="AJ115" s="935"/>
      <c r="AK115" s="936">
        <v>21127</v>
      </c>
      <c r="AL115" s="934"/>
      <c r="AM115" s="934"/>
      <c r="AN115" s="934"/>
      <c r="AO115" s="935"/>
      <c r="AP115" s="937">
        <v>0.2</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v>154</v>
      </c>
      <c r="BR115" s="920"/>
      <c r="BS115" s="920"/>
      <c r="BT115" s="920"/>
      <c r="BU115" s="920"/>
      <c r="BV115" s="920">
        <v>174</v>
      </c>
      <c r="BW115" s="920"/>
      <c r="BX115" s="920"/>
      <c r="BY115" s="920"/>
      <c r="BZ115" s="920"/>
      <c r="CA115" s="920">
        <v>27</v>
      </c>
      <c r="CB115" s="920"/>
      <c r="CC115" s="920"/>
      <c r="CD115" s="920"/>
      <c r="CE115" s="920"/>
      <c r="CF115" s="914">
        <v>0</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34067</v>
      </c>
      <c r="DH116" s="959"/>
      <c r="DI116" s="959"/>
      <c r="DJ116" s="959"/>
      <c r="DK116" s="960"/>
      <c r="DL116" s="961">
        <v>22205</v>
      </c>
      <c r="DM116" s="959"/>
      <c r="DN116" s="959"/>
      <c r="DO116" s="959"/>
      <c r="DP116" s="960"/>
      <c r="DQ116" s="961">
        <v>10850</v>
      </c>
      <c r="DR116" s="959"/>
      <c r="DS116" s="959"/>
      <c r="DT116" s="959"/>
      <c r="DU116" s="960"/>
      <c r="DV116" s="962">
        <v>0.1</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3546746</v>
      </c>
      <c r="AB117" s="966"/>
      <c r="AC117" s="966"/>
      <c r="AD117" s="966"/>
      <c r="AE117" s="967"/>
      <c r="AF117" s="965">
        <v>3443244</v>
      </c>
      <c r="AG117" s="966"/>
      <c r="AH117" s="966"/>
      <c r="AI117" s="966"/>
      <c r="AJ117" s="967"/>
      <c r="AK117" s="965">
        <v>3346673</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287</v>
      </c>
      <c r="AG118" s="883"/>
      <c r="AH118" s="883"/>
      <c r="AI118" s="883"/>
      <c r="AJ118" s="884"/>
      <c r="AK118" s="882" t="s">
        <v>286</v>
      </c>
      <c r="AL118" s="883"/>
      <c r="AM118" s="883"/>
      <c r="AN118" s="883"/>
      <c r="AO118" s="884"/>
      <c r="AP118" s="990" t="s">
        <v>405</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433</v>
      </c>
      <c r="BP118" s="994"/>
      <c r="BQ118" s="985">
        <v>40978413</v>
      </c>
      <c r="BR118" s="986"/>
      <c r="BS118" s="986"/>
      <c r="BT118" s="986"/>
      <c r="BU118" s="986"/>
      <c r="BV118" s="986">
        <v>41153337</v>
      </c>
      <c r="BW118" s="986"/>
      <c r="BX118" s="986"/>
      <c r="BY118" s="986"/>
      <c r="BZ118" s="986"/>
      <c r="CA118" s="986">
        <v>42294342</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7596503</v>
      </c>
      <c r="BR119" s="927"/>
      <c r="BS119" s="927"/>
      <c r="BT119" s="927"/>
      <c r="BU119" s="927"/>
      <c r="BV119" s="927">
        <v>8812628</v>
      </c>
      <c r="BW119" s="927"/>
      <c r="BX119" s="927"/>
      <c r="BY119" s="927"/>
      <c r="BZ119" s="927"/>
      <c r="CA119" s="927">
        <v>9190746</v>
      </c>
      <c r="CB119" s="927"/>
      <c r="CC119" s="927"/>
      <c r="CD119" s="927"/>
      <c r="CE119" s="927"/>
      <c r="CF119" s="941">
        <v>69.7</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22639</v>
      </c>
      <c r="DH119" s="998"/>
      <c r="DI119" s="998"/>
      <c r="DJ119" s="998"/>
      <c r="DK119" s="999"/>
      <c r="DL119" s="1000">
        <v>9098</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1966393</v>
      </c>
      <c r="BR120" s="920"/>
      <c r="BS120" s="920"/>
      <c r="BT120" s="920"/>
      <c r="BU120" s="920"/>
      <c r="BV120" s="920">
        <v>2001595</v>
      </c>
      <c r="BW120" s="920"/>
      <c r="BX120" s="920"/>
      <c r="BY120" s="920"/>
      <c r="BZ120" s="920"/>
      <c r="CA120" s="920">
        <v>2371561</v>
      </c>
      <c r="CB120" s="920"/>
      <c r="CC120" s="920"/>
      <c r="CD120" s="920"/>
      <c r="CE120" s="920"/>
      <c r="CF120" s="914">
        <v>18</v>
      </c>
      <c r="CG120" s="915"/>
      <c r="CH120" s="915"/>
      <c r="CI120" s="915"/>
      <c r="CJ120" s="915"/>
      <c r="CK120" s="1013" t="s">
        <v>439</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7766483</v>
      </c>
      <c r="DH120" s="927"/>
      <c r="DI120" s="927"/>
      <c r="DJ120" s="927"/>
      <c r="DK120" s="927"/>
      <c r="DL120" s="927">
        <v>8058681</v>
      </c>
      <c r="DM120" s="927"/>
      <c r="DN120" s="927"/>
      <c r="DO120" s="927"/>
      <c r="DP120" s="927"/>
      <c r="DQ120" s="927">
        <v>8591469</v>
      </c>
      <c r="DR120" s="927"/>
      <c r="DS120" s="927"/>
      <c r="DT120" s="927"/>
      <c r="DU120" s="927"/>
      <c r="DV120" s="928">
        <v>65.2</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25505129</v>
      </c>
      <c r="BR121" s="986"/>
      <c r="BS121" s="986"/>
      <c r="BT121" s="986"/>
      <c r="BU121" s="986"/>
      <c r="BV121" s="986">
        <v>25875532</v>
      </c>
      <c r="BW121" s="986"/>
      <c r="BX121" s="986"/>
      <c r="BY121" s="986"/>
      <c r="BZ121" s="986"/>
      <c r="CA121" s="986">
        <v>26519691</v>
      </c>
      <c r="CB121" s="986"/>
      <c r="CC121" s="986"/>
      <c r="CD121" s="986"/>
      <c r="CE121" s="986"/>
      <c r="CF121" s="1024">
        <v>201.2</v>
      </c>
      <c r="CG121" s="1025"/>
      <c r="CH121" s="1025"/>
      <c r="CI121" s="1025"/>
      <c r="CJ121" s="1025"/>
      <c r="CK121" s="1016"/>
      <c r="CL121" s="1017"/>
      <c r="CM121" s="1017"/>
      <c r="CN121" s="1017"/>
      <c r="CO121" s="1018"/>
      <c r="CP121" s="1007" t="s">
        <v>386</v>
      </c>
      <c r="CQ121" s="1008"/>
      <c r="CR121" s="1008"/>
      <c r="CS121" s="1008"/>
      <c r="CT121" s="1008"/>
      <c r="CU121" s="1008"/>
      <c r="CV121" s="1008"/>
      <c r="CW121" s="1008"/>
      <c r="CX121" s="1008"/>
      <c r="CY121" s="1008"/>
      <c r="CZ121" s="1008"/>
      <c r="DA121" s="1008"/>
      <c r="DB121" s="1008"/>
      <c r="DC121" s="1008"/>
      <c r="DD121" s="1008"/>
      <c r="DE121" s="1008"/>
      <c r="DF121" s="1009"/>
      <c r="DG121" s="919">
        <v>503908</v>
      </c>
      <c r="DH121" s="920"/>
      <c r="DI121" s="920"/>
      <c r="DJ121" s="920"/>
      <c r="DK121" s="920"/>
      <c r="DL121" s="920">
        <v>695444</v>
      </c>
      <c r="DM121" s="920"/>
      <c r="DN121" s="920"/>
      <c r="DO121" s="920"/>
      <c r="DP121" s="920"/>
      <c r="DQ121" s="920">
        <v>969573</v>
      </c>
      <c r="DR121" s="920"/>
      <c r="DS121" s="920"/>
      <c r="DT121" s="920"/>
      <c r="DU121" s="920"/>
      <c r="DV121" s="921">
        <v>7.4</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442</v>
      </c>
      <c r="BP122" s="994"/>
      <c r="BQ122" s="1034">
        <v>35068025</v>
      </c>
      <c r="BR122" s="1035"/>
      <c r="BS122" s="1035"/>
      <c r="BT122" s="1035"/>
      <c r="BU122" s="1035"/>
      <c r="BV122" s="1035">
        <v>36689755</v>
      </c>
      <c r="BW122" s="1035"/>
      <c r="BX122" s="1035"/>
      <c r="BY122" s="1035"/>
      <c r="BZ122" s="1035"/>
      <c r="CA122" s="1035">
        <v>38081998</v>
      </c>
      <c r="CB122" s="1035"/>
      <c r="CC122" s="1035"/>
      <c r="CD122" s="1035"/>
      <c r="CE122" s="1035"/>
      <c r="CF122" s="987"/>
      <c r="CG122" s="988"/>
      <c r="CH122" s="988"/>
      <c r="CI122" s="988"/>
      <c r="CJ122" s="989"/>
      <c r="CK122" s="1016"/>
      <c r="CL122" s="1017"/>
      <c r="CM122" s="1017"/>
      <c r="CN122" s="1017"/>
      <c r="CO122" s="1018"/>
      <c r="CP122" s="1007" t="s">
        <v>389</v>
      </c>
      <c r="CQ122" s="1008"/>
      <c r="CR122" s="1008"/>
      <c r="CS122" s="1008"/>
      <c r="CT122" s="1008"/>
      <c r="CU122" s="1008"/>
      <c r="CV122" s="1008"/>
      <c r="CW122" s="1008"/>
      <c r="CX122" s="1008"/>
      <c r="CY122" s="1008"/>
      <c r="CZ122" s="1008"/>
      <c r="DA122" s="1008"/>
      <c r="DB122" s="1008"/>
      <c r="DC122" s="1008"/>
      <c r="DD122" s="1008"/>
      <c r="DE122" s="1008"/>
      <c r="DF122" s="1009"/>
      <c r="DG122" s="919">
        <v>161490</v>
      </c>
      <c r="DH122" s="920"/>
      <c r="DI122" s="920"/>
      <c r="DJ122" s="920"/>
      <c r="DK122" s="920"/>
      <c r="DL122" s="920">
        <v>195388</v>
      </c>
      <c r="DM122" s="920"/>
      <c r="DN122" s="920"/>
      <c r="DO122" s="920"/>
      <c r="DP122" s="920"/>
      <c r="DQ122" s="920">
        <v>211917</v>
      </c>
      <c r="DR122" s="920"/>
      <c r="DS122" s="920"/>
      <c r="DT122" s="920"/>
      <c r="DU122" s="920"/>
      <c r="DV122" s="921">
        <v>1.6</v>
      </c>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43</v>
      </c>
      <c r="BR123" s="1027"/>
      <c r="BS123" s="1027"/>
      <c r="BT123" s="1027"/>
      <c r="BU123" s="1027"/>
      <c r="BV123" s="1027">
        <v>33.299999999999997</v>
      </c>
      <c r="BW123" s="1027"/>
      <c r="BX123" s="1027"/>
      <c r="BY123" s="1027"/>
      <c r="BZ123" s="1027"/>
      <c r="CA123" s="1027">
        <v>31.9</v>
      </c>
      <c r="CB123" s="1027"/>
      <c r="CC123" s="1027"/>
      <c r="CD123" s="1027"/>
      <c r="CE123" s="1027"/>
      <c r="CF123" s="1028"/>
      <c r="CG123" s="1029"/>
      <c r="CH123" s="1029"/>
      <c r="CI123" s="1029"/>
      <c r="CJ123" s="1030"/>
      <c r="CK123" s="1016"/>
      <c r="CL123" s="1017"/>
      <c r="CM123" s="1017"/>
      <c r="CN123" s="1017"/>
      <c r="CO123" s="1018"/>
      <c r="CP123" s="1007" t="s">
        <v>383</v>
      </c>
      <c r="CQ123" s="1008"/>
      <c r="CR123" s="1008"/>
      <c r="CS123" s="1008"/>
      <c r="CT123" s="1008"/>
      <c r="CU123" s="1008"/>
      <c r="CV123" s="1008"/>
      <c r="CW123" s="1008"/>
      <c r="CX123" s="1008"/>
      <c r="CY123" s="1008"/>
      <c r="CZ123" s="1008"/>
      <c r="DA123" s="1008"/>
      <c r="DB123" s="1008"/>
      <c r="DC123" s="1008"/>
      <c r="DD123" s="1008"/>
      <c r="DE123" s="1008"/>
      <c r="DF123" s="1009"/>
      <c r="DG123" s="958">
        <v>229681</v>
      </c>
      <c r="DH123" s="959"/>
      <c r="DI123" s="959"/>
      <c r="DJ123" s="959"/>
      <c r="DK123" s="960"/>
      <c r="DL123" s="961">
        <v>174753</v>
      </c>
      <c r="DM123" s="959"/>
      <c r="DN123" s="959"/>
      <c r="DO123" s="959"/>
      <c r="DP123" s="960"/>
      <c r="DQ123" s="961">
        <v>117124</v>
      </c>
      <c r="DR123" s="959"/>
      <c r="DS123" s="959"/>
      <c r="DT123" s="959"/>
      <c r="DU123" s="960"/>
      <c r="DV123" s="962">
        <v>0.9</v>
      </c>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v>112467</v>
      </c>
      <c r="DH124" s="998"/>
      <c r="DI124" s="998"/>
      <c r="DJ124" s="998"/>
      <c r="DK124" s="999"/>
      <c r="DL124" s="1000">
        <v>106552</v>
      </c>
      <c r="DM124" s="998"/>
      <c r="DN124" s="998"/>
      <c r="DO124" s="998"/>
      <c r="DP124" s="999"/>
      <c r="DQ124" s="1000">
        <v>100515</v>
      </c>
      <c r="DR124" s="998"/>
      <c r="DS124" s="998"/>
      <c r="DT124" s="998"/>
      <c r="DU124" s="999"/>
      <c r="DV124" s="1001">
        <v>0.8</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32280</v>
      </c>
      <c r="AB126" s="959"/>
      <c r="AC126" s="959"/>
      <c r="AD126" s="959"/>
      <c r="AE126" s="960"/>
      <c r="AF126" s="961">
        <v>25403</v>
      </c>
      <c r="AG126" s="959"/>
      <c r="AH126" s="959"/>
      <c r="AI126" s="959"/>
      <c r="AJ126" s="960"/>
      <c r="AK126" s="961">
        <v>20453</v>
      </c>
      <c r="AL126" s="959"/>
      <c r="AM126" s="959"/>
      <c r="AN126" s="959"/>
      <c r="AO126" s="960"/>
      <c r="AP126" s="962">
        <v>0.2</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1518</v>
      </c>
      <c r="AB127" s="959"/>
      <c r="AC127" s="959"/>
      <c r="AD127" s="959"/>
      <c r="AE127" s="960"/>
      <c r="AF127" s="961">
        <v>1085</v>
      </c>
      <c r="AG127" s="959"/>
      <c r="AH127" s="959"/>
      <c r="AI127" s="959"/>
      <c r="AJ127" s="960"/>
      <c r="AK127" s="961">
        <v>674</v>
      </c>
      <c r="AL127" s="959"/>
      <c r="AM127" s="959"/>
      <c r="AN127" s="959"/>
      <c r="AO127" s="960"/>
      <c r="AP127" s="962">
        <v>0</v>
      </c>
      <c r="AQ127" s="963"/>
      <c r="AR127" s="963"/>
      <c r="AS127" s="963"/>
      <c r="AT127" s="964"/>
      <c r="AU127" s="233"/>
      <c r="AV127" s="233"/>
      <c r="AW127" s="233"/>
      <c r="AX127" s="886" t="s">
        <v>453</v>
      </c>
      <c r="AY127" s="887"/>
      <c r="AZ127" s="887"/>
      <c r="BA127" s="887"/>
      <c r="BB127" s="887"/>
      <c r="BC127" s="887"/>
      <c r="BD127" s="887"/>
      <c r="BE127" s="888"/>
      <c r="BF127" s="1041" t="s">
        <v>112</v>
      </c>
      <c r="BG127" s="1042"/>
      <c r="BH127" s="1042"/>
      <c r="BI127" s="1042"/>
      <c r="BJ127" s="1042"/>
      <c r="BK127" s="1042"/>
      <c r="BL127" s="1051"/>
      <c r="BM127" s="1041">
        <v>12.73</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v>154</v>
      </c>
      <c r="DH127" s="1048"/>
      <c r="DI127" s="1048"/>
      <c r="DJ127" s="1048"/>
      <c r="DK127" s="1048"/>
      <c r="DL127" s="1048">
        <v>174</v>
      </c>
      <c r="DM127" s="1048"/>
      <c r="DN127" s="1048"/>
      <c r="DO127" s="1048"/>
      <c r="DP127" s="1048"/>
      <c r="DQ127" s="1048">
        <v>27</v>
      </c>
      <c r="DR127" s="1048"/>
      <c r="DS127" s="1048"/>
      <c r="DT127" s="1048"/>
      <c r="DU127" s="1048"/>
      <c r="DV127" s="1049">
        <v>0</v>
      </c>
      <c r="DW127" s="1049"/>
      <c r="DX127" s="1049"/>
      <c r="DY127" s="1049"/>
      <c r="DZ127" s="1050"/>
    </row>
    <row r="128" spans="1:130" s="197" customFormat="1" ht="26.25" customHeigh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85645</v>
      </c>
      <c r="AB128" s="1090"/>
      <c r="AC128" s="1090"/>
      <c r="AD128" s="1090"/>
      <c r="AE128" s="1091"/>
      <c r="AF128" s="1092">
        <v>89340</v>
      </c>
      <c r="AG128" s="1090"/>
      <c r="AH128" s="1090"/>
      <c r="AI128" s="1090"/>
      <c r="AJ128" s="1091"/>
      <c r="AK128" s="1092">
        <v>70961</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112</v>
      </c>
      <c r="BG128" s="1067"/>
      <c r="BH128" s="1067"/>
      <c r="BI128" s="1067"/>
      <c r="BJ128" s="1067"/>
      <c r="BK128" s="1067"/>
      <c r="BL128" s="1068"/>
      <c r="BM128" s="1066">
        <v>17.73</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15927140</v>
      </c>
      <c r="AB129" s="959"/>
      <c r="AC129" s="959"/>
      <c r="AD129" s="959"/>
      <c r="AE129" s="960"/>
      <c r="AF129" s="961">
        <v>15712796</v>
      </c>
      <c r="AG129" s="959"/>
      <c r="AH129" s="959"/>
      <c r="AI129" s="959"/>
      <c r="AJ129" s="960"/>
      <c r="AK129" s="961">
        <v>15618624</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7.7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2193026</v>
      </c>
      <c r="AB130" s="959"/>
      <c r="AC130" s="959"/>
      <c r="AD130" s="959"/>
      <c r="AE130" s="960"/>
      <c r="AF130" s="961">
        <v>2338489</v>
      </c>
      <c r="AG130" s="959"/>
      <c r="AH130" s="959"/>
      <c r="AI130" s="959"/>
      <c r="AJ130" s="960"/>
      <c r="AK130" s="961">
        <v>2435210</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31.9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13734114</v>
      </c>
      <c r="AB131" s="998"/>
      <c r="AC131" s="998"/>
      <c r="AD131" s="998"/>
      <c r="AE131" s="999"/>
      <c r="AF131" s="1000">
        <v>13374307</v>
      </c>
      <c r="AG131" s="998"/>
      <c r="AH131" s="998"/>
      <c r="AI131" s="998"/>
      <c r="AJ131" s="999"/>
      <c r="AK131" s="1000">
        <v>13183414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9.2330309770000003</v>
      </c>
      <c r="AB132" s="1104"/>
      <c r="AC132" s="1104"/>
      <c r="AD132" s="1104"/>
      <c r="AE132" s="1105"/>
      <c r="AF132" s="1106">
        <v>7.5922812300000002</v>
      </c>
      <c r="AG132" s="1104"/>
      <c r="AH132" s="1104"/>
      <c r="AI132" s="1104"/>
      <c r="AJ132" s="1105"/>
      <c r="AK132" s="1106">
        <v>6.3754502439999996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10.5</v>
      </c>
      <c r="AB133" s="1111"/>
      <c r="AC133" s="1111"/>
      <c r="AD133" s="1111"/>
      <c r="AE133" s="1112"/>
      <c r="AF133" s="1110">
        <v>9.1999999999999993</v>
      </c>
      <c r="AG133" s="1111"/>
      <c r="AH133" s="1111"/>
      <c r="AI133" s="1111"/>
      <c r="AJ133" s="1112"/>
      <c r="AK133" s="1110">
        <v>7.7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3648198</v>
      </c>
      <c r="L9" s="264">
        <v>64014</v>
      </c>
      <c r="M9" s="265">
        <v>65114</v>
      </c>
      <c r="N9" s="266">
        <v>-1.7</v>
      </c>
    </row>
    <row r="10" spans="1:16">
      <c r="A10" s="248"/>
      <c r="B10" s="244"/>
      <c r="C10" s="244"/>
      <c r="D10" s="244"/>
      <c r="E10" s="244"/>
      <c r="F10" s="244"/>
      <c r="G10" s="1119" t="s">
        <v>475</v>
      </c>
      <c r="H10" s="1120"/>
      <c r="I10" s="1120"/>
      <c r="J10" s="1121"/>
      <c r="K10" s="267">
        <v>376711</v>
      </c>
      <c r="L10" s="268">
        <v>6610</v>
      </c>
      <c r="M10" s="269">
        <v>4538</v>
      </c>
      <c r="N10" s="270">
        <v>45.7</v>
      </c>
    </row>
    <row r="11" spans="1:16" ht="13.5" customHeight="1">
      <c r="A11" s="248"/>
      <c r="B11" s="244"/>
      <c r="C11" s="244"/>
      <c r="D11" s="244"/>
      <c r="E11" s="244"/>
      <c r="F11" s="244"/>
      <c r="G11" s="1119" t="s">
        <v>476</v>
      </c>
      <c r="H11" s="1120"/>
      <c r="I11" s="1120"/>
      <c r="J11" s="1121"/>
      <c r="K11" s="267">
        <v>1008678</v>
      </c>
      <c r="L11" s="268">
        <v>17699</v>
      </c>
      <c r="M11" s="269">
        <v>5513</v>
      </c>
      <c r="N11" s="270">
        <v>221</v>
      </c>
    </row>
    <row r="12" spans="1:16" ht="13.5" customHeight="1">
      <c r="A12" s="248"/>
      <c r="B12" s="244"/>
      <c r="C12" s="244"/>
      <c r="D12" s="244"/>
      <c r="E12" s="244"/>
      <c r="F12" s="244"/>
      <c r="G12" s="1119" t="s">
        <v>477</v>
      </c>
      <c r="H12" s="1120"/>
      <c r="I12" s="1120"/>
      <c r="J12" s="1121"/>
      <c r="K12" s="267">
        <v>3777</v>
      </c>
      <c r="L12" s="268">
        <v>66</v>
      </c>
      <c r="M12" s="269">
        <v>953</v>
      </c>
      <c r="N12" s="270">
        <v>-93.1</v>
      </c>
    </row>
    <row r="13" spans="1:16" ht="13.5" customHeight="1">
      <c r="A13" s="248"/>
      <c r="B13" s="244"/>
      <c r="C13" s="244"/>
      <c r="D13" s="244"/>
      <c r="E13" s="244"/>
      <c r="F13" s="244"/>
      <c r="G13" s="1119" t="s">
        <v>478</v>
      </c>
      <c r="H13" s="1120"/>
      <c r="I13" s="1120"/>
      <c r="J13" s="1121"/>
      <c r="K13" s="267" t="s">
        <v>479</v>
      </c>
      <c r="L13" s="268" t="s">
        <v>479</v>
      </c>
      <c r="M13" s="269">
        <v>2</v>
      </c>
      <c r="N13" s="270" t="s">
        <v>479</v>
      </c>
    </row>
    <row r="14" spans="1:16" ht="13.5" customHeight="1">
      <c r="A14" s="248"/>
      <c r="B14" s="244"/>
      <c r="C14" s="244"/>
      <c r="D14" s="244"/>
      <c r="E14" s="244"/>
      <c r="F14" s="244"/>
      <c r="G14" s="1119" t="s">
        <v>480</v>
      </c>
      <c r="H14" s="1120"/>
      <c r="I14" s="1120"/>
      <c r="J14" s="1121"/>
      <c r="K14" s="267">
        <v>259274</v>
      </c>
      <c r="L14" s="268">
        <v>4549</v>
      </c>
      <c r="M14" s="269">
        <v>2887</v>
      </c>
      <c r="N14" s="270">
        <v>57.6</v>
      </c>
    </row>
    <row r="15" spans="1:16" ht="13.5" customHeight="1">
      <c r="A15" s="248"/>
      <c r="B15" s="244"/>
      <c r="C15" s="244"/>
      <c r="D15" s="244"/>
      <c r="E15" s="244"/>
      <c r="F15" s="244"/>
      <c r="G15" s="1119" t="s">
        <v>481</v>
      </c>
      <c r="H15" s="1120"/>
      <c r="I15" s="1120"/>
      <c r="J15" s="1121"/>
      <c r="K15" s="267">
        <v>55100</v>
      </c>
      <c r="L15" s="268">
        <v>967</v>
      </c>
      <c r="M15" s="269">
        <v>1642</v>
      </c>
      <c r="N15" s="270">
        <v>-41.1</v>
      </c>
    </row>
    <row r="16" spans="1:16">
      <c r="A16" s="248"/>
      <c r="B16" s="244"/>
      <c r="C16" s="244"/>
      <c r="D16" s="244"/>
      <c r="E16" s="244"/>
      <c r="F16" s="244"/>
      <c r="G16" s="1122" t="s">
        <v>482</v>
      </c>
      <c r="H16" s="1123"/>
      <c r="I16" s="1123"/>
      <c r="J16" s="1124"/>
      <c r="K16" s="268">
        <v>-511237</v>
      </c>
      <c r="L16" s="268">
        <v>-8970</v>
      </c>
      <c r="M16" s="269">
        <v>-6965</v>
      </c>
      <c r="N16" s="270">
        <v>28.8</v>
      </c>
    </row>
    <row r="17" spans="1:16">
      <c r="A17" s="248"/>
      <c r="B17" s="244"/>
      <c r="C17" s="244"/>
      <c r="D17" s="244"/>
      <c r="E17" s="244"/>
      <c r="F17" s="244"/>
      <c r="G17" s="1122" t="s">
        <v>171</v>
      </c>
      <c r="H17" s="1123"/>
      <c r="I17" s="1123"/>
      <c r="J17" s="1124"/>
      <c r="K17" s="268">
        <v>4840501</v>
      </c>
      <c r="L17" s="268">
        <v>84934</v>
      </c>
      <c r="M17" s="269">
        <v>73685</v>
      </c>
      <c r="N17" s="270">
        <v>15.3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6.9</v>
      </c>
      <c r="L21" s="281">
        <v>7.13</v>
      </c>
      <c r="M21" s="282">
        <v>-0.23</v>
      </c>
      <c r="N21" s="249"/>
      <c r="O21" s="283"/>
      <c r="P21" s="279"/>
    </row>
    <row r="22" spans="1:16" s="284" customFormat="1">
      <c r="A22" s="279"/>
      <c r="B22" s="249"/>
      <c r="C22" s="249"/>
      <c r="D22" s="249"/>
      <c r="E22" s="249"/>
      <c r="F22" s="249"/>
      <c r="G22" s="1114" t="s">
        <v>488</v>
      </c>
      <c r="H22" s="1115"/>
      <c r="I22" s="1115"/>
      <c r="J22" s="1116"/>
      <c r="K22" s="285">
        <v>95.2</v>
      </c>
      <c r="L22" s="286">
        <v>98.1</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491</v>
      </c>
      <c r="H32" s="1131"/>
      <c r="I32" s="1131"/>
      <c r="J32" s="1132"/>
      <c r="K32" s="294">
        <v>2752331</v>
      </c>
      <c r="L32" s="294">
        <v>48294</v>
      </c>
      <c r="M32" s="295">
        <v>43359</v>
      </c>
      <c r="N32" s="296">
        <v>11.4</v>
      </c>
    </row>
    <row r="33" spans="1:16" ht="13.5" customHeight="1">
      <c r="A33" s="248"/>
      <c r="B33" s="244"/>
      <c r="C33" s="244"/>
      <c r="D33" s="244"/>
      <c r="E33" s="244"/>
      <c r="F33" s="244"/>
      <c r="G33" s="1130" t="s">
        <v>492</v>
      </c>
      <c r="H33" s="1131"/>
      <c r="I33" s="1131"/>
      <c r="J33" s="1132"/>
      <c r="K33" s="294" t="s">
        <v>479</v>
      </c>
      <c r="L33" s="294" t="s">
        <v>479</v>
      </c>
      <c r="M33" s="295">
        <v>0</v>
      </c>
      <c r="N33" s="296" t="s">
        <v>479</v>
      </c>
    </row>
    <row r="34" spans="1:16" ht="27" customHeight="1">
      <c r="A34" s="248"/>
      <c r="B34" s="244"/>
      <c r="C34" s="244"/>
      <c r="D34" s="244"/>
      <c r="E34" s="244"/>
      <c r="F34" s="244"/>
      <c r="G34" s="1130" t="s">
        <v>493</v>
      </c>
      <c r="H34" s="1131"/>
      <c r="I34" s="1131"/>
      <c r="J34" s="1132"/>
      <c r="K34" s="294" t="s">
        <v>479</v>
      </c>
      <c r="L34" s="294" t="s">
        <v>479</v>
      </c>
      <c r="M34" s="295">
        <v>39</v>
      </c>
      <c r="N34" s="296" t="s">
        <v>479</v>
      </c>
    </row>
    <row r="35" spans="1:16" ht="27" customHeight="1">
      <c r="A35" s="248"/>
      <c r="B35" s="244"/>
      <c r="C35" s="244"/>
      <c r="D35" s="244"/>
      <c r="E35" s="244"/>
      <c r="F35" s="244"/>
      <c r="G35" s="1130" t="s">
        <v>494</v>
      </c>
      <c r="H35" s="1131"/>
      <c r="I35" s="1131"/>
      <c r="J35" s="1132"/>
      <c r="K35" s="294">
        <v>545340</v>
      </c>
      <c r="L35" s="294">
        <v>9569</v>
      </c>
      <c r="M35" s="295">
        <v>11806</v>
      </c>
      <c r="N35" s="296">
        <v>-18.899999999999999</v>
      </c>
    </row>
    <row r="36" spans="1:16" ht="27" customHeight="1">
      <c r="A36" s="248"/>
      <c r="B36" s="244"/>
      <c r="C36" s="244"/>
      <c r="D36" s="244"/>
      <c r="E36" s="244"/>
      <c r="F36" s="244"/>
      <c r="G36" s="1130" t="s">
        <v>495</v>
      </c>
      <c r="H36" s="1131"/>
      <c r="I36" s="1131"/>
      <c r="J36" s="1132"/>
      <c r="K36" s="294">
        <v>27875</v>
      </c>
      <c r="L36" s="294">
        <v>489</v>
      </c>
      <c r="M36" s="295">
        <v>1910</v>
      </c>
      <c r="N36" s="296">
        <v>-74.400000000000006</v>
      </c>
    </row>
    <row r="37" spans="1:16" ht="13.5" customHeight="1">
      <c r="A37" s="248"/>
      <c r="B37" s="244"/>
      <c r="C37" s="244"/>
      <c r="D37" s="244"/>
      <c r="E37" s="244"/>
      <c r="F37" s="244"/>
      <c r="G37" s="1130" t="s">
        <v>496</v>
      </c>
      <c r="H37" s="1131"/>
      <c r="I37" s="1131"/>
      <c r="J37" s="1132"/>
      <c r="K37" s="294">
        <v>21127</v>
      </c>
      <c r="L37" s="294">
        <v>371</v>
      </c>
      <c r="M37" s="295">
        <v>1129</v>
      </c>
      <c r="N37" s="296">
        <v>-67.099999999999994</v>
      </c>
    </row>
    <row r="38" spans="1:16" ht="27" customHeight="1">
      <c r="A38" s="248"/>
      <c r="B38" s="244"/>
      <c r="C38" s="244"/>
      <c r="D38" s="244"/>
      <c r="E38" s="244"/>
      <c r="F38" s="244"/>
      <c r="G38" s="1133" t="s">
        <v>497</v>
      </c>
      <c r="H38" s="1134"/>
      <c r="I38" s="1134"/>
      <c r="J38" s="1135"/>
      <c r="K38" s="297" t="s">
        <v>479</v>
      </c>
      <c r="L38" s="297" t="s">
        <v>479</v>
      </c>
      <c r="M38" s="298">
        <v>5</v>
      </c>
      <c r="N38" s="299" t="s">
        <v>479</v>
      </c>
      <c r="O38" s="293"/>
    </row>
    <row r="39" spans="1:16">
      <c r="A39" s="248"/>
      <c r="B39" s="244"/>
      <c r="C39" s="244"/>
      <c r="D39" s="244"/>
      <c r="E39" s="244"/>
      <c r="F39" s="244"/>
      <c r="G39" s="1133" t="s">
        <v>498</v>
      </c>
      <c r="H39" s="1134"/>
      <c r="I39" s="1134"/>
      <c r="J39" s="1135"/>
      <c r="K39" s="300">
        <v>-70961</v>
      </c>
      <c r="L39" s="300">
        <v>-1245</v>
      </c>
      <c r="M39" s="301">
        <v>-5126</v>
      </c>
      <c r="N39" s="302">
        <v>-75.7</v>
      </c>
      <c r="O39" s="293"/>
    </row>
    <row r="40" spans="1:16" ht="27" customHeight="1">
      <c r="A40" s="248"/>
      <c r="B40" s="244"/>
      <c r="C40" s="244"/>
      <c r="D40" s="244"/>
      <c r="E40" s="244"/>
      <c r="F40" s="244"/>
      <c r="G40" s="1130" t="s">
        <v>499</v>
      </c>
      <c r="H40" s="1131"/>
      <c r="I40" s="1131"/>
      <c r="J40" s="1132"/>
      <c r="K40" s="300">
        <v>-2435210</v>
      </c>
      <c r="L40" s="300">
        <v>-42730</v>
      </c>
      <c r="M40" s="301">
        <v>-37205</v>
      </c>
      <c r="N40" s="302">
        <v>14.9</v>
      </c>
      <c r="O40" s="293"/>
    </row>
    <row r="41" spans="1:16">
      <c r="A41" s="248"/>
      <c r="B41" s="244"/>
      <c r="C41" s="244"/>
      <c r="D41" s="244"/>
      <c r="E41" s="244"/>
      <c r="F41" s="244"/>
      <c r="G41" s="1136" t="s">
        <v>281</v>
      </c>
      <c r="H41" s="1137"/>
      <c r="I41" s="1137"/>
      <c r="J41" s="1138"/>
      <c r="K41" s="294">
        <v>840502</v>
      </c>
      <c r="L41" s="300">
        <v>14748</v>
      </c>
      <c r="M41" s="301">
        <v>15917</v>
      </c>
      <c r="N41" s="302">
        <v>-7.3</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469</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2864878</v>
      </c>
      <c r="J51" s="320">
        <v>47760</v>
      </c>
      <c r="K51" s="321">
        <v>-46.8</v>
      </c>
      <c r="L51" s="322">
        <v>61882</v>
      </c>
      <c r="M51" s="323">
        <v>6.7</v>
      </c>
      <c r="N51" s="324">
        <v>-53.5</v>
      </c>
    </row>
    <row r="52" spans="1:14">
      <c r="A52" s="248"/>
      <c r="B52" s="244"/>
      <c r="C52" s="244"/>
      <c r="D52" s="244"/>
      <c r="E52" s="244"/>
      <c r="F52" s="244"/>
      <c r="G52" s="325"/>
      <c r="H52" s="326" t="s">
        <v>510</v>
      </c>
      <c r="I52" s="327">
        <v>1901974</v>
      </c>
      <c r="J52" s="328">
        <v>31707</v>
      </c>
      <c r="K52" s="329">
        <v>-28.3</v>
      </c>
      <c r="L52" s="330">
        <v>32175</v>
      </c>
      <c r="M52" s="331">
        <v>0</v>
      </c>
      <c r="N52" s="332">
        <v>-28.3</v>
      </c>
    </row>
    <row r="53" spans="1:14">
      <c r="A53" s="248"/>
      <c r="B53" s="244"/>
      <c r="C53" s="244"/>
      <c r="D53" s="244"/>
      <c r="E53" s="244"/>
      <c r="F53" s="244"/>
      <c r="G53" s="310" t="s">
        <v>511</v>
      </c>
      <c r="H53" s="311"/>
      <c r="I53" s="319">
        <v>5785297</v>
      </c>
      <c r="J53" s="320">
        <v>97718</v>
      </c>
      <c r="K53" s="321">
        <v>104.6</v>
      </c>
      <c r="L53" s="322">
        <v>47569</v>
      </c>
      <c r="M53" s="323">
        <v>-23.1</v>
      </c>
      <c r="N53" s="324">
        <v>127.7</v>
      </c>
    </row>
    <row r="54" spans="1:14">
      <c r="A54" s="248"/>
      <c r="B54" s="244"/>
      <c r="C54" s="244"/>
      <c r="D54" s="244"/>
      <c r="E54" s="244"/>
      <c r="F54" s="244"/>
      <c r="G54" s="325"/>
      <c r="H54" s="326" t="s">
        <v>510</v>
      </c>
      <c r="I54" s="327">
        <v>1630836</v>
      </c>
      <c r="J54" s="328">
        <v>27546</v>
      </c>
      <c r="K54" s="329">
        <v>-13.1</v>
      </c>
      <c r="L54" s="330">
        <v>26255</v>
      </c>
      <c r="M54" s="331">
        <v>-18.399999999999999</v>
      </c>
      <c r="N54" s="332">
        <v>5.3</v>
      </c>
    </row>
    <row r="55" spans="1:14">
      <c r="A55" s="248"/>
      <c r="B55" s="244"/>
      <c r="C55" s="244"/>
      <c r="D55" s="244"/>
      <c r="E55" s="244"/>
      <c r="F55" s="244"/>
      <c r="G55" s="310" t="s">
        <v>512</v>
      </c>
      <c r="H55" s="311"/>
      <c r="I55" s="319">
        <v>1946640</v>
      </c>
      <c r="J55" s="320">
        <v>33261</v>
      </c>
      <c r="K55" s="321">
        <v>-66</v>
      </c>
      <c r="L55" s="322">
        <v>50880</v>
      </c>
      <c r="M55" s="323">
        <v>7</v>
      </c>
      <c r="N55" s="324">
        <v>-73</v>
      </c>
    </row>
    <row r="56" spans="1:14">
      <c r="A56" s="248"/>
      <c r="B56" s="244"/>
      <c r="C56" s="244"/>
      <c r="D56" s="244"/>
      <c r="E56" s="244"/>
      <c r="F56" s="244"/>
      <c r="G56" s="325"/>
      <c r="H56" s="326" t="s">
        <v>510</v>
      </c>
      <c r="I56" s="327">
        <v>1106962</v>
      </c>
      <c r="J56" s="328">
        <v>18914</v>
      </c>
      <c r="K56" s="329">
        <v>-31.3</v>
      </c>
      <c r="L56" s="330">
        <v>26879</v>
      </c>
      <c r="M56" s="331">
        <v>2.4</v>
      </c>
      <c r="N56" s="332">
        <v>-33.700000000000003</v>
      </c>
    </row>
    <row r="57" spans="1:14">
      <c r="A57" s="248"/>
      <c r="B57" s="244"/>
      <c r="C57" s="244"/>
      <c r="D57" s="244"/>
      <c r="E57" s="244"/>
      <c r="F57" s="244"/>
      <c r="G57" s="310" t="s">
        <v>513</v>
      </c>
      <c r="H57" s="311"/>
      <c r="I57" s="319">
        <v>2916601</v>
      </c>
      <c r="J57" s="320">
        <v>50278</v>
      </c>
      <c r="K57" s="321">
        <v>51.2</v>
      </c>
      <c r="L57" s="322">
        <v>63956</v>
      </c>
      <c r="M57" s="323">
        <v>25.7</v>
      </c>
      <c r="N57" s="324">
        <v>25.5</v>
      </c>
    </row>
    <row r="58" spans="1:14">
      <c r="A58" s="248"/>
      <c r="B58" s="244"/>
      <c r="C58" s="244"/>
      <c r="D58" s="244"/>
      <c r="E58" s="244"/>
      <c r="F58" s="244"/>
      <c r="G58" s="325"/>
      <c r="H58" s="326" t="s">
        <v>510</v>
      </c>
      <c r="I58" s="327">
        <v>1301705</v>
      </c>
      <c r="J58" s="328">
        <v>22439</v>
      </c>
      <c r="K58" s="329">
        <v>18.600000000000001</v>
      </c>
      <c r="L58" s="330">
        <v>29239</v>
      </c>
      <c r="M58" s="331">
        <v>8.8000000000000007</v>
      </c>
      <c r="N58" s="332">
        <v>9.8000000000000007</v>
      </c>
    </row>
    <row r="59" spans="1:14">
      <c r="A59" s="248"/>
      <c r="B59" s="244"/>
      <c r="C59" s="244"/>
      <c r="D59" s="244"/>
      <c r="E59" s="244"/>
      <c r="F59" s="244"/>
      <c r="G59" s="310" t="s">
        <v>514</v>
      </c>
      <c r="H59" s="311"/>
      <c r="I59" s="319">
        <v>3657276</v>
      </c>
      <c r="J59" s="320">
        <v>64173</v>
      </c>
      <c r="K59" s="321">
        <v>27.6</v>
      </c>
      <c r="L59" s="322">
        <v>66255</v>
      </c>
      <c r="M59" s="323">
        <v>3.6</v>
      </c>
      <c r="N59" s="324">
        <v>24</v>
      </c>
    </row>
    <row r="60" spans="1:14">
      <c r="A60" s="248"/>
      <c r="B60" s="244"/>
      <c r="C60" s="244"/>
      <c r="D60" s="244"/>
      <c r="E60" s="244"/>
      <c r="F60" s="244"/>
      <c r="G60" s="325"/>
      <c r="H60" s="326" t="s">
        <v>510</v>
      </c>
      <c r="I60" s="333">
        <v>1633373</v>
      </c>
      <c r="J60" s="328">
        <v>28660</v>
      </c>
      <c r="K60" s="329">
        <v>27.7</v>
      </c>
      <c r="L60" s="330">
        <v>31822</v>
      </c>
      <c r="M60" s="331">
        <v>8.8000000000000007</v>
      </c>
      <c r="N60" s="332">
        <v>18.899999999999999</v>
      </c>
    </row>
    <row r="61" spans="1:14">
      <c r="A61" s="248"/>
      <c r="B61" s="244"/>
      <c r="C61" s="244"/>
      <c r="D61" s="244"/>
      <c r="E61" s="244"/>
      <c r="F61" s="244"/>
      <c r="G61" s="310" t="s">
        <v>515</v>
      </c>
      <c r="H61" s="334"/>
      <c r="I61" s="335">
        <v>3434138</v>
      </c>
      <c r="J61" s="336">
        <v>58638</v>
      </c>
      <c r="K61" s="337">
        <v>14.1</v>
      </c>
      <c r="L61" s="338">
        <v>58108</v>
      </c>
      <c r="M61" s="339">
        <v>4</v>
      </c>
      <c r="N61" s="324">
        <v>10.1</v>
      </c>
    </row>
    <row r="62" spans="1:14">
      <c r="A62" s="248"/>
      <c r="B62" s="244"/>
      <c r="C62" s="244"/>
      <c r="D62" s="244"/>
      <c r="E62" s="244"/>
      <c r="F62" s="244"/>
      <c r="G62" s="325"/>
      <c r="H62" s="326" t="s">
        <v>510</v>
      </c>
      <c r="I62" s="327">
        <v>1514970</v>
      </c>
      <c r="J62" s="328">
        <v>25853</v>
      </c>
      <c r="K62" s="329">
        <v>-5.3</v>
      </c>
      <c r="L62" s="330">
        <v>29274</v>
      </c>
      <c r="M62" s="331">
        <v>0.3</v>
      </c>
      <c r="N62" s="332">
        <v>-5.6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13.52</v>
      </c>
      <c r="G47" s="12">
        <v>15.37</v>
      </c>
      <c r="H47" s="12">
        <v>19.739999999999998</v>
      </c>
      <c r="I47" s="12">
        <v>28.17</v>
      </c>
      <c r="J47" s="13">
        <v>30.11</v>
      </c>
    </row>
    <row r="48" spans="2:10" ht="57.75" customHeight="1">
      <c r="B48" s="14"/>
      <c r="C48" s="1141" t="s">
        <v>4</v>
      </c>
      <c r="D48" s="1141"/>
      <c r="E48" s="1142"/>
      <c r="F48" s="15">
        <v>3.06</v>
      </c>
      <c r="G48" s="16">
        <v>3.21</v>
      </c>
      <c r="H48" s="16">
        <v>3.8</v>
      </c>
      <c r="I48" s="16">
        <v>3.13</v>
      </c>
      <c r="J48" s="17">
        <v>4.92</v>
      </c>
    </row>
    <row r="49" spans="2:10" ht="57.75" customHeight="1" thickBot="1">
      <c r="B49" s="18"/>
      <c r="C49" s="1143" t="s">
        <v>5</v>
      </c>
      <c r="D49" s="1143"/>
      <c r="E49" s="1144"/>
      <c r="F49" s="19">
        <v>5.62</v>
      </c>
      <c r="G49" s="20">
        <v>1.93</v>
      </c>
      <c r="H49" s="20">
        <v>4.6900000000000004</v>
      </c>
      <c r="I49" s="20">
        <v>7.43</v>
      </c>
      <c r="J49" s="21">
        <v>3.55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522</v>
      </c>
      <c r="D34" s="1151"/>
      <c r="E34" s="1152"/>
      <c r="F34" s="32">
        <v>3.06</v>
      </c>
      <c r="G34" s="33">
        <v>3.2</v>
      </c>
      <c r="H34" s="33">
        <v>3.79</v>
      </c>
      <c r="I34" s="33">
        <v>3.12</v>
      </c>
      <c r="J34" s="34">
        <v>4.92</v>
      </c>
      <c r="K34" s="22"/>
      <c r="L34" s="22"/>
      <c r="M34" s="22"/>
      <c r="N34" s="22"/>
      <c r="O34" s="22"/>
      <c r="P34" s="22"/>
    </row>
    <row r="35" spans="1:16" ht="39" customHeight="1">
      <c r="A35" s="22"/>
      <c r="B35" s="35"/>
      <c r="C35" s="1145" t="s">
        <v>523</v>
      </c>
      <c r="D35" s="1146"/>
      <c r="E35" s="1147"/>
      <c r="F35" s="36">
        <v>1.17</v>
      </c>
      <c r="G35" s="37">
        <v>3.6</v>
      </c>
      <c r="H35" s="37">
        <v>2.4500000000000002</v>
      </c>
      <c r="I35" s="37">
        <v>2.57</v>
      </c>
      <c r="J35" s="38">
        <v>2.81</v>
      </c>
      <c r="K35" s="22"/>
      <c r="L35" s="22"/>
      <c r="M35" s="22"/>
      <c r="N35" s="22"/>
      <c r="O35" s="22"/>
      <c r="P35" s="22"/>
    </row>
    <row r="36" spans="1:16" ht="39" customHeight="1">
      <c r="A36" s="22"/>
      <c r="B36" s="35"/>
      <c r="C36" s="1145" t="s">
        <v>524</v>
      </c>
      <c r="D36" s="1146"/>
      <c r="E36" s="1147"/>
      <c r="F36" s="36">
        <v>1.54</v>
      </c>
      <c r="G36" s="37">
        <v>1.2</v>
      </c>
      <c r="H36" s="37">
        <v>1.61</v>
      </c>
      <c r="I36" s="37">
        <v>1.99</v>
      </c>
      <c r="J36" s="38">
        <v>2.33</v>
      </c>
      <c r="K36" s="22"/>
      <c r="L36" s="22"/>
      <c r="M36" s="22"/>
      <c r="N36" s="22"/>
      <c r="O36" s="22"/>
      <c r="P36" s="22"/>
    </row>
    <row r="37" spans="1:16" ht="39" customHeight="1">
      <c r="A37" s="22"/>
      <c r="B37" s="35"/>
      <c r="C37" s="1145" t="s">
        <v>525</v>
      </c>
      <c r="D37" s="1146"/>
      <c r="E37" s="1147"/>
      <c r="F37" s="36" t="s">
        <v>479</v>
      </c>
      <c r="G37" s="37" t="s">
        <v>479</v>
      </c>
      <c r="H37" s="37">
        <v>1.79</v>
      </c>
      <c r="I37" s="37">
        <v>0.76</v>
      </c>
      <c r="J37" s="38">
        <v>0.72</v>
      </c>
      <c r="K37" s="22"/>
      <c r="L37" s="22"/>
      <c r="M37" s="22"/>
      <c r="N37" s="22"/>
      <c r="O37" s="22"/>
      <c r="P37" s="22"/>
    </row>
    <row r="38" spans="1:16" ht="39" customHeight="1">
      <c r="A38" s="22"/>
      <c r="B38" s="35"/>
      <c r="C38" s="1145" t="s">
        <v>526</v>
      </c>
      <c r="D38" s="1146"/>
      <c r="E38" s="1147"/>
      <c r="F38" s="36">
        <v>0.65</v>
      </c>
      <c r="G38" s="37">
        <v>1.1000000000000001</v>
      </c>
      <c r="H38" s="37">
        <v>0.28000000000000003</v>
      </c>
      <c r="I38" s="37">
        <v>0.79</v>
      </c>
      <c r="J38" s="38">
        <v>0.42</v>
      </c>
      <c r="K38" s="22"/>
      <c r="L38" s="22"/>
      <c r="M38" s="22"/>
      <c r="N38" s="22"/>
      <c r="O38" s="22"/>
      <c r="P38" s="22"/>
    </row>
    <row r="39" spans="1:16" ht="39" customHeight="1">
      <c r="A39" s="22"/>
      <c r="B39" s="35"/>
      <c r="C39" s="1145" t="s">
        <v>527</v>
      </c>
      <c r="D39" s="1146"/>
      <c r="E39" s="1147"/>
      <c r="F39" s="36">
        <v>0</v>
      </c>
      <c r="G39" s="37">
        <v>0</v>
      </c>
      <c r="H39" s="37">
        <v>0</v>
      </c>
      <c r="I39" s="37">
        <v>0</v>
      </c>
      <c r="J39" s="38">
        <v>0</v>
      </c>
      <c r="K39" s="22"/>
      <c r="L39" s="22"/>
      <c r="M39" s="22"/>
      <c r="N39" s="22"/>
      <c r="O39" s="22"/>
      <c r="P39" s="22"/>
    </row>
    <row r="40" spans="1:16" ht="39" customHeight="1">
      <c r="A40" s="22"/>
      <c r="B40" s="35"/>
      <c r="C40" s="1145" t="s">
        <v>528</v>
      </c>
      <c r="D40" s="1146"/>
      <c r="E40" s="1147"/>
      <c r="F40" s="36">
        <v>0</v>
      </c>
      <c r="G40" s="37">
        <v>0</v>
      </c>
      <c r="H40" s="37">
        <v>0</v>
      </c>
      <c r="I40" s="37">
        <v>0</v>
      </c>
      <c r="J40" s="38">
        <v>0</v>
      </c>
      <c r="K40" s="22"/>
      <c r="L40" s="22"/>
      <c r="M40" s="22"/>
      <c r="N40" s="22"/>
      <c r="O40" s="22"/>
      <c r="P40" s="22"/>
    </row>
    <row r="41" spans="1:16" ht="39" customHeight="1">
      <c r="A41" s="22"/>
      <c r="B41" s="35"/>
      <c r="C41" s="1145" t="s">
        <v>529</v>
      </c>
      <c r="D41" s="1146"/>
      <c r="E41" s="1147"/>
      <c r="F41" s="36">
        <v>0</v>
      </c>
      <c r="G41" s="37">
        <v>0</v>
      </c>
      <c r="H41" s="37">
        <v>0</v>
      </c>
      <c r="I41" s="37">
        <v>0</v>
      </c>
      <c r="J41" s="38">
        <v>0</v>
      </c>
      <c r="K41" s="22"/>
      <c r="L41" s="22"/>
      <c r="M41" s="22"/>
      <c r="N41" s="22"/>
      <c r="O41" s="22"/>
      <c r="P41" s="22"/>
    </row>
    <row r="42" spans="1:16" ht="39" customHeight="1">
      <c r="A42" s="22"/>
      <c r="B42" s="39"/>
      <c r="C42" s="1145" t="s">
        <v>530</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531</v>
      </c>
      <c r="D43" s="1149"/>
      <c r="E43" s="1150"/>
      <c r="F43" s="41">
        <v>0.06</v>
      </c>
      <c r="G43" s="42">
        <v>0.41</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2769</v>
      </c>
      <c r="L45" s="60">
        <v>2757</v>
      </c>
      <c r="M45" s="60">
        <v>2718</v>
      </c>
      <c r="N45" s="60">
        <v>2791</v>
      </c>
      <c r="O45" s="61">
        <v>2752</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535</v>
      </c>
      <c r="L48" s="64">
        <v>598</v>
      </c>
      <c r="M48" s="64">
        <v>596</v>
      </c>
      <c r="N48" s="64">
        <v>544</v>
      </c>
      <c r="O48" s="65">
        <v>545</v>
      </c>
      <c r="P48" s="48"/>
      <c r="Q48" s="48"/>
      <c r="R48" s="48"/>
      <c r="S48" s="48"/>
      <c r="T48" s="48"/>
      <c r="U48" s="48"/>
    </row>
    <row r="49" spans="1:21" ht="30.75" customHeight="1">
      <c r="A49" s="48"/>
      <c r="B49" s="1163"/>
      <c r="C49" s="1164"/>
      <c r="D49" s="62"/>
      <c r="E49" s="1155" t="s">
        <v>16</v>
      </c>
      <c r="F49" s="1155"/>
      <c r="G49" s="1155"/>
      <c r="H49" s="1155"/>
      <c r="I49" s="1155"/>
      <c r="J49" s="1156"/>
      <c r="K49" s="63">
        <v>344</v>
      </c>
      <c r="L49" s="64">
        <v>338</v>
      </c>
      <c r="M49" s="64">
        <v>199</v>
      </c>
      <c r="N49" s="64">
        <v>82</v>
      </c>
      <c r="O49" s="65">
        <v>28</v>
      </c>
      <c r="P49" s="48"/>
      <c r="Q49" s="48"/>
      <c r="R49" s="48"/>
      <c r="S49" s="48"/>
      <c r="T49" s="48"/>
      <c r="U49" s="48"/>
    </row>
    <row r="50" spans="1:21" ht="30.75" customHeight="1">
      <c r="A50" s="48"/>
      <c r="B50" s="1163"/>
      <c r="C50" s="1164"/>
      <c r="D50" s="62"/>
      <c r="E50" s="1155" t="s">
        <v>17</v>
      </c>
      <c r="F50" s="1155"/>
      <c r="G50" s="1155"/>
      <c r="H50" s="1155"/>
      <c r="I50" s="1155"/>
      <c r="J50" s="1156"/>
      <c r="K50" s="63">
        <v>52</v>
      </c>
      <c r="L50" s="64">
        <v>47</v>
      </c>
      <c r="M50" s="64">
        <v>34</v>
      </c>
      <c r="N50" s="64">
        <v>26</v>
      </c>
      <c r="O50" s="65">
        <v>21</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2078</v>
      </c>
      <c r="L52" s="64">
        <v>2214</v>
      </c>
      <c r="M52" s="64">
        <v>2280</v>
      </c>
      <c r="N52" s="64">
        <v>2429</v>
      </c>
      <c r="O52" s="65">
        <v>2507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1622</v>
      </c>
      <c r="L53" s="69">
        <v>1526</v>
      </c>
      <c r="M53" s="69">
        <v>1267</v>
      </c>
      <c r="N53" s="69">
        <v>1014</v>
      </c>
      <c r="O53" s="70">
        <v>839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2016-04-18T01:52:20Z</cp:lastPrinted>
  <dcterms:created xsi:type="dcterms:W3CDTF">2016-02-15T00:39:36Z</dcterms:created>
  <dcterms:modified xsi:type="dcterms:W3CDTF">2016-04-26T23:46:24Z</dcterms:modified>
  <cp:category/>
</cp:coreProperties>
</file>