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86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BW36" i="9"/>
  <c r="BE36" i="9"/>
  <c r="AM36" i="9"/>
  <c r="C36" i="9"/>
  <c r="BW35" i="9"/>
  <c r="AM35" i="9"/>
  <c r="C35" i="9"/>
  <c r="CO34" i="9"/>
  <c r="CO35" i="9" s="1"/>
  <c r="CO36" i="9" s="1"/>
  <c r="BW34" i="9"/>
  <c r="AM34" i="9"/>
  <c r="C34" i="9"/>
  <c r="U34" i="9" s="1"/>
  <c r="U35" i="9" l="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<sst xmlns="http://schemas.openxmlformats.org/spreadsheetml/2006/main" count="1037" uniqueCount="559">
  <si>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</si>
  <si>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</si>
  <si>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</si>
  <si>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</si>
  <si>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</si>
  <si>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</si>
  <si>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</si>
  <si>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</si>
  <si>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</si>
  <si>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</si>
  <si>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</si>
  <si>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</si>
  <si>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</si>
  <si>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</si>
  <si>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</si>
  <si>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</si>
  <si>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</si>
  <si>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</si>
  <si>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</si>
  <si>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</si>
  <si>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</si>
  <si>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</si>
  <si>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</si>
  <si>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</si>
  <si>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</si>
  <si>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</si>
  <si>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</si>
  <si>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</si>
  <si>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</si>
  <si>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</si>
  <si>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</si>
  <si>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</si>
  <si>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</si>
  <si>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</si>
  <si>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</si>
  <si>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</si>
  <si>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</si>
  <si>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</si>
  <si>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</si>
  <si>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</si>
  <si>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</si>
  <si>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</si>
  <si>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</si>
  <si>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</si>
  <si>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</si>
  <si>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</si>
  <si>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</si>
  <si>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</si>
  <si>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</si>
  <si>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</si>
  <si>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</si>
  <si>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</si>
  <si>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</si>
  <si>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</si>
  <si>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</si>
  <si>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</si>
  <si>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</si>
  <si>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</si>
  <si>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</si>
  <si>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</si>
  <si>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</si>
  <si>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</si>
  <si>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</si>
  <si>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</si>
  <si>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</si>
  <si>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</si>
  <si>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</si>
  <si>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</si>
  <si>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</si>
  <si>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</si>
  <si>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</si>
  <si>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</si>
  <si>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</si>
  <si>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</si>
  <si>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</si>
  <si>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</si>
  <si>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</si>
  <si>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</si>
  <si>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</si>
  <si>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</si>
  <si>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</si>
  <si>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</si>
  <si>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東成瀬村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</si>
  <si>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</si>
  <si>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</si>
  <si>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</si>
  <si>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</si>
  <si>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</si>
  <si>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</si>
  <si>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</si>
  <si>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</si>
  <si>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</si>
  <si>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</si>
  <si>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</si>
  <si>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</si>
  <si>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</si>
  <si>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</si>
  <si>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</si>
  <si>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</si>
  <si>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</si>
  <si>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</si>
  <si>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</si>
  <si>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</si>
  <si>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</si>
  <si>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</si>
  <si>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</si>
  <si>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</si>
  <si>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</si>
  <si>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</si>
  <si>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</si>
  <si>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</si>
  <si>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</si>
  <si>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</si>
  <si>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</si>
  <si>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</si>
  <si>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</si>
  <si>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</si>
  <si>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</si>
  <si>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</si>
  <si>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</si>
  <si>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</si>
  <si>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</si>
  <si>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</si>
  <si>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</si>
  <si>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</si>
  <si>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</si>
  <si>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</si>
  <si>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</si>
  <si>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</si>
  <si>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</si>
  <si>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</si>
  <si>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</si>
  <si>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</si>
  <si>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</si>
  <si>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</si>
  <si>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</si>
  <si>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</si>
  <si>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</si>
  <si>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</si>
  <si>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</si>
  <si>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</si>
  <si>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</si>
  <si>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</si>
  <si>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</si>
  <si>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</si>
  <si>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</si>
  <si>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</si>
  <si>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</si>
  <si>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</si>
  <si>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</si>
  <si>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</si>
  <si>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</si>
  <si>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</si>
  <si>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</si>
  <si>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</si>
  <si>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</si>
  <si>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</si>
  <si>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</si>
  <si>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</si>
  <si>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</si>
  <si>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</si>
  <si>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</si>
  <si>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</si>
  <si>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</si>
  <si>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</si>
  <si>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</si>
  <si>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</si>
  <si>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</si>
  <si>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</si>
  <si>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</si>
  <si>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</si>
  <si>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</si>
  <si>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</si>
  <si>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</si>
  <si>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</si>
  <si>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</si>
  <si>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</si>
  <si>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</si>
  <si>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</si>
  <si>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</si>
  <si>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</si>
  <si>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</si>
  <si>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</si>
  <si>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</si>
  <si>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</si>
  <si>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</si>
  <si>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</si>
  <si>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</si>
  <si>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</si>
  <si>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</si>
  <si>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</si>
  <si>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</si>
  <si>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</si>
  <si>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</si>
  <si>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</si>
  <si>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</si>
  <si>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秋田県東成瀬村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</si>
  <si>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</si>
  <si>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</si>
  <si>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</si>
  <si>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</si>
  <si>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</si>
  <si>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</si>
  <si>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</si>
  <si>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</si>
  <si>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</si>
  <si>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</si>
  <si>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</si>
  <si>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</si>
  <si>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</si>
  <si>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</si>
  <si>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</si>
  <si>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</si>
  <si>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</si>
  <si>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</si>
  <si>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</si>
  <si>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</si>
  <si>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</si>
  <si>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</si>
  <si>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</si>
  <si>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</si>
  <si>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</si>
  <si>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</si>
  <si>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</si>
  <si>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</si>
  <si>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</si>
  <si>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</si>
  <si>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</si>
  <si>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</si>
  <si>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</si>
  <si>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</si>
  <si>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</si>
  <si>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</si>
  <si>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</si>
  <si>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</si>
  <si>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</si>
  <si>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</si>
  <si>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</si>
  <si>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</si>
  <si>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</si>
  <si>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</si>
  <si>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</si>
  <si>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</si>
  <si>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</si>
  <si>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</si>
  <si>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</si>
  <si>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</si>
  <si>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</si>
  <si>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</si>
  <si>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</si>
  <si>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</si>
  <si>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</si>
  <si>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</si>
  <si>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</si>
  <si>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</si>
  <si>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</si>
  <si>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</si>
  <si>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</si>
  <si>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</si>
  <si>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</si>
  <si>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</si>
  <si>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</si>
  <si>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</si>
  <si>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</si>
  <si>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</si>
  <si>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</si>
  <si>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</si>
  <si>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</si>
  <si>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</si>
  <si>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</si>
  <si>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</si>
  <si>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</si>
  <si>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</si>
  <si>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</si>
  <si>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</si>
  <si>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</si>
  <si>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</si>
  <si>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</si>
  <si>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</si>
  <si>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</si>
  <si>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</si>
  <si>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</si>
  <si>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</si>
  <si>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</si>
  <si>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</si>
  <si>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</si>
  <si>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</si>
  <si>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</si>
  <si>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</si>
  <si>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</si>
  <si>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</si>
  <si>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</si>
  <si>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</si>
  <si>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</si>
  <si>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</si>
  <si>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</si>
  <si>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</si>
  <si>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</si>
  <si>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</si>
  <si>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</si>
  <si>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</si>
  <si>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</si>
  <si>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</si>
  <si>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</si>
  <si>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</si>
  <si>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</si>
  <si>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</si>
  <si>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</si>
  <si>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</si>
  <si>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</si>
  <si>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</si>
  <si>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</si>
  <si>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</si>
  <si>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</si>
  <si>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</si>
  <si>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</si>
  <si>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</si>
  <si>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</si>
  <si>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</si>
  <si>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</si>
  <si>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</si>
  <si>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</si>
  <si>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</si>
  <si>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</si>
  <si>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</si>
  <si>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</si>
  <si>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</si>
  <si>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</si>
  <si>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</si>
  <si>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</si>
  <si>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</si>
  <si>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</si>
  <si>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</si>
  <si>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</si>
  <si>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</si>
  <si>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</si>
  <si>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</si>
  <si>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</si>
  <si>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</si>
  <si>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</si>
  <si>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</si>
  <si>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</si>
  <si>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</si>
  <si>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</si>
  <si>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</si>
  <si>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</si>
  <si>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</si>
  <si>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秋田県東成瀬村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</si>
  <si>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</si>
  <si>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</si>
  <si>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</si>
  <si>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</si>
  <si>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</si>
  <si>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</si>
  <si>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</si>
  <si>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</si>
  <si>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</si>
  <si>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</si>
  <si>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</si>
  <si>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</si>
  <si>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</si>
  <si>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</si>
  <si>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</si>
  <si>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</si>
  <si>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</si>
  <si>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</si>
  <si>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</si>
  <si>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</si>
  <si>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</si>
  <si>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</si>
  <si>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</si>
  <si>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</si>
  <si>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</si>
  <si>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</si>
  <si>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</si>
  <si>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</si>
  <si>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</si>
  <si>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</si>
  <si>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</si>
  <si>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</si>
  <si>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</si>
  <si>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</si>
  <si>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</si>
  <si>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</si>
  <si>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後期高齢者医療特別会計（事業勘定）</t>
    <phoneticPr fontId="5"/>
  </si>
  <si>
    <t>介護保険特別会計（介護サービス事業勘定）</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</si>
  <si>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</si>
  <si>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</si>
  <si>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</si>
  <si>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</si>
  <si>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</si>
  <si>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</si>
  <si>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</si>
  <si>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</si>
  <si>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</si>
  <si>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</si>
  <si>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</si>
  <si>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</si>
  <si>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</si>
  <si>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</si>
  <si>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</si>
  <si>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</si>
  <si>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</si>
  <si>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</si>
  <si>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</si>
  <si>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</si>
  <si>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</si>
  <si>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</si>
  <si>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</si>
  <si>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</si>
  <si>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</si>
  <si>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</si>
  <si>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</si>
  <si>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</si>
  <si>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</si>
  <si>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</si>
  <si>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</si>
  <si>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</si>
  <si>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</si>
  <si>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</si>
  <si>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</si>
  <si>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</si>
  <si>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</si>
  <si>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</si>
  <si>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</si>
  <si>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</si>
  <si>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</si>
  <si>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</si>
  <si>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</si>
  <si>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</si>
  <si>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</si>
  <si>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</si>
  <si>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</si>
  <si>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</si>
  <si>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</si>
  <si>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</si>
  <si>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</si>
  <si>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</si>
  <si>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</si>
  <si>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</si>
  <si>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</si>
  <si>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</si>
  <si>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</si>
  <si>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</si>
  <si>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</si>
  <si>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</si>
  <si>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</si>
  <si>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</si>
  <si>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</si>
  <si>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</si>
  <si>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</si>
  <si>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</si>
  <si>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</si>
  <si>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</si>
  <si>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</si>
  <si>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</si>
  <si>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</si>
  <si>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</si>
  <si>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</si>
  <si>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</si>
  <si>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</si>
  <si>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</si>
  <si>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</si>
  <si>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</si>
  <si>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</si>
  <si>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</si>
  <si>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</si>
  <si>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</si>
  <si>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</si>
  <si>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</si>
  <si>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</si>
  <si>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</si>
  <si>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</si>
  <si>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</si>
  <si>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</si>
  <si>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</si>
  <si>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</si>
  <si>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</si>
  <si>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</si>
  <si>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</si>
  <si>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</si>
  <si>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</si>
  <si>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</si>
  <si>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</si>
  <si>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</si>
  <si>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</si>
  <si>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</si>
  <si>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</si>
  <si>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</si>
  <si>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</si>
  <si>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</si>
  <si>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</si>
  <si>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</si>
  <si>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</si>
  <si>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</si>
  <si>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</si>
  <si>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</si>
  <si>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</si>
  <si>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</si>
  <si>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</si>
  <si>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</si>
  <si>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</si>
  <si>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</si>
  <si>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</si>
  <si>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</si>
  <si>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</si>
  <si>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</si>
  <si>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</si>
  <si>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</si>
  <si>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</si>
  <si>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</si>
  <si>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</si>
  <si>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</si>
  <si>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</si>
  <si>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</si>
  <si>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</si>
  <si>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</si>
  <si>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</si>
  <si>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</si>
  <si>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</si>
  <si>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</si>
  <si>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</si>
  <si>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</si>
  <si>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</si>
  <si>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国民健康保険特別会計（事業勘定）</t>
  </si>
  <si>
    <t>介護保険特別会計（介護サービス事業勘定）</t>
  </si>
  <si>
    <t>国民健康保険特別会計（直診勘定）</t>
  </si>
  <si>
    <t>簡易水道事業特別会計</t>
  </si>
  <si>
    <t>介護保険特別会計（保険事業勘定）</t>
  </si>
  <si>
    <t>下水道事業特別会計</t>
  </si>
  <si>
    <t>後期高齢者医療特別会計（事業勘定）</t>
  </si>
  <si>
    <t>その他会計（赤字）</t>
  </si>
  <si>
    <t>その他会計（黒字）</t>
  </si>
  <si>
    <t>-</t>
    <phoneticPr fontId="2"/>
  </si>
  <si>
    <t>-</t>
    <phoneticPr fontId="2"/>
  </si>
  <si>
    <t>-</t>
    <phoneticPr fontId="2"/>
  </si>
  <si>
    <t>-</t>
    <phoneticPr fontId="2"/>
  </si>
  <si>
    <t>-</t>
    <phoneticPr fontId="2"/>
  </si>
  <si>
    <t>-</t>
    <phoneticPr fontId="2"/>
  </si>
  <si>
    <t>-</t>
    <phoneticPr fontId="2"/>
  </si>
  <si>
    <t>-</t>
    <phoneticPr fontId="2"/>
  </si>
  <si>
    <t>湯沢雄勝広域市町村圏組合（一般会計）</t>
    <rPh sb="0" eb="2">
      <t>ユザワ</t>
    </rPh>
    <rPh sb="2" eb="4">
      <t>オガチ</t>
    </rPh>
    <rPh sb="4" eb="6">
      <t>コウイキ</t>
    </rPh>
    <rPh sb="6" eb="9">
      <t>シチョウソン</t>
    </rPh>
    <rPh sb="9" eb="10">
      <t>ケン</t>
    </rPh>
    <rPh sb="10" eb="12">
      <t>クミアイ</t>
    </rPh>
    <rPh sb="13" eb="15">
      <t>イッパン</t>
    </rPh>
    <rPh sb="15" eb="17">
      <t>カイケイ</t>
    </rPh>
    <phoneticPr fontId="2"/>
  </si>
  <si>
    <t>秋田県市町村総合事務組合（一般会計）</t>
    <rPh sb="0" eb="2">
      <t>アキタ</t>
    </rPh>
    <rPh sb="2" eb="3">
      <t>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</si>
  <si>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2">
      <t>アキタ</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</si>
  <si>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t>
    <rPh sb="0" eb="2">
      <t>アキタ</t>
    </rPh>
    <rPh sb="2" eb="3">
      <t>ケン</t>
    </rPh>
    <rPh sb="3" eb="6">
      <t>シチョウソン</t>
    </rPh>
    <rPh sb="6" eb="8">
      <t>カイカン</t>
    </rPh>
    <rPh sb="8" eb="10">
      <t>カンリ</t>
    </rPh>
    <rPh sb="10" eb="12">
      <t>クミアイ</t>
    </rPh>
    <phoneticPr fontId="2"/>
  </si>
  <si>
    <t>秋田県後期高齢者医療広域連合（一般会計）</t>
    <rPh sb="0" eb="2">
      <t>アキタ</t>
    </rPh>
    <rPh sb="2" eb="3">
      <t>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</si>
  <si>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2">
      <t>アキタ</t>
    </rPh>
    <rPh sb="2" eb="3">
      <t>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</si>
  <si>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秋田県町村電算システム共同事業組合</t>
    <rPh sb="0" eb="2">
      <t>アキタ</t>
    </rPh>
    <rPh sb="2" eb="3">
      <t>ケン</t>
    </rPh>
    <rPh sb="3" eb="5">
      <t>チョウソン</t>
    </rPh>
    <rPh sb="5" eb="7">
      <t>デンサン</t>
    </rPh>
    <rPh sb="11" eb="13">
      <t>キョウドウ</t>
    </rPh>
    <rPh sb="13" eb="15">
      <t>ジギョウ</t>
    </rPh>
    <rPh sb="15" eb="17">
      <t>クミアイ</t>
    </rPh>
    <phoneticPr fontId="2"/>
  </si>
  <si>
    <t>-</t>
    <phoneticPr fontId="2"/>
  </si>
  <si>
    <t>-</t>
    <phoneticPr fontId="2"/>
  </si>
  <si>
    <t>-</t>
    <phoneticPr fontId="2"/>
  </si>
  <si>
    <t>湯沢雄勝広域市町村圏組合(湯沢雄勝ふるさと市町村圏基金特別会計）</t>
    <rPh sb="0" eb="2">
      <t>ユザワ</t>
    </rPh>
    <rPh sb="2" eb="4">
      <t>オガチ</t>
    </rPh>
    <rPh sb="4" eb="6">
      <t>コウイキ</t>
    </rPh>
    <rPh sb="6" eb="9">
      <t>シチョウソン</t>
    </rPh>
    <rPh sb="9" eb="10">
      <t>ケン</t>
    </rPh>
    <rPh sb="10" eb="12">
      <t>クミアイ</t>
    </rPh>
    <rPh sb="13" eb="15">
      <t>ユザワ</t>
    </rPh>
    <rPh sb="15" eb="17">
      <t>オガチ</t>
    </rPh>
    <rPh sb="21" eb="24">
      <t>シチョウソン</t>
    </rPh>
    <rPh sb="24" eb="25">
      <t>ケン</t>
    </rPh>
    <rPh sb="25" eb="27">
      <t>キキン</t>
    </rPh>
    <rPh sb="27" eb="29">
      <t>トクベツ</t>
    </rPh>
    <rPh sb="29" eb="31">
      <t>カイケイ</t>
    </rPh>
    <phoneticPr fontId="2"/>
  </si>
  <si>
    <t>-</t>
    <phoneticPr fontId="2"/>
  </si>
  <si>
    <t>-</t>
    <phoneticPr fontId="2"/>
  </si>
  <si>
    <t>-</t>
    <phoneticPr fontId="2"/>
  </si>
  <si>
    <t>-</t>
    <phoneticPr fontId="2"/>
  </si>
  <si>
    <t>秋田栗駒リゾート</t>
    <rPh sb="0" eb="2">
      <t>アキタ</t>
    </rPh>
    <rPh sb="2" eb="4">
      <t>クリコマ</t>
    </rPh>
    <phoneticPr fontId="2"/>
  </si>
  <si>
    <t>栗駒開発</t>
    <rPh sb="0" eb="2">
      <t>クリコマ</t>
    </rPh>
    <rPh sb="2" eb="4">
      <t>カイハツ</t>
    </rPh>
    <phoneticPr fontId="2"/>
  </si>
  <si>
    <t>栗駒ハイランド</t>
    <rPh sb="0" eb="2">
      <t>クリコマ</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</si>
</sst>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209170</c:v>
                </c:pt>
                <c:pt idx="1">
                  <c:v>220780</c:v>
                </c:pt>
                <c:pt idx="2">
                  <c:v>201428</c:v>
                </c:pt>
                <c:pt idx="3">
                  <c:v>221823</c:v>
                </c:pt>
                <c:pt idx="4">
                  <c:v>263041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427043</c:v>
                </c:pt>
                <c:pt idx="1">
                  <c:v>405237</c:v>
                </c:pt>
                <c:pt idx="2">
                  <c:v>291399</c:v>
                </c:pt>
                <c:pt idx="3">
                  <c:v>189403</c:v>
                </c:pt>
                <c:pt idx="4">
                  <c:v>505560</c:v>
                </c:pt>
              </c:numCache>
            </c:numRef>
          </c:val>
          <c:smooth val="0"/>
        </c:ser>
        <c:dLbls>
          <c:showLegendKey val="0"/>
          <c:showVal val="0"/>
          <c:showCatName val="0"/>
          <c:showSerName val="0"/>
          <c:showPercent val="0"/>
          <c:showBubbleSize val="0"/>
        </c:dLbls>
        <c:marker val="1"/>
        <c:smooth val="0"/>
        <c:axId val="189942784"/>
        <c:axId val="189977728"/>
      </c:lineChart>
      <c:catAx>
        <c:axId val="1899427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977728"/>
        <c:crosses val="autoZero"/>
        <c:auto val="1"/>
        <c:lblAlgn val="ctr"/>
        <c:lblOffset val="100"/>
        <c:tickLblSkip val="1"/>
        <c:tickMarkSkip val="1"/>
        <c:noMultiLvlLbl val="0"/>
      </c:catAx>
      <c:valAx>
        <c:axId val="18997772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942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3.58</c:v>
                </c:pt>
                <c:pt idx="1">
                  <c:v>2.62</c:v>
                </c:pt>
                <c:pt idx="2">
                  <c:v>2.96</c:v>
                </c:pt>
                <c:pt idx="3">
                  <c:v>3.53</c:v>
                </c:pt>
                <c:pt idx="4">
                  <c:v>3.61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66.08</c:v>
                </c:pt>
                <c:pt idx="1">
                  <c:v>73.5</c:v>
                </c:pt>
                <c:pt idx="2">
                  <c:v>88.99</c:v>
                </c:pt>
                <c:pt idx="3">
                  <c:v>92.53</c:v>
                </c:pt>
                <c:pt idx="4">
                  <c:v>88.48</c:v>
                </c:pt>
              </c:numCache>
            </c:numRef>
          </c:val>
        </c:ser>
        <c:dLbls>
          <c:showLegendKey val="0"/>
          <c:showVal val="0"/>
          <c:showCatName val="0"/>
          <c:showSerName val="0"/>
          <c:showPercent val="0"/>
          <c:showBubbleSize val="0"/>
        </c:dLbls>
        <c:gapWidth val="250"/>
        <c:overlap val="100"/>
        <c:axId val="190529536"/>
        <c:axId val="190531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19.52</c:v>
                </c:pt>
                <c:pt idx="1">
                  <c:v>12.61</c:v>
                </c:pt>
                <c:pt idx="2">
                  <c:v>13.42</c:v>
                </c:pt>
                <c:pt idx="3">
                  <c:v>7.64</c:v>
                </c:pt>
                <c:pt idx="4">
                  <c:v>7.39</c:v>
                </c:pt>
              </c:numCache>
            </c:numRef>
          </c:val>
          <c:smooth val="0"/>
        </c:ser>
        <c:dLbls>
          <c:showLegendKey val="0"/>
          <c:showVal val="0"/>
          <c:showCatName val="0"/>
          <c:showSerName val="0"/>
          <c:showPercent val="0"/>
          <c:showBubbleSize val="0"/>
        </c:dLbls>
        <c:marker val="1"/>
        <c:smooth val="0"/>
        <c:axId val="190529536"/>
        <c:axId val="190531456"/>
      </c:lineChart>
      <c:catAx>
        <c:axId val="19052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0531456"/>
        <c:crosses val="autoZero"/>
        <c:auto val="1"/>
        <c:lblAlgn val="ctr"/>
        <c:lblOffset val="100"/>
        <c:tickLblSkip val="1"/>
        <c:tickMarkSkip val="1"/>
        <c:noMultiLvlLbl val="0"/>
      </c:catAx>
      <c:valAx>
        <c:axId val="190531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529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0.06</c:v>
                </c:pt>
                <c:pt idx="2">
                  <c:v>#N/A</c:v>
                </c:pt>
                <c:pt idx="3">
                  <c:v>0.01</c:v>
                </c:pt>
                <c:pt idx="4">
                  <c:v>#N/A</c:v>
                </c:pt>
                <c:pt idx="5">
                  <c:v>0.04</c:v>
                </c:pt>
                <c:pt idx="6">
                  <c:v>#N/A</c:v>
                </c:pt>
                <c:pt idx="7">
                  <c:v>0.06</c:v>
                </c:pt>
                <c:pt idx="8">
                  <c:v>#N/A</c:v>
                </c:pt>
                <c:pt idx="9">
                  <c:v>0.04</c:v>
                </c:pt>
              </c:numCache>
            </c:numRef>
          </c:val>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0.61</c:v>
                </c:pt>
                <c:pt idx="2">
                  <c:v>#N/A</c:v>
                </c:pt>
                <c:pt idx="3">
                  <c:v>0.16</c:v>
                </c:pt>
                <c:pt idx="4">
                  <c:v>#N/A</c:v>
                </c:pt>
                <c:pt idx="5">
                  <c:v>0</c:v>
                </c:pt>
                <c:pt idx="6">
                  <c:v>#N/A</c:v>
                </c:pt>
                <c:pt idx="7">
                  <c:v>0.17</c:v>
                </c:pt>
                <c:pt idx="8">
                  <c:v>#N/A</c:v>
                </c:pt>
                <c:pt idx="9">
                  <c:v>0.06</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0.06</c:v>
                </c:pt>
                <c:pt idx="2">
                  <c:v>#N/A</c:v>
                </c:pt>
                <c:pt idx="3">
                  <c:v>0.06</c:v>
                </c:pt>
                <c:pt idx="4">
                  <c:v>#N/A</c:v>
                </c:pt>
                <c:pt idx="5">
                  <c:v>0.06</c:v>
                </c:pt>
                <c:pt idx="6">
                  <c:v>#N/A</c:v>
                </c:pt>
                <c:pt idx="7">
                  <c:v>0.09</c:v>
                </c:pt>
                <c:pt idx="8">
                  <c:v>#N/A</c:v>
                </c:pt>
                <c:pt idx="9">
                  <c:v>7.0000000000000007E-2</c:v>
                </c:pt>
              </c:numCache>
            </c:numRef>
          </c:val>
        </c:ser>
        <c:ser>
          <c:idx val="6"/>
          <c:order val="6"/>
          <c:tx>
            <c:strRef>
              <c:f>データシート!$A$33</c:f>
              <c:strCache>
                <c:ptCount val="1"/>
                <c:pt idx="0">
                  <c:v>国民健康保険特別会計（直診勘定）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0.57999999999999996</c:v>
                </c:pt>
                <c:pt idx="2">
                  <c:v>#N/A</c:v>
                </c:pt>
                <c:pt idx="3">
                  <c:v>0.59</c:v>
                </c:pt>
                <c:pt idx="4">
                  <c:v>#N/A</c:v>
                </c:pt>
                <c:pt idx="5">
                  <c:v>0.33</c:v>
                </c:pt>
                <c:pt idx="6">
                  <c:v>#N/A</c:v>
                </c:pt>
                <c:pt idx="7">
                  <c:v>0.47</c:v>
                </c:pt>
                <c:pt idx="8">
                  <c:v>#N/A</c:v>
                </c:pt>
                <c:pt idx="9">
                  <c:v>0.34</c:v>
                </c:pt>
              </c:numCache>
            </c:numRef>
          </c:val>
        </c:ser>
        <c:ser>
          <c:idx val="7"/>
          <c:order val="7"/>
          <c:tx>
            <c:strRef>
              <c:f>データシート!$A$34</c:f>
              <c:strCache>
                <c:ptCount val="1"/>
                <c:pt idx="0">
                  <c:v>介護保険特別会計（介護サービス事業勘定）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c:v>
                </c:pt>
                <c:pt idx="2">
                  <c:v>#N/A</c:v>
                </c:pt>
                <c:pt idx="3">
                  <c:v>0</c:v>
                </c:pt>
                <c:pt idx="4">
                  <c:v>#N/A</c:v>
                </c:pt>
                <c:pt idx="5">
                  <c:v>0.19</c:v>
                </c:pt>
                <c:pt idx="6">
                  <c:v>#N/A</c:v>
                </c:pt>
                <c:pt idx="7">
                  <c:v>0.02</c:v>
                </c:pt>
                <c:pt idx="8">
                  <c:v>#N/A</c:v>
                </c:pt>
                <c:pt idx="9">
                  <c:v>0.46</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0.27</c:v>
                </c:pt>
                <c:pt idx="2">
                  <c:v>#N/A</c:v>
                </c:pt>
                <c:pt idx="3">
                  <c:v>0.64</c:v>
                </c:pt>
                <c:pt idx="4">
                  <c:v>#N/A</c:v>
                </c:pt>
                <c:pt idx="5">
                  <c:v>0.37</c:v>
                </c:pt>
                <c:pt idx="6">
                  <c:v>#N/A</c:v>
                </c:pt>
                <c:pt idx="7">
                  <c:v>0.03</c:v>
                </c:pt>
                <c:pt idx="8">
                  <c:v>#N/A</c:v>
                </c:pt>
                <c:pt idx="9">
                  <c:v>0.76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3.58</c:v>
                </c:pt>
                <c:pt idx="2">
                  <c:v>#N/A</c:v>
                </c:pt>
                <c:pt idx="3">
                  <c:v>2.62</c:v>
                </c:pt>
                <c:pt idx="4">
                  <c:v>#N/A</c:v>
                </c:pt>
                <c:pt idx="5">
                  <c:v>2.96</c:v>
                </c:pt>
                <c:pt idx="6">
                  <c:v>#N/A</c:v>
                </c:pt>
                <c:pt idx="7">
                  <c:v>3.53</c:v>
                </c:pt>
                <c:pt idx="8">
                  <c:v>#N/A</c:v>
                </c:pt>
                <c:pt idx="9">
                  <c:v>3.61</c:v>
                </c:pt>
              </c:numCache>
            </c:numRef>
          </c:val>
        </c:ser>
        <c:dLbls>
          <c:showLegendKey val="0"/>
          <c:showVal val="0"/>
          <c:showCatName val="0"/>
          <c:showSerName val="0"/>
          <c:showPercent val="0"/>
          <c:showBubbleSize val="0"/>
        </c:dLbls>
        <c:gapWidth val="150"/>
        <c:overlap val="100"/>
        <c:axId val="191076608"/>
        <c:axId val="191086592"/>
      </c:barChart>
      <c:catAx>
        <c:axId val="19107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086592"/>
        <c:crosses val="autoZero"/>
        <c:auto val="1"/>
        <c:lblAlgn val="ctr"/>
        <c:lblOffset val="100"/>
        <c:tickLblSkip val="1"/>
        <c:tickMarkSkip val="1"/>
        <c:noMultiLvlLbl val="0"/>
      </c:catAx>
      <c:valAx>
        <c:axId val="191086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076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436</c:v>
                </c:pt>
                <c:pt idx="5">
                  <c:v>401</c:v>
                </c:pt>
                <c:pt idx="8">
                  <c:v>374</c:v>
                </c:pt>
                <c:pt idx="11">
                  <c:v>373</c:v>
                </c:pt>
                <c:pt idx="14">
                  <c:v>426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c:v>
                </c:pt>
                <c:pt idx="3">
                  <c:v>4</c:v>
                </c:pt>
                <c:pt idx="6">
                  <c:v>4</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12</c:v>
                </c:pt>
                <c:pt idx="3">
                  <c:v>12</c:v>
                </c:pt>
                <c:pt idx="6">
                  <c:v>8</c:v>
                </c:pt>
                <c:pt idx="9">
                  <c:v>6</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27</c:v>
                </c:pt>
                <c:pt idx="3">
                  <c:v>28</c:v>
                </c:pt>
                <c:pt idx="6">
                  <c:v>36</c:v>
                </c:pt>
                <c:pt idx="9">
                  <c:v>45</c:v>
                </c:pt>
                <c:pt idx="12">
                  <c:v>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645</c:v>
                </c:pt>
                <c:pt idx="3">
                  <c:v>537</c:v>
                </c:pt>
                <c:pt idx="6">
                  <c:v>452</c:v>
                </c:pt>
                <c:pt idx="9">
                  <c:v>444</c:v>
                </c:pt>
                <c:pt idx="12">
                  <c:v>504</c:v>
                </c:pt>
              </c:numCache>
            </c:numRef>
          </c:val>
        </c:ser>
        <c:dLbls>
          <c:showLegendKey val="0"/>
          <c:showVal val="0"/>
          <c:showCatName val="0"/>
          <c:showSerName val="0"/>
          <c:showPercent val="0"/>
          <c:showBubbleSize val="0"/>
        </c:dLbls>
        <c:gapWidth val="100"/>
        <c:overlap val="100"/>
        <c:axId val="190834176"/>
        <c:axId val="190836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253</c:v>
                </c:pt>
                <c:pt idx="2">
                  <c:v>#N/A</c:v>
                </c:pt>
                <c:pt idx="3">
                  <c:v>#N/A</c:v>
                </c:pt>
                <c:pt idx="4">
                  <c:v>180</c:v>
                </c:pt>
                <c:pt idx="5">
                  <c:v>#N/A</c:v>
                </c:pt>
                <c:pt idx="6">
                  <c:v>#N/A</c:v>
                </c:pt>
                <c:pt idx="7">
                  <c:v>126</c:v>
                </c:pt>
                <c:pt idx="8">
                  <c:v>#N/A</c:v>
                </c:pt>
                <c:pt idx="9">
                  <c:v>#N/A</c:v>
                </c:pt>
                <c:pt idx="10">
                  <c:v>125</c:v>
                </c:pt>
                <c:pt idx="11">
                  <c:v>#N/A</c:v>
                </c:pt>
                <c:pt idx="12">
                  <c:v>#N/A</c:v>
                </c:pt>
                <c:pt idx="13">
                  <c:v>132</c:v>
                </c:pt>
                <c:pt idx="14">
                  <c:v>#N/A</c:v>
                </c:pt>
              </c:numCache>
            </c:numRef>
          </c:val>
          <c:smooth val="0"/>
        </c:ser>
        <c:dLbls>
          <c:showLegendKey val="0"/>
          <c:showVal val="0"/>
          <c:showCatName val="0"/>
          <c:showSerName val="0"/>
          <c:showPercent val="0"/>
          <c:showBubbleSize val="0"/>
        </c:dLbls>
        <c:marker val="1"/>
        <c:smooth val="0"/>
        <c:axId val="190834176"/>
        <c:axId val="190836096"/>
      </c:lineChart>
      <c:catAx>
        <c:axId val="19083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836096"/>
        <c:crosses val="autoZero"/>
        <c:auto val="1"/>
        <c:lblAlgn val="ctr"/>
        <c:lblOffset val="100"/>
        <c:tickLblSkip val="1"/>
        <c:tickMarkSkip val="1"/>
        <c:noMultiLvlLbl val="0"/>
      </c:catAx>
      <c:valAx>
        <c:axId val="190836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83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3947</c:v>
                </c:pt>
                <c:pt idx="5">
                  <c:v>4229</c:v>
                </c:pt>
                <c:pt idx="8">
                  <c:v>4295</c:v>
                </c:pt>
                <c:pt idx="11">
                  <c:v>4456</c:v>
                </c:pt>
                <c:pt idx="14">
                  <c:v>4614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c:v>
                </c:pt>
                <c:pt idx="5">
                  <c:v>1</c:v>
                </c:pt>
                <c:pt idx="8">
                  <c:v>1</c:v>
                </c:pt>
                <c:pt idx="11">
                  <c:v>1</c:v>
                </c:pt>
                <c:pt idx="14">
                  <c:v>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1546</c:v>
                </c:pt>
                <c:pt idx="5">
                  <c:v>1773</c:v>
                </c:pt>
                <c:pt idx="8">
                  <c:v>2041</c:v>
                </c:pt>
                <c:pt idx="11">
                  <c:v>2189</c:v>
                </c:pt>
                <c:pt idx="14">
                  <c:v>2163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4</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379</c:v>
                </c:pt>
                <c:pt idx="3">
                  <c:v>356</c:v>
                </c:pt>
                <c:pt idx="6">
                  <c:v>342</c:v>
                </c:pt>
                <c:pt idx="9">
                  <c:v>304</c:v>
                </c:pt>
                <c:pt idx="12">
                  <c:v>328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101</c:v>
                </c:pt>
                <c:pt idx="3">
                  <c:v>89</c:v>
                </c:pt>
                <c:pt idx="6">
                  <c:v>81</c:v>
                </c:pt>
                <c:pt idx="9">
                  <c:v>74</c:v>
                </c:pt>
                <c:pt idx="12">
                  <c:v>71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612</c:v>
                </c:pt>
                <c:pt idx="3">
                  <c:v>635</c:v>
                </c:pt>
                <c:pt idx="6">
                  <c:v>657</c:v>
                </c:pt>
                <c:pt idx="9">
                  <c:v>869</c:v>
                </c:pt>
                <c:pt idx="12">
                  <c:v>965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4310</c:v>
                </c:pt>
                <c:pt idx="3">
                  <c:v>4631</c:v>
                </c:pt>
                <c:pt idx="6">
                  <c:v>4709</c:v>
                </c:pt>
                <c:pt idx="9">
                  <c:v>4715</c:v>
                </c:pt>
                <c:pt idx="12">
                  <c:v>4729</c:v>
                </c:pt>
              </c:numCache>
            </c:numRef>
          </c:val>
        </c:ser>
        <c:dLbls>
          <c:showLegendKey val="0"/>
          <c:showVal val="0"/>
          <c:showCatName val="0"/>
          <c:showSerName val="0"/>
          <c:showPercent val="0"/>
          <c:showBubbleSize val="0"/>
        </c:dLbls>
        <c:gapWidth val="100"/>
        <c:overlap val="100"/>
        <c:axId val="179331072"/>
        <c:axId val="179332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79331072"/>
        <c:axId val="179332992"/>
      </c:lineChart>
      <c:catAx>
        <c:axId val="17933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9332992"/>
        <c:crosses val="autoZero"/>
        <c:auto val="1"/>
        <c:lblAlgn val="ctr"/>
        <c:lblOffset val="100"/>
        <c:tickLblSkip val="1"/>
        <c:tickMarkSkip val="1"/>
        <c:noMultiLvlLbl val="0"/>
      </c:catAx>
      <c:valAx>
        <c:axId val="179332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33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秋田県東成瀬村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2,759
2,747
203.57
4,395,323
4,293,684
71,738
1,984,656
4,729,061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人口の減少や高齢化に加え、村内に中心的な産業が少ないこと等により、財政基盤が弱く類似団体内では低順位となっている。今後は投資的経費の抑制等に努め財政の健全化を図る。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5141</xdr:rowOff>
    </xdr:from>
    <xdr:to>
      <xdr:col>7</xdr:col>
      <xdr:colOff>152400</xdr:colOff>
      <xdr:row>45</xdr:row>
      <xdr:rowOff>16631</xdr:rowOff>
    </xdr:to>
    <xdr:cxnSp macro="">
      <xdr:nvCxnSpPr>
        <xdr:cNvPr id="69" name="直線コネクタ 68"/>
        <xdr:cNvCxnSpPr/>
      </xdr:nvCxnSpPr>
      <xdr:spPr>
        <a:xfrm>
          <a:off x="4114800" y="77203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38903</xdr:rowOff>
    </xdr:from>
    <xdr:ext cx="762000" cy="259045"/>
    <xdr:sp macro="" textlink="">
      <xdr:nvSpPr>
        <xdr:cNvPr id="70" name="財政力平均値テキスト"/>
        <xdr:cNvSpPr txBox="1"/>
      </xdr:nvSpPr>
      <xdr:spPr>
        <a:xfrm>
          <a:off x="5041900" y="7411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22376</xdr:rowOff>
    </xdr:from>
    <xdr:to>
      <xdr:col>7</xdr:col>
      <xdr:colOff>203200</xdr:colOff>
      <xdr:row>44</xdr:row>
      <xdr:rowOff>123976</xdr:rowOff>
    </xdr:to>
    <xdr:sp macro="" textlink="">
      <xdr:nvSpPr>
        <xdr:cNvPr id="71" name="フローチャート : 判断 70"/>
        <xdr:cNvSpPr/>
      </xdr:nvSpPr>
      <xdr:spPr>
        <a:xfrm>
          <a:off x="49022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5141</xdr:rowOff>
    </xdr:from>
    <xdr:to>
      <xdr:col>6</xdr:col>
      <xdr:colOff>0</xdr:colOff>
      <xdr:row>45</xdr:row>
      <xdr:rowOff>5141</xdr:rowOff>
    </xdr:to>
    <xdr:cxnSp macro="">
      <xdr:nvCxnSpPr>
        <xdr:cNvPr id="72" name="直線コネクタ 71"/>
        <xdr:cNvCxnSpPr/>
      </xdr:nvCxnSpPr>
      <xdr:spPr>
        <a:xfrm>
          <a:off x="3225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10885</xdr:rowOff>
    </xdr:from>
    <xdr:to>
      <xdr:col>6</xdr:col>
      <xdr:colOff>50800</xdr:colOff>
      <xdr:row>44</xdr:row>
      <xdr:rowOff>112485</xdr:rowOff>
    </xdr:to>
    <xdr:sp macro="" textlink="">
      <xdr:nvSpPr>
        <xdr:cNvPr id="73" name="フローチャート : 判断 72"/>
        <xdr:cNvSpPr/>
      </xdr:nvSpPr>
      <xdr:spPr>
        <a:xfrm>
          <a:off x="4064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122662</xdr:rowOff>
    </xdr:from>
    <xdr:ext cx="736600" cy="259045"/>
    <xdr:sp macro="" textlink="">
      <xdr:nvSpPr>
        <xdr:cNvPr id="74" name="テキスト ボックス 73"/>
        <xdr:cNvSpPr txBox="1"/>
      </xdr:nvSpPr>
      <xdr:spPr>
        <a:xfrm>
          <a:off x="3733800" y="732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5141</xdr:rowOff>
    </xdr:from>
    <xdr:to>
      <xdr:col>4</xdr:col>
      <xdr:colOff>482600</xdr:colOff>
      <xdr:row>45</xdr:row>
      <xdr:rowOff>5141</xdr:rowOff>
    </xdr:to>
    <xdr:cxnSp macro="">
      <xdr:nvCxnSpPr>
        <xdr:cNvPr id="75" name="直線コネクタ 74"/>
        <xdr:cNvCxnSpPr/>
      </xdr:nvCxnSpPr>
      <xdr:spPr>
        <a:xfrm>
          <a:off x="2336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170845</xdr:rowOff>
    </xdr:from>
    <xdr:to>
      <xdr:col>4</xdr:col>
      <xdr:colOff>533400</xdr:colOff>
      <xdr:row>44</xdr:row>
      <xdr:rowOff>100995</xdr:rowOff>
    </xdr:to>
    <xdr:sp macro="" textlink="">
      <xdr:nvSpPr>
        <xdr:cNvPr id="76" name="フローチャート : 判断 75"/>
        <xdr:cNvSpPr/>
      </xdr:nvSpPr>
      <xdr:spPr>
        <a:xfrm>
          <a:off x="3175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111172</xdr:rowOff>
    </xdr:from>
    <xdr:ext cx="762000" cy="259045"/>
    <xdr:sp macro="" textlink="">
      <xdr:nvSpPr>
        <xdr:cNvPr id="77" name="テキスト ボックス 76"/>
        <xdr:cNvSpPr txBox="1"/>
      </xdr:nvSpPr>
      <xdr:spPr>
        <a:xfrm>
          <a:off x="2844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5141</xdr:rowOff>
    </xdr:to>
    <xdr:cxnSp macro="">
      <xdr:nvCxnSpPr>
        <xdr:cNvPr id="78" name="直線コネクタ 77"/>
        <xdr:cNvCxnSpPr/>
      </xdr:nvCxnSpPr>
      <xdr:spPr>
        <a:xfrm>
          <a:off x="1447800" y="77089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147865</xdr:rowOff>
    </xdr:from>
    <xdr:to>
      <xdr:col>3</xdr:col>
      <xdr:colOff>330200</xdr:colOff>
      <xdr:row>44</xdr:row>
      <xdr:rowOff>78015</xdr:rowOff>
    </xdr:to>
    <xdr:sp macro="" textlink="">
      <xdr:nvSpPr>
        <xdr:cNvPr id="79" name="フローチャート : 判断 78"/>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88192</xdr:rowOff>
    </xdr:from>
    <xdr:ext cx="762000" cy="259045"/>
    <xdr:sp macro="" textlink="">
      <xdr:nvSpPr>
        <xdr:cNvPr id="80" name="テキスト ボックス 79"/>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81" name="フローチャート : 判断 80"/>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122662</xdr:rowOff>
    </xdr:from>
    <xdr:ext cx="762000" cy="259045"/>
    <xdr:sp macro="" textlink="">
      <xdr:nvSpPr>
        <xdr:cNvPr id="82" name="テキスト ボックス 81"/>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137281</xdr:rowOff>
    </xdr:from>
    <xdr:to>
      <xdr:col>7</xdr:col>
      <xdr:colOff>203200</xdr:colOff>
      <xdr:row>45</xdr:row>
      <xdr:rowOff>67431</xdr:rowOff>
    </xdr:to>
    <xdr:sp macro="" textlink="">
      <xdr:nvSpPr>
        <xdr:cNvPr id="88" name="円/楕円 87"/>
        <xdr:cNvSpPr/>
      </xdr:nvSpPr>
      <xdr:spPr>
        <a:xfrm>
          <a:off x="49022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33158</xdr:rowOff>
    </xdr:from>
    <xdr:ext cx="762000" cy="259045"/>
    <xdr:sp macro="" textlink="">
      <xdr:nvSpPr>
        <xdr:cNvPr id="89" name="財政力該当値テキスト"/>
        <xdr:cNvSpPr txBox="1"/>
      </xdr:nvSpPr>
      <xdr:spPr>
        <a:xfrm>
          <a:off x="5041900" y="75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125791</xdr:rowOff>
    </xdr:from>
    <xdr:to>
      <xdr:col>6</xdr:col>
      <xdr:colOff>50800</xdr:colOff>
      <xdr:row>45</xdr:row>
      <xdr:rowOff>55941</xdr:rowOff>
    </xdr:to>
    <xdr:sp macro="" textlink="">
      <xdr:nvSpPr>
        <xdr:cNvPr id="90" name="円/楕円 89"/>
        <xdr:cNvSpPr/>
      </xdr:nvSpPr>
      <xdr:spPr>
        <a:xfrm>
          <a:off x="4064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40718</xdr:rowOff>
    </xdr:from>
    <xdr:ext cx="736600" cy="259045"/>
    <xdr:sp macro="" textlink="">
      <xdr:nvSpPr>
        <xdr:cNvPr id="91" name="テキスト ボックス 90"/>
        <xdr:cNvSpPr txBox="1"/>
      </xdr:nvSpPr>
      <xdr:spPr>
        <a:xfrm>
          <a:off x="3733800" y="775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125791</xdr:rowOff>
    </xdr:from>
    <xdr:to>
      <xdr:col>4</xdr:col>
      <xdr:colOff>533400</xdr:colOff>
      <xdr:row>45</xdr:row>
      <xdr:rowOff>55941</xdr:rowOff>
    </xdr:to>
    <xdr:sp macro="" textlink="">
      <xdr:nvSpPr>
        <xdr:cNvPr id="92" name="円/楕円 91"/>
        <xdr:cNvSpPr/>
      </xdr:nvSpPr>
      <xdr:spPr>
        <a:xfrm>
          <a:off x="3175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40718</xdr:rowOff>
    </xdr:from>
    <xdr:ext cx="762000" cy="259045"/>
    <xdr:sp macro="" textlink="">
      <xdr:nvSpPr>
        <xdr:cNvPr id="93" name="テキスト ボックス 92"/>
        <xdr:cNvSpPr txBox="1"/>
      </xdr:nvSpPr>
      <xdr:spPr>
        <a:xfrm>
          <a:off x="2844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125791</xdr:rowOff>
    </xdr:from>
    <xdr:to>
      <xdr:col>3</xdr:col>
      <xdr:colOff>330200</xdr:colOff>
      <xdr:row>45</xdr:row>
      <xdr:rowOff>55941</xdr:rowOff>
    </xdr:to>
    <xdr:sp macro="" textlink="">
      <xdr:nvSpPr>
        <xdr:cNvPr id="94" name="円/楕円 93"/>
        <xdr:cNvSpPr/>
      </xdr:nvSpPr>
      <xdr:spPr>
        <a:xfrm>
          <a:off x="2286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40718</xdr:rowOff>
    </xdr:from>
    <xdr:ext cx="762000" cy="259045"/>
    <xdr:sp macro="" textlink="">
      <xdr:nvSpPr>
        <xdr:cNvPr id="95" name="テキスト ボックス 94"/>
        <xdr:cNvSpPr txBox="1"/>
      </xdr:nvSpPr>
      <xdr:spPr>
        <a:xfrm>
          <a:off x="1955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6" name="円/楕円 95"/>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7" name="テキスト ボックス 9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19</a:t>
          </a:r>
          <a:r>
            <a:rPr kumimoji="1" lang="ja-JP" altLang="en-US" sz="1300">
              <a:latin typeface="ＭＳ Ｐゴシック"/>
            </a:rPr>
            <a:t>年から地方債の繰上償還や借り換えを行い公債費の削減を図ってきた。</a:t>
          </a:r>
          <a:endParaRPr kumimoji="1" lang="en-US" altLang="ja-JP" sz="1300">
            <a:latin typeface="ＭＳ Ｐゴシック"/>
          </a:endParaRPr>
        </a:p>
        <a:p>
          <a:r>
            <a:rPr kumimoji="1" lang="ja-JP" altLang="en-US" sz="1300">
              <a:latin typeface="ＭＳ Ｐゴシック"/>
            </a:rPr>
            <a:t>　今後も公債費の繰上償還や新規事業の見直しを行い公債費を抑制し経常経費の削減に努める。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66</xdr:row>
      <xdr:rowOff>141151</xdr:rowOff>
    </xdr:to>
    <xdr:cxnSp macro="">
      <xdr:nvCxnSpPr>
        <xdr:cNvPr id="129" name="直線コネクタ 128"/>
        <xdr:cNvCxnSpPr/>
      </xdr:nvCxnSpPr>
      <xdr:spPr>
        <a:xfrm flipV="1">
          <a:off x="4953000" y="10157278"/>
          <a:ext cx="0" cy="12995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113228</xdr:rowOff>
    </xdr:from>
    <xdr:ext cx="762000" cy="259045"/>
    <xdr:sp macro="" textlink="">
      <xdr:nvSpPr>
        <xdr:cNvPr id="130" name="財政構造の弾力性最小値テキスト"/>
        <xdr:cNvSpPr txBox="1"/>
      </xdr:nvSpPr>
      <xdr:spPr>
        <a:xfrm>
          <a:off x="5041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66</xdr:row>
      <xdr:rowOff>141151</xdr:rowOff>
    </xdr:from>
    <xdr:to>
      <xdr:col>7</xdr:col>
      <xdr:colOff>241300</xdr:colOff>
      <xdr:row>66</xdr:row>
      <xdr:rowOff>141151</xdr:rowOff>
    </xdr:to>
    <xdr:cxnSp macro="">
      <xdr:nvCxnSpPr>
        <xdr:cNvPr id="131" name="直線コネクタ 130"/>
        <xdr:cNvCxnSpPr/>
      </xdr:nvCxnSpPr>
      <xdr:spPr>
        <a:xfrm>
          <a:off x="4864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32"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56.5</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33" name="直線コネクタ 132"/>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128996</xdr:rowOff>
    </xdr:from>
    <xdr:to>
      <xdr:col>7</xdr:col>
      <xdr:colOff>152400</xdr:colOff>
      <xdr:row>64</xdr:row>
      <xdr:rowOff>135890</xdr:rowOff>
    </xdr:to>
    <xdr:cxnSp macro="">
      <xdr:nvCxnSpPr>
        <xdr:cNvPr id="134" name="直線コネクタ 133"/>
        <xdr:cNvCxnSpPr/>
      </xdr:nvCxnSpPr>
      <xdr:spPr>
        <a:xfrm flipV="1">
          <a:off x="4114800" y="1110179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86921</xdr:rowOff>
    </xdr:from>
    <xdr:ext cx="762000" cy="259045"/>
    <xdr:sp macro="" textlink="">
      <xdr:nvSpPr>
        <xdr:cNvPr id="135" name="財政構造の弾力性平均値テキスト"/>
        <xdr:cNvSpPr txBox="1"/>
      </xdr:nvSpPr>
      <xdr:spPr>
        <a:xfrm>
          <a:off x="5041900" y="10716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70394</xdr:rowOff>
    </xdr:from>
    <xdr:to>
      <xdr:col>7</xdr:col>
      <xdr:colOff>203200</xdr:colOff>
      <xdr:row>64</xdr:row>
      <xdr:rowOff>544</xdr:rowOff>
    </xdr:to>
    <xdr:sp macro="" textlink="">
      <xdr:nvSpPr>
        <xdr:cNvPr id="136" name="フローチャート : 判断 135"/>
        <xdr:cNvSpPr/>
      </xdr:nvSpPr>
      <xdr:spPr>
        <a:xfrm>
          <a:off x="49022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135890</xdr:rowOff>
    </xdr:from>
    <xdr:to>
      <xdr:col>6</xdr:col>
      <xdr:colOff>0</xdr:colOff>
      <xdr:row>65</xdr:row>
      <xdr:rowOff>57513</xdr:rowOff>
    </xdr:to>
    <xdr:cxnSp macro="">
      <xdr:nvCxnSpPr>
        <xdr:cNvPr id="137" name="直線コネクタ 136"/>
        <xdr:cNvCxnSpPr/>
      </xdr:nvCxnSpPr>
      <xdr:spPr>
        <a:xfrm flipV="1">
          <a:off x="3225800" y="1110869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128996</xdr:rowOff>
    </xdr:from>
    <xdr:to>
      <xdr:col>6</xdr:col>
      <xdr:colOff>50800</xdr:colOff>
      <xdr:row>64</xdr:row>
      <xdr:rowOff>59146</xdr:rowOff>
    </xdr:to>
    <xdr:sp macro="" textlink="">
      <xdr:nvSpPr>
        <xdr:cNvPr id="138" name="フローチャート : 判断 137"/>
        <xdr:cNvSpPr/>
      </xdr:nvSpPr>
      <xdr:spPr>
        <a:xfrm>
          <a:off x="4064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69323</xdr:rowOff>
    </xdr:from>
    <xdr:ext cx="736600" cy="259045"/>
    <xdr:sp macro="" textlink="">
      <xdr:nvSpPr>
        <xdr:cNvPr id="139" name="テキスト ボックス 138"/>
        <xdr:cNvSpPr txBox="1"/>
      </xdr:nvSpPr>
      <xdr:spPr>
        <a:xfrm>
          <a:off x="3733800" y="10699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70394</xdr:rowOff>
    </xdr:from>
    <xdr:to>
      <xdr:col>4</xdr:col>
      <xdr:colOff>482600</xdr:colOff>
      <xdr:row>65</xdr:row>
      <xdr:rowOff>57513</xdr:rowOff>
    </xdr:to>
    <xdr:cxnSp macro="">
      <xdr:nvCxnSpPr>
        <xdr:cNvPr id="140" name="直線コネクタ 139"/>
        <xdr:cNvCxnSpPr/>
      </xdr:nvCxnSpPr>
      <xdr:spPr>
        <a:xfrm>
          <a:off x="2336800" y="11043194"/>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122101</xdr:rowOff>
    </xdr:from>
    <xdr:to>
      <xdr:col>4</xdr:col>
      <xdr:colOff>533400</xdr:colOff>
      <xdr:row>64</xdr:row>
      <xdr:rowOff>52251</xdr:rowOff>
    </xdr:to>
    <xdr:sp macro="" textlink="">
      <xdr:nvSpPr>
        <xdr:cNvPr id="141" name="フローチャート : 判断 140"/>
        <xdr:cNvSpPr/>
      </xdr:nvSpPr>
      <xdr:spPr>
        <a:xfrm>
          <a:off x="3175000" y="1092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62428</xdr:rowOff>
    </xdr:from>
    <xdr:ext cx="762000" cy="259045"/>
    <xdr:sp macro="" textlink="">
      <xdr:nvSpPr>
        <xdr:cNvPr id="142" name="テキスト ボックス 141"/>
        <xdr:cNvSpPr txBox="1"/>
      </xdr:nvSpPr>
      <xdr:spPr>
        <a:xfrm>
          <a:off x="2844800" y="1069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70394</xdr:rowOff>
    </xdr:from>
    <xdr:to>
      <xdr:col>3</xdr:col>
      <xdr:colOff>279400</xdr:colOff>
      <xdr:row>65</xdr:row>
      <xdr:rowOff>164374</xdr:rowOff>
    </xdr:to>
    <xdr:cxnSp macro="">
      <xdr:nvCxnSpPr>
        <xdr:cNvPr id="143" name="直線コネクタ 142"/>
        <xdr:cNvCxnSpPr/>
      </xdr:nvCxnSpPr>
      <xdr:spPr>
        <a:xfrm flipV="1">
          <a:off x="1447800" y="11043194"/>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73841</xdr:rowOff>
    </xdr:from>
    <xdr:to>
      <xdr:col>3</xdr:col>
      <xdr:colOff>330200</xdr:colOff>
      <xdr:row>64</xdr:row>
      <xdr:rowOff>3991</xdr:rowOff>
    </xdr:to>
    <xdr:sp macro="" textlink="">
      <xdr:nvSpPr>
        <xdr:cNvPr id="144" name="フローチャート : 判断 143"/>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14168</xdr:rowOff>
    </xdr:from>
    <xdr:ext cx="762000" cy="259045"/>
    <xdr:sp macro="" textlink="">
      <xdr:nvSpPr>
        <xdr:cNvPr id="145" name="テキスト ボックス 144"/>
        <xdr:cNvSpPr txBox="1"/>
      </xdr:nvSpPr>
      <xdr:spPr>
        <a:xfrm>
          <a:off x="1955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71301</xdr:rowOff>
    </xdr:from>
    <xdr:to>
      <xdr:col>2</xdr:col>
      <xdr:colOff>127000</xdr:colOff>
      <xdr:row>65</xdr:row>
      <xdr:rowOff>1451</xdr:rowOff>
    </xdr:to>
    <xdr:sp macro="" textlink="">
      <xdr:nvSpPr>
        <xdr:cNvPr id="146" name="フローチャート : 判断 145"/>
        <xdr:cNvSpPr/>
      </xdr:nvSpPr>
      <xdr:spPr>
        <a:xfrm>
          <a:off x="1397000" y="1104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11628</xdr:rowOff>
    </xdr:from>
    <xdr:ext cx="762000" cy="259045"/>
    <xdr:sp macro="" textlink="">
      <xdr:nvSpPr>
        <xdr:cNvPr id="147" name="テキスト ボックス 146"/>
        <xdr:cNvSpPr txBox="1"/>
      </xdr:nvSpPr>
      <xdr:spPr>
        <a:xfrm>
          <a:off x="1066800" y="1081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78196</xdr:rowOff>
    </xdr:from>
    <xdr:to>
      <xdr:col>7</xdr:col>
      <xdr:colOff>203200</xdr:colOff>
      <xdr:row>65</xdr:row>
      <xdr:rowOff>8346</xdr:rowOff>
    </xdr:to>
    <xdr:sp macro="" textlink="">
      <xdr:nvSpPr>
        <xdr:cNvPr id="153" name="円/楕円 152"/>
        <xdr:cNvSpPr/>
      </xdr:nvSpPr>
      <xdr:spPr>
        <a:xfrm>
          <a:off x="49022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50273</xdr:rowOff>
    </xdr:from>
    <xdr:ext cx="762000" cy="259045"/>
    <xdr:sp macro="" textlink="">
      <xdr:nvSpPr>
        <xdr:cNvPr id="154" name="財政構造の弾力性該当値テキスト"/>
        <xdr:cNvSpPr txBox="1"/>
      </xdr:nvSpPr>
      <xdr:spPr>
        <a:xfrm>
          <a:off x="5041900" y="1102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85090</xdr:rowOff>
    </xdr:from>
    <xdr:to>
      <xdr:col>6</xdr:col>
      <xdr:colOff>50800</xdr:colOff>
      <xdr:row>65</xdr:row>
      <xdr:rowOff>15240</xdr:rowOff>
    </xdr:to>
    <xdr:sp macro="" textlink="">
      <xdr:nvSpPr>
        <xdr:cNvPr id="155" name="円/楕円 154"/>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17</xdr:rowOff>
    </xdr:from>
    <xdr:ext cx="736600" cy="259045"/>
    <xdr:sp macro="" textlink="">
      <xdr:nvSpPr>
        <xdr:cNvPr id="156" name="テキスト ボックス 155"/>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6713</xdr:rowOff>
    </xdr:from>
    <xdr:to>
      <xdr:col>4</xdr:col>
      <xdr:colOff>533400</xdr:colOff>
      <xdr:row>65</xdr:row>
      <xdr:rowOff>108313</xdr:rowOff>
    </xdr:to>
    <xdr:sp macro="" textlink="">
      <xdr:nvSpPr>
        <xdr:cNvPr id="157" name="円/楕円 156"/>
        <xdr:cNvSpPr/>
      </xdr:nvSpPr>
      <xdr:spPr>
        <a:xfrm>
          <a:off x="3175000" y="111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93090</xdr:rowOff>
    </xdr:from>
    <xdr:ext cx="762000" cy="259045"/>
    <xdr:sp macro="" textlink="">
      <xdr:nvSpPr>
        <xdr:cNvPr id="158" name="テキスト ボックス 157"/>
        <xdr:cNvSpPr txBox="1"/>
      </xdr:nvSpPr>
      <xdr:spPr>
        <a:xfrm>
          <a:off x="2844800" y="1123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19594</xdr:rowOff>
    </xdr:from>
    <xdr:to>
      <xdr:col>3</xdr:col>
      <xdr:colOff>330200</xdr:colOff>
      <xdr:row>64</xdr:row>
      <xdr:rowOff>121194</xdr:rowOff>
    </xdr:to>
    <xdr:sp macro="" textlink="">
      <xdr:nvSpPr>
        <xdr:cNvPr id="159" name="円/楕円 158"/>
        <xdr:cNvSpPr/>
      </xdr:nvSpPr>
      <xdr:spPr>
        <a:xfrm>
          <a:off x="2286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105971</xdr:rowOff>
    </xdr:from>
    <xdr:ext cx="762000" cy="259045"/>
    <xdr:sp macro="" textlink="">
      <xdr:nvSpPr>
        <xdr:cNvPr id="160" name="テキスト ボックス 159"/>
        <xdr:cNvSpPr txBox="1"/>
      </xdr:nvSpPr>
      <xdr:spPr>
        <a:xfrm>
          <a:off x="1955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113574</xdr:rowOff>
    </xdr:from>
    <xdr:to>
      <xdr:col>2</xdr:col>
      <xdr:colOff>127000</xdr:colOff>
      <xdr:row>66</xdr:row>
      <xdr:rowOff>43724</xdr:rowOff>
    </xdr:to>
    <xdr:sp macro="" textlink="">
      <xdr:nvSpPr>
        <xdr:cNvPr id="161" name="円/楕円 160"/>
        <xdr:cNvSpPr/>
      </xdr:nvSpPr>
      <xdr:spPr>
        <a:xfrm>
          <a:off x="1397000" y="112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28501</xdr:rowOff>
    </xdr:from>
    <xdr:ext cx="762000" cy="259045"/>
    <xdr:sp macro="" textlink="">
      <xdr:nvSpPr>
        <xdr:cNvPr id="162" name="テキスト ボックス 161"/>
        <xdr:cNvSpPr txBox="1"/>
      </xdr:nvSpPr>
      <xdr:spPr>
        <a:xfrm>
          <a:off x="1066800" y="1134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[340,185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人件費については、職員の退職による補充を最低限に抑えている。物件費については、施設の維持管理を民間委託するなど人件費から委託（物件費）へのシフトを行っている。</a:t>
          </a:r>
          <a:endParaRPr kumimoji="1" lang="en-US" altLang="ja-JP" sz="1300">
            <a:latin typeface="ＭＳ Ｐゴシック"/>
          </a:endParaRPr>
        </a:p>
        <a:p>
          <a:r>
            <a:rPr kumimoji="1" lang="ja-JP" altLang="en-US" sz="1300">
              <a:latin typeface="ＭＳ Ｐゴシック"/>
            </a:rPr>
            <a:t>　しかし、ここ数年豪雪による</a:t>
          </a:r>
          <a:r>
            <a:rPr kumimoji="1" lang="ja-JP" altLang="en-US" sz="1300">
              <a:solidFill>
                <a:sysClr val="windowText" lastClr="000000"/>
              </a:solidFill>
              <a:latin typeface="ＭＳ Ｐゴシック"/>
            </a:rPr>
            <a:t>除排雪経費に掛かる</a:t>
          </a:r>
          <a:r>
            <a:rPr kumimoji="1" lang="ja-JP" altLang="en-US" sz="1300">
              <a:latin typeface="ＭＳ Ｐゴシック"/>
            </a:rPr>
            <a:t>維持補修費が増加傾向にある。</a:t>
          </a:r>
          <a:endParaRPr kumimoji="1" lang="en-US" altLang="ja-JP" sz="1300">
            <a:latin typeface="ＭＳ Ｐゴシック"/>
          </a:endParaRPr>
        </a:p>
        <a:p>
          <a:r>
            <a:rPr kumimoji="1" lang="ja-JP" altLang="en-US" sz="1300">
              <a:latin typeface="ＭＳ Ｐゴシック"/>
            </a:rPr>
            <a:t>　今後は、委託業務等を見直し効率化を図る。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15517</xdr:rowOff>
    </xdr:from>
    <xdr:to>
      <xdr:col>7</xdr:col>
      <xdr:colOff>152400</xdr:colOff>
      <xdr:row>90</xdr:row>
      <xdr:rowOff>11781</xdr:rowOff>
    </xdr:to>
    <xdr:cxnSp macro="">
      <xdr:nvCxnSpPr>
        <xdr:cNvPr id="191" name="直線コネクタ 190"/>
        <xdr:cNvCxnSpPr/>
      </xdr:nvCxnSpPr>
      <xdr:spPr>
        <a:xfrm flipV="1">
          <a:off x="4953000" y="14074417"/>
          <a:ext cx="0" cy="1367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155308</xdr:rowOff>
    </xdr:from>
    <xdr:ext cx="762000" cy="259045"/>
    <xdr:sp macro="" textlink="">
      <xdr:nvSpPr>
        <xdr:cNvPr id="192" name="人件費・物件費等の状況最小値テキスト"/>
        <xdr:cNvSpPr txBox="1"/>
      </xdr:nvSpPr>
      <xdr:spPr>
        <a:xfrm>
          <a:off x="5041900" y="1541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1,224,577</a:t>
          </a:r>
          <a:endParaRPr kumimoji="1" lang="ja-JP" altLang="en-US" sz="1000" b="1">
            <a:latin typeface="ＭＳ Ｐゴシック"/>
          </a:endParaRPr>
        </a:p>
      </xdr:txBody>
    </xdr:sp>
    <xdr:clientData/>
  </xdr:oneCellAnchor>
  <xdr:twoCellAnchor>
    <xdr:from>
      <xdr:col>7</xdr:col>
      <xdr:colOff>63500</xdr:colOff>
      <xdr:row>90</xdr:row>
      <xdr:rowOff>11781</xdr:rowOff>
    </xdr:from>
    <xdr:to>
      <xdr:col>7</xdr:col>
      <xdr:colOff>241300</xdr:colOff>
      <xdr:row>90</xdr:row>
      <xdr:rowOff>11781</xdr:rowOff>
    </xdr:to>
    <xdr:cxnSp macro="">
      <xdr:nvCxnSpPr>
        <xdr:cNvPr id="193" name="直線コネクタ 192"/>
        <xdr:cNvCxnSpPr/>
      </xdr:nvCxnSpPr>
      <xdr:spPr>
        <a:xfrm>
          <a:off x="4864100" y="15442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101894</xdr:rowOff>
    </xdr:from>
    <xdr:ext cx="762000" cy="259045"/>
    <xdr:sp macro="" textlink="">
      <xdr:nvSpPr>
        <xdr:cNvPr id="194" name="人件費・物件費等の状況最大値テキスト"/>
        <xdr:cNvSpPr txBox="1"/>
      </xdr:nvSpPr>
      <xdr:spPr>
        <a:xfrm>
          <a:off x="5041900" y="1381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204,206</a:t>
          </a:r>
          <a:endParaRPr kumimoji="1" lang="ja-JP" altLang="en-US" sz="1000" b="1">
            <a:latin typeface="ＭＳ Ｐゴシック"/>
          </a:endParaRPr>
        </a:p>
      </xdr:txBody>
    </xdr:sp>
    <xdr:clientData/>
  </xdr:oneCellAnchor>
  <xdr:twoCellAnchor>
    <xdr:from>
      <xdr:col>7</xdr:col>
      <xdr:colOff>63500</xdr:colOff>
      <xdr:row>82</xdr:row>
      <xdr:rowOff>15517</xdr:rowOff>
    </xdr:from>
    <xdr:to>
      <xdr:col>7</xdr:col>
      <xdr:colOff>241300</xdr:colOff>
      <xdr:row>82</xdr:row>
      <xdr:rowOff>15517</xdr:rowOff>
    </xdr:to>
    <xdr:cxnSp macro="">
      <xdr:nvCxnSpPr>
        <xdr:cNvPr id="195" name="直線コネクタ 194"/>
        <xdr:cNvCxnSpPr/>
      </xdr:nvCxnSpPr>
      <xdr:spPr>
        <a:xfrm>
          <a:off x="4864100" y="1407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2667</xdr:rowOff>
    </xdr:from>
    <xdr:to>
      <xdr:col>7</xdr:col>
      <xdr:colOff>152400</xdr:colOff>
      <xdr:row>83</xdr:row>
      <xdr:rowOff>26353</xdr:rowOff>
    </xdr:to>
    <xdr:cxnSp macro="">
      <xdr:nvCxnSpPr>
        <xdr:cNvPr id="196" name="直線コネクタ 195"/>
        <xdr:cNvCxnSpPr/>
      </xdr:nvCxnSpPr>
      <xdr:spPr>
        <a:xfrm>
          <a:off x="4114800" y="14233017"/>
          <a:ext cx="838200" cy="2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150700</xdr:rowOff>
    </xdr:from>
    <xdr:ext cx="762000" cy="259045"/>
    <xdr:sp macro="" textlink="">
      <xdr:nvSpPr>
        <xdr:cNvPr id="197" name="人件費・物件費等の状況平均値テキスト"/>
        <xdr:cNvSpPr txBox="1"/>
      </xdr:nvSpPr>
      <xdr:spPr>
        <a:xfrm>
          <a:off x="5041900" y="14209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7173</xdr:rowOff>
    </xdr:from>
    <xdr:to>
      <xdr:col>7</xdr:col>
      <xdr:colOff>203200</xdr:colOff>
      <xdr:row>83</xdr:row>
      <xdr:rowOff>108773</xdr:rowOff>
    </xdr:to>
    <xdr:sp macro="" textlink="">
      <xdr:nvSpPr>
        <xdr:cNvPr id="198" name="フローチャート : 判断 197"/>
        <xdr:cNvSpPr/>
      </xdr:nvSpPr>
      <xdr:spPr>
        <a:xfrm>
          <a:off x="4902200" y="1423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167332</xdr:rowOff>
    </xdr:from>
    <xdr:to>
      <xdr:col>6</xdr:col>
      <xdr:colOff>0</xdr:colOff>
      <xdr:row>83</xdr:row>
      <xdr:rowOff>2667</xdr:rowOff>
    </xdr:to>
    <xdr:cxnSp macro="">
      <xdr:nvCxnSpPr>
        <xdr:cNvPr id="199" name="直線コネクタ 198"/>
        <xdr:cNvCxnSpPr/>
      </xdr:nvCxnSpPr>
      <xdr:spPr>
        <a:xfrm>
          <a:off x="3225800" y="14226232"/>
          <a:ext cx="889000" cy="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157057</xdr:rowOff>
    </xdr:from>
    <xdr:to>
      <xdr:col>6</xdr:col>
      <xdr:colOff>50800</xdr:colOff>
      <xdr:row>83</xdr:row>
      <xdr:rowOff>87207</xdr:rowOff>
    </xdr:to>
    <xdr:sp macro="" textlink="">
      <xdr:nvSpPr>
        <xdr:cNvPr id="200" name="フローチャート : 判断 199"/>
        <xdr:cNvSpPr/>
      </xdr:nvSpPr>
      <xdr:spPr>
        <a:xfrm>
          <a:off x="4064000" y="142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71984</xdr:rowOff>
    </xdr:from>
    <xdr:ext cx="736600" cy="259045"/>
    <xdr:sp macro="" textlink="">
      <xdr:nvSpPr>
        <xdr:cNvPr id="201" name="テキスト ボックス 200"/>
        <xdr:cNvSpPr txBox="1"/>
      </xdr:nvSpPr>
      <xdr:spPr>
        <a:xfrm>
          <a:off x="3733800" y="14302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120349</xdr:rowOff>
    </xdr:from>
    <xdr:to>
      <xdr:col>4</xdr:col>
      <xdr:colOff>482600</xdr:colOff>
      <xdr:row>82</xdr:row>
      <xdr:rowOff>167332</xdr:rowOff>
    </xdr:to>
    <xdr:cxnSp macro="">
      <xdr:nvCxnSpPr>
        <xdr:cNvPr id="202" name="直線コネクタ 201"/>
        <xdr:cNvCxnSpPr/>
      </xdr:nvCxnSpPr>
      <xdr:spPr>
        <a:xfrm>
          <a:off x="2336800" y="14179249"/>
          <a:ext cx="889000" cy="4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99154</xdr:rowOff>
    </xdr:from>
    <xdr:to>
      <xdr:col>4</xdr:col>
      <xdr:colOff>533400</xdr:colOff>
      <xdr:row>83</xdr:row>
      <xdr:rowOff>29304</xdr:rowOff>
    </xdr:to>
    <xdr:sp macro="" textlink="">
      <xdr:nvSpPr>
        <xdr:cNvPr id="203" name="フローチャート : 判断 202"/>
        <xdr:cNvSpPr/>
      </xdr:nvSpPr>
      <xdr:spPr>
        <a:xfrm>
          <a:off x="3175000" y="141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39481</xdr:rowOff>
    </xdr:from>
    <xdr:ext cx="762000" cy="259045"/>
    <xdr:sp macro="" textlink="">
      <xdr:nvSpPr>
        <xdr:cNvPr id="204" name="テキスト ボックス 203"/>
        <xdr:cNvSpPr txBox="1"/>
      </xdr:nvSpPr>
      <xdr:spPr>
        <a:xfrm>
          <a:off x="2844800" y="139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94231</xdr:rowOff>
    </xdr:from>
    <xdr:to>
      <xdr:col>3</xdr:col>
      <xdr:colOff>279400</xdr:colOff>
      <xdr:row>82</xdr:row>
      <xdr:rowOff>120349</xdr:rowOff>
    </xdr:to>
    <xdr:cxnSp macro="">
      <xdr:nvCxnSpPr>
        <xdr:cNvPr id="205" name="直線コネクタ 204"/>
        <xdr:cNvCxnSpPr/>
      </xdr:nvCxnSpPr>
      <xdr:spPr>
        <a:xfrm>
          <a:off x="1447800" y="14153131"/>
          <a:ext cx="889000" cy="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58493</xdr:rowOff>
    </xdr:from>
    <xdr:to>
      <xdr:col>3</xdr:col>
      <xdr:colOff>330200</xdr:colOff>
      <xdr:row>82</xdr:row>
      <xdr:rowOff>160093</xdr:rowOff>
    </xdr:to>
    <xdr:sp macro="" textlink="">
      <xdr:nvSpPr>
        <xdr:cNvPr id="206" name="フローチャート : 判断 205"/>
        <xdr:cNvSpPr/>
      </xdr:nvSpPr>
      <xdr:spPr>
        <a:xfrm>
          <a:off x="2286000" y="1411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170270</xdr:rowOff>
    </xdr:from>
    <xdr:ext cx="762000" cy="259045"/>
    <xdr:sp macro="" textlink="">
      <xdr:nvSpPr>
        <xdr:cNvPr id="207" name="テキスト ボックス 206"/>
        <xdr:cNvSpPr txBox="1"/>
      </xdr:nvSpPr>
      <xdr:spPr>
        <a:xfrm>
          <a:off x="1955800" y="1388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43912</xdr:rowOff>
    </xdr:from>
    <xdr:to>
      <xdr:col>2</xdr:col>
      <xdr:colOff>127000</xdr:colOff>
      <xdr:row>82</xdr:row>
      <xdr:rowOff>145512</xdr:rowOff>
    </xdr:to>
    <xdr:sp macro="" textlink="">
      <xdr:nvSpPr>
        <xdr:cNvPr id="208" name="フローチャート : 判断 207"/>
        <xdr:cNvSpPr/>
      </xdr:nvSpPr>
      <xdr:spPr>
        <a:xfrm>
          <a:off x="1397000" y="141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130289</xdr:rowOff>
    </xdr:from>
    <xdr:ext cx="762000" cy="259045"/>
    <xdr:sp macro="" textlink="">
      <xdr:nvSpPr>
        <xdr:cNvPr id="209" name="テキスト ボックス 208"/>
        <xdr:cNvSpPr txBox="1"/>
      </xdr:nvSpPr>
      <xdr:spPr>
        <a:xfrm>
          <a:off x="1066800" y="1418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263,283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147003</xdr:rowOff>
    </xdr:from>
    <xdr:to>
      <xdr:col>7</xdr:col>
      <xdr:colOff>203200</xdr:colOff>
      <xdr:row>83</xdr:row>
      <xdr:rowOff>77153</xdr:rowOff>
    </xdr:to>
    <xdr:sp macro="" textlink="">
      <xdr:nvSpPr>
        <xdr:cNvPr id="215" name="円/楕円 214"/>
        <xdr:cNvSpPr/>
      </xdr:nvSpPr>
      <xdr:spPr>
        <a:xfrm>
          <a:off x="4902200" y="1420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163530</xdr:rowOff>
    </xdr:from>
    <xdr:ext cx="762000" cy="259045"/>
    <xdr:sp macro="" textlink="">
      <xdr:nvSpPr>
        <xdr:cNvPr id="216" name="人件費・物件費等の状況該当値テキスト"/>
        <xdr:cNvSpPr txBox="1"/>
      </xdr:nvSpPr>
      <xdr:spPr>
        <a:xfrm>
          <a:off x="5041900" y="14050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340,185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123317</xdr:rowOff>
    </xdr:from>
    <xdr:to>
      <xdr:col>6</xdr:col>
      <xdr:colOff>50800</xdr:colOff>
      <xdr:row>83</xdr:row>
      <xdr:rowOff>53467</xdr:rowOff>
    </xdr:to>
    <xdr:sp macro="" textlink="">
      <xdr:nvSpPr>
        <xdr:cNvPr id="217" name="円/楕円 216"/>
        <xdr:cNvSpPr/>
      </xdr:nvSpPr>
      <xdr:spPr>
        <a:xfrm>
          <a:off x="4064000" y="141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63644</xdr:rowOff>
    </xdr:from>
    <xdr:ext cx="736600" cy="259045"/>
    <xdr:sp macro="" textlink="">
      <xdr:nvSpPr>
        <xdr:cNvPr id="218" name="テキスト ボックス 217"/>
        <xdr:cNvSpPr txBox="1"/>
      </xdr:nvSpPr>
      <xdr:spPr>
        <a:xfrm>
          <a:off x="3733800" y="13951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322,515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116532</xdr:rowOff>
    </xdr:from>
    <xdr:to>
      <xdr:col>4</xdr:col>
      <xdr:colOff>533400</xdr:colOff>
      <xdr:row>83</xdr:row>
      <xdr:rowOff>46682</xdr:rowOff>
    </xdr:to>
    <xdr:sp macro="" textlink="">
      <xdr:nvSpPr>
        <xdr:cNvPr id="219" name="円/楕円 218"/>
        <xdr:cNvSpPr/>
      </xdr:nvSpPr>
      <xdr:spPr>
        <a:xfrm>
          <a:off x="3175000" y="141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31459</xdr:rowOff>
    </xdr:from>
    <xdr:ext cx="762000" cy="259045"/>
    <xdr:sp macro="" textlink="">
      <xdr:nvSpPr>
        <xdr:cNvPr id="220" name="テキスト ボックス 219"/>
        <xdr:cNvSpPr txBox="1"/>
      </xdr:nvSpPr>
      <xdr:spPr>
        <a:xfrm>
          <a:off x="2844800" y="142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317,455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69549</xdr:rowOff>
    </xdr:from>
    <xdr:to>
      <xdr:col>3</xdr:col>
      <xdr:colOff>330200</xdr:colOff>
      <xdr:row>82</xdr:row>
      <xdr:rowOff>171149</xdr:rowOff>
    </xdr:to>
    <xdr:sp macro="" textlink="">
      <xdr:nvSpPr>
        <xdr:cNvPr id="221" name="円/楕円 220"/>
        <xdr:cNvSpPr/>
      </xdr:nvSpPr>
      <xdr:spPr>
        <a:xfrm>
          <a:off x="2286000" y="1412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155926</xdr:rowOff>
    </xdr:from>
    <xdr:ext cx="762000" cy="259045"/>
    <xdr:sp macro="" textlink="">
      <xdr:nvSpPr>
        <xdr:cNvPr id="222" name="テキスト ボックス 221"/>
        <xdr:cNvSpPr txBox="1"/>
      </xdr:nvSpPr>
      <xdr:spPr>
        <a:xfrm>
          <a:off x="1955800" y="1421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282,407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43431</xdr:rowOff>
    </xdr:from>
    <xdr:to>
      <xdr:col>2</xdr:col>
      <xdr:colOff>127000</xdr:colOff>
      <xdr:row>82</xdr:row>
      <xdr:rowOff>145031</xdr:rowOff>
    </xdr:to>
    <xdr:sp macro="" textlink="">
      <xdr:nvSpPr>
        <xdr:cNvPr id="223" name="円/楕円 222"/>
        <xdr:cNvSpPr/>
      </xdr:nvSpPr>
      <xdr:spPr>
        <a:xfrm>
          <a:off x="1397000" y="1410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155208</xdr:rowOff>
    </xdr:from>
    <xdr:ext cx="762000" cy="259045"/>
    <xdr:sp macro="" textlink="">
      <xdr:nvSpPr>
        <xdr:cNvPr id="224" name="テキスト ボックス 223"/>
        <xdr:cNvSpPr txBox="1"/>
      </xdr:nvSpPr>
      <xdr:spPr>
        <a:xfrm>
          <a:off x="1066800" y="13871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262,924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経験年数の多い職員が退職し、新規採用があったため類似団体平均・全国町村平均ともに下回る水準となっている。</a:t>
          </a:r>
          <a:endParaRPr kumimoji="1" lang="en-US" altLang="ja-JP" sz="1300">
            <a:solidFill>
              <a:srgbClr val="FF0000"/>
            </a:solidFill>
            <a:latin typeface="ＭＳ Ｐゴシック"/>
          </a:endParaRPr>
        </a:p>
        <a:p>
          <a:r>
            <a:rPr kumimoji="1" lang="ja-JP" altLang="en-US" sz="1300">
              <a:latin typeface="ＭＳ Ｐゴシック"/>
            </a:rPr>
            <a:t>　今後も、給与の適正化を図り低水準の維持に努める。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132927</xdr:rowOff>
    </xdr:from>
    <xdr:to>
      <xdr:col>24</xdr:col>
      <xdr:colOff>558800</xdr:colOff>
      <xdr:row>87</xdr:row>
      <xdr:rowOff>10584</xdr:rowOff>
    </xdr:to>
    <xdr:cxnSp macro="">
      <xdr:nvCxnSpPr>
        <xdr:cNvPr id="253" name="直線コネクタ 252"/>
        <xdr:cNvCxnSpPr/>
      </xdr:nvCxnSpPr>
      <xdr:spPr>
        <a:xfrm flipV="1">
          <a:off x="17018000" y="13848927"/>
          <a:ext cx="0" cy="1077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4"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5" name="直線コネクタ 254"/>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47854</xdr:rowOff>
    </xdr:from>
    <xdr:ext cx="762000" cy="259045"/>
    <xdr:sp macro="" textlink="">
      <xdr:nvSpPr>
        <xdr:cNvPr id="256" name="給与水準   （国との比較）最大値テキスト"/>
        <xdr:cNvSpPr txBox="1"/>
      </xdr:nvSpPr>
      <xdr:spPr>
        <a:xfrm>
          <a:off x="17106900" y="1359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24</xdr:col>
      <xdr:colOff>469900</xdr:colOff>
      <xdr:row>80</xdr:row>
      <xdr:rowOff>132927</xdr:rowOff>
    </xdr:from>
    <xdr:to>
      <xdr:col>24</xdr:col>
      <xdr:colOff>647700</xdr:colOff>
      <xdr:row>80</xdr:row>
      <xdr:rowOff>132927</xdr:rowOff>
    </xdr:to>
    <xdr:cxnSp macro="">
      <xdr:nvCxnSpPr>
        <xdr:cNvPr id="257" name="直線コネクタ 256"/>
        <xdr:cNvCxnSpPr/>
      </xdr:nvCxnSpPr>
      <xdr:spPr>
        <a:xfrm>
          <a:off x="16929100" y="13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34289</xdr:rowOff>
    </xdr:from>
    <xdr:to>
      <xdr:col>24</xdr:col>
      <xdr:colOff>558800</xdr:colOff>
      <xdr:row>88</xdr:row>
      <xdr:rowOff>112607</xdr:rowOff>
    </xdr:to>
    <xdr:cxnSp macro="">
      <xdr:nvCxnSpPr>
        <xdr:cNvPr id="258" name="直線コネクタ 257"/>
        <xdr:cNvCxnSpPr/>
      </xdr:nvCxnSpPr>
      <xdr:spPr>
        <a:xfrm flipV="1">
          <a:off x="16179800" y="14436089"/>
          <a:ext cx="838200" cy="76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19914</xdr:rowOff>
    </xdr:from>
    <xdr:ext cx="762000" cy="259045"/>
    <xdr:sp macro="" textlink="">
      <xdr:nvSpPr>
        <xdr:cNvPr id="259" name="給与水準   （国との比較）平均値テキスト"/>
        <xdr:cNvSpPr txBox="1"/>
      </xdr:nvSpPr>
      <xdr:spPr>
        <a:xfrm>
          <a:off x="17106900" y="1442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60" name="フローチャート : 判断 259"/>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112607</xdr:rowOff>
    </xdr:from>
    <xdr:to>
      <xdr:col>23</xdr:col>
      <xdr:colOff>406400</xdr:colOff>
      <xdr:row>89</xdr:row>
      <xdr:rowOff>29634</xdr:rowOff>
    </xdr:to>
    <xdr:cxnSp macro="">
      <xdr:nvCxnSpPr>
        <xdr:cNvPr id="261" name="直線コネクタ 260"/>
        <xdr:cNvCxnSpPr/>
      </xdr:nvCxnSpPr>
      <xdr:spPr>
        <a:xfrm flipV="1">
          <a:off x="15290800" y="1520020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160866</xdr:rowOff>
    </xdr:from>
    <xdr:to>
      <xdr:col>23</xdr:col>
      <xdr:colOff>457200</xdr:colOff>
      <xdr:row>88</xdr:row>
      <xdr:rowOff>91016</xdr:rowOff>
    </xdr:to>
    <xdr:sp macro="" textlink="">
      <xdr:nvSpPr>
        <xdr:cNvPr id="262" name="フローチャート : 判断 261"/>
        <xdr:cNvSpPr/>
      </xdr:nvSpPr>
      <xdr:spPr>
        <a:xfrm>
          <a:off x="16129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101193</xdr:rowOff>
    </xdr:from>
    <xdr:ext cx="736600" cy="259045"/>
    <xdr:sp macro="" textlink="">
      <xdr:nvSpPr>
        <xdr:cNvPr id="263" name="テキスト ボックス 262"/>
        <xdr:cNvSpPr txBox="1"/>
      </xdr:nvSpPr>
      <xdr:spPr>
        <a:xfrm>
          <a:off x="15798800" y="14845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114723</xdr:rowOff>
    </xdr:from>
    <xdr:to>
      <xdr:col>22</xdr:col>
      <xdr:colOff>203200</xdr:colOff>
      <xdr:row>89</xdr:row>
      <xdr:rowOff>29634</xdr:rowOff>
    </xdr:to>
    <xdr:cxnSp macro="">
      <xdr:nvCxnSpPr>
        <xdr:cNvPr id="264" name="直線コネクタ 263"/>
        <xdr:cNvCxnSpPr/>
      </xdr:nvCxnSpPr>
      <xdr:spPr>
        <a:xfrm>
          <a:off x="14401800" y="14516523"/>
          <a:ext cx="889000" cy="7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144780</xdr:rowOff>
    </xdr:from>
    <xdr:to>
      <xdr:col>22</xdr:col>
      <xdr:colOff>254000</xdr:colOff>
      <xdr:row>88</xdr:row>
      <xdr:rowOff>74930</xdr:rowOff>
    </xdr:to>
    <xdr:sp macro="" textlink="">
      <xdr:nvSpPr>
        <xdr:cNvPr id="265" name="フローチャート : 判断 264"/>
        <xdr:cNvSpPr/>
      </xdr:nvSpPr>
      <xdr:spPr>
        <a:xfrm>
          <a:off x="152400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85107</xdr:rowOff>
    </xdr:from>
    <xdr:ext cx="762000" cy="259045"/>
    <xdr:sp macro="" textlink="">
      <xdr:nvSpPr>
        <xdr:cNvPr id="266" name="テキスト ボックス 265"/>
        <xdr:cNvSpPr txBox="1"/>
      </xdr:nvSpPr>
      <xdr:spPr>
        <a:xfrm>
          <a:off x="14909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18204</xdr:rowOff>
    </xdr:from>
    <xdr:to>
      <xdr:col>21</xdr:col>
      <xdr:colOff>0</xdr:colOff>
      <xdr:row>84</xdr:row>
      <xdr:rowOff>114723</xdr:rowOff>
    </xdr:to>
    <xdr:cxnSp macro="">
      <xdr:nvCxnSpPr>
        <xdr:cNvPr id="267" name="直線コネクタ 266"/>
        <xdr:cNvCxnSpPr/>
      </xdr:nvCxnSpPr>
      <xdr:spPr>
        <a:xfrm>
          <a:off x="13512800" y="1442000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138854</xdr:rowOff>
    </xdr:from>
    <xdr:to>
      <xdr:col>21</xdr:col>
      <xdr:colOff>50800</xdr:colOff>
      <xdr:row>84</xdr:row>
      <xdr:rowOff>69004</xdr:rowOff>
    </xdr:to>
    <xdr:sp macro="" textlink="">
      <xdr:nvSpPr>
        <xdr:cNvPr id="268" name="フローチャート : 判断 267"/>
        <xdr:cNvSpPr/>
      </xdr:nvSpPr>
      <xdr:spPr>
        <a:xfrm>
          <a:off x="14351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79181</xdr:rowOff>
    </xdr:from>
    <xdr:ext cx="762000" cy="259045"/>
    <xdr:sp macro="" textlink="">
      <xdr:nvSpPr>
        <xdr:cNvPr id="269" name="テキスト ボックス 268"/>
        <xdr:cNvSpPr txBox="1"/>
      </xdr:nvSpPr>
      <xdr:spPr>
        <a:xfrm>
          <a:off x="14020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106680</xdr:rowOff>
    </xdr:from>
    <xdr:to>
      <xdr:col>19</xdr:col>
      <xdr:colOff>533400</xdr:colOff>
      <xdr:row>84</xdr:row>
      <xdr:rowOff>36830</xdr:rowOff>
    </xdr:to>
    <xdr:sp macro="" textlink="">
      <xdr:nvSpPr>
        <xdr:cNvPr id="270" name="フローチャート : 判断 269"/>
        <xdr:cNvSpPr/>
      </xdr:nvSpPr>
      <xdr:spPr>
        <a:xfrm>
          <a:off x="13462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47007</xdr:rowOff>
    </xdr:from>
    <xdr:ext cx="762000" cy="259045"/>
    <xdr:sp macro="" textlink="">
      <xdr:nvSpPr>
        <xdr:cNvPr id="271" name="テキスト ボックス 270"/>
        <xdr:cNvSpPr txBox="1"/>
      </xdr:nvSpPr>
      <xdr:spPr>
        <a:xfrm>
          <a:off x="13131800" y="141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77" name="円/楕円 276"/>
        <xdr:cNvSpPr/>
      </xdr:nvSpPr>
      <xdr:spPr>
        <a:xfrm>
          <a:off x="169672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xdr:rowOff>
    </xdr:from>
    <xdr:ext cx="762000" cy="259045"/>
    <xdr:sp macro="" textlink="">
      <xdr:nvSpPr>
        <xdr:cNvPr id="278" name="給与水準   （国との比較）該当値テキスト"/>
        <xdr:cNvSpPr txBox="1"/>
      </xdr:nvSpPr>
      <xdr:spPr>
        <a:xfrm>
          <a:off x="17106900" y="1423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61807</xdr:rowOff>
    </xdr:from>
    <xdr:to>
      <xdr:col>23</xdr:col>
      <xdr:colOff>457200</xdr:colOff>
      <xdr:row>88</xdr:row>
      <xdr:rowOff>163407</xdr:rowOff>
    </xdr:to>
    <xdr:sp macro="" textlink="">
      <xdr:nvSpPr>
        <xdr:cNvPr id="279" name="円/楕円 278"/>
        <xdr:cNvSpPr/>
      </xdr:nvSpPr>
      <xdr:spPr>
        <a:xfrm>
          <a:off x="16129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148184</xdr:rowOff>
    </xdr:from>
    <xdr:ext cx="736600" cy="259045"/>
    <xdr:sp macro="" textlink="">
      <xdr:nvSpPr>
        <xdr:cNvPr id="280" name="テキスト ボックス 279"/>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150284</xdr:rowOff>
    </xdr:from>
    <xdr:to>
      <xdr:col>22</xdr:col>
      <xdr:colOff>254000</xdr:colOff>
      <xdr:row>89</xdr:row>
      <xdr:rowOff>80434</xdr:rowOff>
    </xdr:to>
    <xdr:sp macro="" textlink="">
      <xdr:nvSpPr>
        <xdr:cNvPr id="281" name="円/楕円 280"/>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65211</xdr:rowOff>
    </xdr:from>
    <xdr:ext cx="762000" cy="259045"/>
    <xdr:sp macro="" textlink="">
      <xdr:nvSpPr>
        <xdr:cNvPr id="282" name="テキスト ボックス 281"/>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63923</xdr:rowOff>
    </xdr:from>
    <xdr:to>
      <xdr:col>21</xdr:col>
      <xdr:colOff>50800</xdr:colOff>
      <xdr:row>84</xdr:row>
      <xdr:rowOff>165523</xdr:rowOff>
    </xdr:to>
    <xdr:sp macro="" textlink="">
      <xdr:nvSpPr>
        <xdr:cNvPr id="283" name="円/楕円 282"/>
        <xdr:cNvSpPr/>
      </xdr:nvSpPr>
      <xdr:spPr>
        <a:xfrm>
          <a:off x="14351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150300</xdr:rowOff>
    </xdr:from>
    <xdr:ext cx="762000" cy="259045"/>
    <xdr:sp macro="" textlink="">
      <xdr:nvSpPr>
        <xdr:cNvPr id="284" name="テキスト ボックス 283"/>
        <xdr:cNvSpPr txBox="1"/>
      </xdr:nvSpPr>
      <xdr:spPr>
        <a:xfrm>
          <a:off x="14020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138854</xdr:rowOff>
    </xdr:from>
    <xdr:to>
      <xdr:col>19</xdr:col>
      <xdr:colOff>533400</xdr:colOff>
      <xdr:row>84</xdr:row>
      <xdr:rowOff>69004</xdr:rowOff>
    </xdr:to>
    <xdr:sp macro="" textlink="">
      <xdr:nvSpPr>
        <xdr:cNvPr id="285" name="円/楕円 284"/>
        <xdr:cNvSpPr/>
      </xdr:nvSpPr>
      <xdr:spPr>
        <a:xfrm>
          <a:off x="13462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53781</xdr:rowOff>
    </xdr:from>
    <xdr:ext cx="762000" cy="259045"/>
    <xdr:sp macro="" textlink="">
      <xdr:nvSpPr>
        <xdr:cNvPr id="286" name="テキスト ボックス 285"/>
        <xdr:cNvSpPr txBox="1"/>
      </xdr:nvSpPr>
      <xdr:spPr>
        <a:xfrm>
          <a:off x="131318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職員の退職による補充を最低限に抑えているため、類似団体の平均を下回っている。</a:t>
          </a:r>
          <a:endParaRPr kumimoji="1" lang="en-US" altLang="ja-JP" sz="1300">
            <a:latin typeface="ＭＳ Ｐゴシック"/>
          </a:endParaRPr>
        </a:p>
        <a:p>
          <a:r>
            <a:rPr kumimoji="1" lang="ja-JP" altLang="en-US" sz="1300">
              <a:latin typeface="ＭＳ Ｐゴシック"/>
            </a:rPr>
            <a:t>　今後も、適正な定員管理に努めていく。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59034</xdr:rowOff>
    </xdr:from>
    <xdr:to>
      <xdr:col>24</xdr:col>
      <xdr:colOff>558800</xdr:colOff>
      <xdr:row>68</xdr:row>
      <xdr:rowOff>19960</xdr:rowOff>
    </xdr:to>
    <xdr:cxnSp macro="">
      <xdr:nvCxnSpPr>
        <xdr:cNvPr id="316" name="直線コネクタ 315"/>
        <xdr:cNvCxnSpPr/>
      </xdr:nvCxnSpPr>
      <xdr:spPr>
        <a:xfrm flipV="1">
          <a:off x="17018000" y="10003134"/>
          <a:ext cx="0" cy="16754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163487</xdr:rowOff>
    </xdr:from>
    <xdr:ext cx="762000" cy="259045"/>
    <xdr:sp macro="" textlink="">
      <xdr:nvSpPr>
        <xdr:cNvPr id="317" name="定員管理の状況最小値テキスト"/>
        <xdr:cNvSpPr txBox="1"/>
      </xdr:nvSpPr>
      <xdr:spPr>
        <a:xfrm>
          <a:off x="17106900" y="11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51.97</a:t>
          </a:r>
          <a:endParaRPr kumimoji="1" lang="ja-JP" altLang="en-US" sz="1000" b="1">
            <a:latin typeface="ＭＳ Ｐゴシック"/>
          </a:endParaRPr>
        </a:p>
      </xdr:txBody>
    </xdr:sp>
    <xdr:clientData/>
  </xdr:oneCellAnchor>
  <xdr:twoCellAnchor>
    <xdr:from>
      <xdr:col>24</xdr:col>
      <xdr:colOff>469900</xdr:colOff>
      <xdr:row>68</xdr:row>
      <xdr:rowOff>19960</xdr:rowOff>
    </xdr:from>
    <xdr:to>
      <xdr:col>24</xdr:col>
      <xdr:colOff>647700</xdr:colOff>
      <xdr:row>68</xdr:row>
      <xdr:rowOff>19960</xdr:rowOff>
    </xdr:to>
    <xdr:cxnSp macro="">
      <xdr:nvCxnSpPr>
        <xdr:cNvPr id="318" name="直線コネクタ 317"/>
        <xdr:cNvCxnSpPr/>
      </xdr:nvCxnSpPr>
      <xdr:spPr>
        <a:xfrm>
          <a:off x="16929100" y="1167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145411</xdr:rowOff>
    </xdr:from>
    <xdr:ext cx="762000" cy="259045"/>
    <xdr:sp macro="" textlink="">
      <xdr:nvSpPr>
        <xdr:cNvPr id="319" name="定員管理の状況最大値テキスト"/>
        <xdr:cNvSpPr txBox="1"/>
      </xdr:nvSpPr>
      <xdr:spPr>
        <a:xfrm>
          <a:off x="17106900" y="97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58</xdr:row>
      <xdr:rowOff>59034</xdr:rowOff>
    </xdr:from>
    <xdr:to>
      <xdr:col>24</xdr:col>
      <xdr:colOff>647700</xdr:colOff>
      <xdr:row>58</xdr:row>
      <xdr:rowOff>59034</xdr:rowOff>
    </xdr:to>
    <xdr:cxnSp macro="">
      <xdr:nvCxnSpPr>
        <xdr:cNvPr id="320" name="直線コネクタ 319"/>
        <xdr:cNvCxnSpPr/>
      </xdr:nvCxnSpPr>
      <xdr:spPr>
        <a:xfrm>
          <a:off x="16929100" y="1000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154749</xdr:rowOff>
    </xdr:from>
    <xdr:to>
      <xdr:col>24</xdr:col>
      <xdr:colOff>558800</xdr:colOff>
      <xdr:row>58</xdr:row>
      <xdr:rowOff>166010</xdr:rowOff>
    </xdr:to>
    <xdr:cxnSp macro="">
      <xdr:nvCxnSpPr>
        <xdr:cNvPr id="321" name="直線コネクタ 320"/>
        <xdr:cNvCxnSpPr/>
      </xdr:nvCxnSpPr>
      <xdr:spPr>
        <a:xfrm flipV="1">
          <a:off x="16179800" y="10098849"/>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93595</xdr:rowOff>
    </xdr:from>
    <xdr:ext cx="762000" cy="259045"/>
    <xdr:sp macro="" textlink="">
      <xdr:nvSpPr>
        <xdr:cNvPr id="322" name="定員管理の状況平均値テキスト"/>
        <xdr:cNvSpPr txBox="1"/>
      </xdr:nvSpPr>
      <xdr:spPr>
        <a:xfrm>
          <a:off x="17106900" y="10209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121518</xdr:rowOff>
    </xdr:from>
    <xdr:to>
      <xdr:col>24</xdr:col>
      <xdr:colOff>609600</xdr:colOff>
      <xdr:row>60</xdr:row>
      <xdr:rowOff>51668</xdr:rowOff>
    </xdr:to>
    <xdr:sp macro="" textlink="">
      <xdr:nvSpPr>
        <xdr:cNvPr id="323" name="フローチャート : 判断 322"/>
        <xdr:cNvSpPr/>
      </xdr:nvSpPr>
      <xdr:spPr>
        <a:xfrm>
          <a:off x="16967200" y="102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133434</xdr:rowOff>
    </xdr:from>
    <xdr:to>
      <xdr:col>23</xdr:col>
      <xdr:colOff>406400</xdr:colOff>
      <xdr:row>58</xdr:row>
      <xdr:rowOff>166010</xdr:rowOff>
    </xdr:to>
    <xdr:cxnSp macro="">
      <xdr:nvCxnSpPr>
        <xdr:cNvPr id="324" name="直線コネクタ 323"/>
        <xdr:cNvCxnSpPr/>
      </xdr:nvCxnSpPr>
      <xdr:spPr>
        <a:xfrm>
          <a:off x="15290800" y="10077534"/>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115485</xdr:rowOff>
    </xdr:from>
    <xdr:to>
      <xdr:col>23</xdr:col>
      <xdr:colOff>457200</xdr:colOff>
      <xdr:row>60</xdr:row>
      <xdr:rowOff>45635</xdr:rowOff>
    </xdr:to>
    <xdr:sp macro="" textlink="">
      <xdr:nvSpPr>
        <xdr:cNvPr id="325" name="フローチャート : 判断 324"/>
        <xdr:cNvSpPr/>
      </xdr:nvSpPr>
      <xdr:spPr>
        <a:xfrm>
          <a:off x="16129000" y="1023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30412</xdr:rowOff>
    </xdr:from>
    <xdr:ext cx="736600" cy="259045"/>
    <xdr:sp macro="" textlink="">
      <xdr:nvSpPr>
        <xdr:cNvPr id="326" name="テキスト ボックス 325"/>
        <xdr:cNvSpPr txBox="1"/>
      </xdr:nvSpPr>
      <xdr:spPr>
        <a:xfrm>
          <a:off x="15798800" y="10317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133434</xdr:rowOff>
    </xdr:from>
    <xdr:to>
      <xdr:col>22</xdr:col>
      <xdr:colOff>203200</xdr:colOff>
      <xdr:row>58</xdr:row>
      <xdr:rowOff>150728</xdr:rowOff>
    </xdr:to>
    <xdr:cxnSp macro="">
      <xdr:nvCxnSpPr>
        <xdr:cNvPr id="327" name="直線コネクタ 326"/>
        <xdr:cNvCxnSpPr/>
      </xdr:nvCxnSpPr>
      <xdr:spPr>
        <a:xfrm flipV="1">
          <a:off x="14401800" y="10077534"/>
          <a:ext cx="889000" cy="1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107442</xdr:rowOff>
    </xdr:from>
    <xdr:to>
      <xdr:col>22</xdr:col>
      <xdr:colOff>254000</xdr:colOff>
      <xdr:row>60</xdr:row>
      <xdr:rowOff>37592</xdr:rowOff>
    </xdr:to>
    <xdr:sp macro="" textlink="">
      <xdr:nvSpPr>
        <xdr:cNvPr id="328" name="フローチャート : 判断 327"/>
        <xdr:cNvSpPr/>
      </xdr:nvSpPr>
      <xdr:spPr>
        <a:xfrm>
          <a:off x="15240000" y="1022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22369</xdr:rowOff>
    </xdr:from>
    <xdr:ext cx="762000" cy="259045"/>
    <xdr:sp macro="" textlink="">
      <xdr:nvSpPr>
        <xdr:cNvPr id="329" name="テキスト ボックス 328"/>
        <xdr:cNvSpPr txBox="1"/>
      </xdr:nvSpPr>
      <xdr:spPr>
        <a:xfrm>
          <a:off x="14909800" y="10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150728</xdr:rowOff>
    </xdr:from>
    <xdr:to>
      <xdr:col>21</xdr:col>
      <xdr:colOff>0</xdr:colOff>
      <xdr:row>59</xdr:row>
      <xdr:rowOff>2201</xdr:rowOff>
    </xdr:to>
    <xdr:cxnSp macro="">
      <xdr:nvCxnSpPr>
        <xdr:cNvPr id="330" name="直線コネクタ 329"/>
        <xdr:cNvCxnSpPr/>
      </xdr:nvCxnSpPr>
      <xdr:spPr>
        <a:xfrm flipV="1">
          <a:off x="13512800" y="10094828"/>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75671</xdr:rowOff>
    </xdr:from>
    <xdr:to>
      <xdr:col>21</xdr:col>
      <xdr:colOff>50800</xdr:colOff>
      <xdr:row>60</xdr:row>
      <xdr:rowOff>5821</xdr:rowOff>
    </xdr:to>
    <xdr:sp macro="" textlink="">
      <xdr:nvSpPr>
        <xdr:cNvPr id="331" name="フローチャート : 判断 330"/>
        <xdr:cNvSpPr/>
      </xdr:nvSpPr>
      <xdr:spPr>
        <a:xfrm>
          <a:off x="14351000" y="1019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162048</xdr:rowOff>
    </xdr:from>
    <xdr:ext cx="762000" cy="259045"/>
    <xdr:sp macro="" textlink="">
      <xdr:nvSpPr>
        <xdr:cNvPr id="332" name="テキスト ボックス 331"/>
        <xdr:cNvSpPr txBox="1"/>
      </xdr:nvSpPr>
      <xdr:spPr>
        <a:xfrm>
          <a:off x="14020800" y="1027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80497</xdr:rowOff>
    </xdr:from>
    <xdr:to>
      <xdr:col>19</xdr:col>
      <xdr:colOff>533400</xdr:colOff>
      <xdr:row>60</xdr:row>
      <xdr:rowOff>10647</xdr:rowOff>
    </xdr:to>
    <xdr:sp macro="" textlink="">
      <xdr:nvSpPr>
        <xdr:cNvPr id="333" name="フローチャート : 判断 332"/>
        <xdr:cNvSpPr/>
      </xdr:nvSpPr>
      <xdr:spPr>
        <a:xfrm>
          <a:off x="13462000" y="10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166874</xdr:rowOff>
    </xdr:from>
    <xdr:ext cx="762000" cy="259045"/>
    <xdr:sp macro="" textlink="">
      <xdr:nvSpPr>
        <xdr:cNvPr id="334" name="テキスト ボックス 333"/>
        <xdr:cNvSpPr txBox="1"/>
      </xdr:nvSpPr>
      <xdr:spPr>
        <a:xfrm>
          <a:off x="13131800" y="1028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103949</xdr:rowOff>
    </xdr:from>
    <xdr:to>
      <xdr:col>24</xdr:col>
      <xdr:colOff>609600</xdr:colOff>
      <xdr:row>59</xdr:row>
      <xdr:rowOff>34099</xdr:rowOff>
    </xdr:to>
    <xdr:sp macro="" textlink="">
      <xdr:nvSpPr>
        <xdr:cNvPr id="340" name="円/楕円 339"/>
        <xdr:cNvSpPr/>
      </xdr:nvSpPr>
      <xdr:spPr>
        <a:xfrm>
          <a:off x="16967200" y="100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25226</xdr:rowOff>
    </xdr:from>
    <xdr:ext cx="762000" cy="259045"/>
    <xdr:sp macro="" textlink="">
      <xdr:nvSpPr>
        <xdr:cNvPr id="341" name="定員管理の状況該当値テキスト"/>
        <xdr:cNvSpPr txBox="1"/>
      </xdr:nvSpPr>
      <xdr:spPr>
        <a:xfrm>
          <a:off x="17106900" y="996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115210</xdr:rowOff>
    </xdr:from>
    <xdr:to>
      <xdr:col>23</xdr:col>
      <xdr:colOff>457200</xdr:colOff>
      <xdr:row>59</xdr:row>
      <xdr:rowOff>45360</xdr:rowOff>
    </xdr:to>
    <xdr:sp macro="" textlink="">
      <xdr:nvSpPr>
        <xdr:cNvPr id="342" name="円/楕円 341"/>
        <xdr:cNvSpPr/>
      </xdr:nvSpPr>
      <xdr:spPr>
        <a:xfrm>
          <a:off x="16129000" y="1005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55537</xdr:rowOff>
    </xdr:from>
    <xdr:ext cx="736600" cy="259045"/>
    <xdr:sp macro="" textlink="">
      <xdr:nvSpPr>
        <xdr:cNvPr id="343" name="テキスト ボックス 342"/>
        <xdr:cNvSpPr txBox="1"/>
      </xdr:nvSpPr>
      <xdr:spPr>
        <a:xfrm>
          <a:off x="15798800" y="982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82634</xdr:rowOff>
    </xdr:from>
    <xdr:to>
      <xdr:col>22</xdr:col>
      <xdr:colOff>254000</xdr:colOff>
      <xdr:row>59</xdr:row>
      <xdr:rowOff>12784</xdr:rowOff>
    </xdr:to>
    <xdr:sp macro="" textlink="">
      <xdr:nvSpPr>
        <xdr:cNvPr id="344" name="円/楕円 343"/>
        <xdr:cNvSpPr/>
      </xdr:nvSpPr>
      <xdr:spPr>
        <a:xfrm>
          <a:off x="15240000" y="100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22961</xdr:rowOff>
    </xdr:from>
    <xdr:ext cx="762000" cy="259045"/>
    <xdr:sp macro="" textlink="">
      <xdr:nvSpPr>
        <xdr:cNvPr id="345" name="テキスト ボックス 344"/>
        <xdr:cNvSpPr txBox="1"/>
      </xdr:nvSpPr>
      <xdr:spPr>
        <a:xfrm>
          <a:off x="14909800" y="979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99928</xdr:rowOff>
    </xdr:from>
    <xdr:to>
      <xdr:col>21</xdr:col>
      <xdr:colOff>50800</xdr:colOff>
      <xdr:row>59</xdr:row>
      <xdr:rowOff>30078</xdr:rowOff>
    </xdr:to>
    <xdr:sp macro="" textlink="">
      <xdr:nvSpPr>
        <xdr:cNvPr id="346" name="円/楕円 345"/>
        <xdr:cNvSpPr/>
      </xdr:nvSpPr>
      <xdr:spPr>
        <a:xfrm>
          <a:off x="14351000" y="1004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40255</xdr:rowOff>
    </xdr:from>
    <xdr:ext cx="762000" cy="259045"/>
    <xdr:sp macro="" textlink="">
      <xdr:nvSpPr>
        <xdr:cNvPr id="347" name="テキスト ボックス 346"/>
        <xdr:cNvSpPr txBox="1"/>
      </xdr:nvSpPr>
      <xdr:spPr>
        <a:xfrm>
          <a:off x="14020800" y="981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122851</xdr:rowOff>
    </xdr:from>
    <xdr:to>
      <xdr:col>19</xdr:col>
      <xdr:colOff>533400</xdr:colOff>
      <xdr:row>59</xdr:row>
      <xdr:rowOff>53001</xdr:rowOff>
    </xdr:to>
    <xdr:sp macro="" textlink="">
      <xdr:nvSpPr>
        <xdr:cNvPr id="348" name="円/楕円 347"/>
        <xdr:cNvSpPr/>
      </xdr:nvSpPr>
      <xdr:spPr>
        <a:xfrm>
          <a:off x="13462000" y="1006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63178</xdr:rowOff>
    </xdr:from>
    <xdr:ext cx="762000" cy="259045"/>
    <xdr:sp macro="" textlink="">
      <xdr:nvSpPr>
        <xdr:cNvPr id="349" name="テキスト ボックス 348"/>
        <xdr:cNvSpPr txBox="1"/>
      </xdr:nvSpPr>
      <xdr:spPr>
        <a:xfrm>
          <a:off x="13131800" y="983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19</a:t>
          </a:r>
          <a:r>
            <a:rPr kumimoji="1" lang="ja-JP" altLang="en-US" sz="1300">
              <a:latin typeface="ＭＳ Ｐゴシック"/>
            </a:rPr>
            <a:t>年度から繰上償還や借り替えを実施し、比率の上昇を抑えてきており、今後も公債費の状況を見ながら繰上償還等の措置を行っていく。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100965</xdr:rowOff>
    </xdr:from>
    <xdr:to>
      <xdr:col>24</xdr:col>
      <xdr:colOff>558800</xdr:colOff>
      <xdr:row>44</xdr:row>
      <xdr:rowOff>20320</xdr:rowOff>
    </xdr:to>
    <xdr:cxnSp macro="">
      <xdr:nvCxnSpPr>
        <xdr:cNvPr id="374" name="直線コネクタ 373"/>
        <xdr:cNvCxnSpPr/>
      </xdr:nvCxnSpPr>
      <xdr:spPr>
        <a:xfrm flipV="1">
          <a:off x="17018000" y="627316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75"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76" name="直線コネクタ 375"/>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15892</xdr:rowOff>
    </xdr:from>
    <xdr:ext cx="762000" cy="259045"/>
    <xdr:sp macro="" textlink="">
      <xdr:nvSpPr>
        <xdr:cNvPr id="377" name="公債費負担の状況最大値テキスト"/>
        <xdr:cNvSpPr txBox="1"/>
      </xdr:nvSpPr>
      <xdr:spPr>
        <a:xfrm>
          <a:off x="17106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24</xdr:col>
      <xdr:colOff>469900</xdr:colOff>
      <xdr:row>36</xdr:row>
      <xdr:rowOff>100965</xdr:rowOff>
    </xdr:from>
    <xdr:to>
      <xdr:col>24</xdr:col>
      <xdr:colOff>647700</xdr:colOff>
      <xdr:row>36</xdr:row>
      <xdr:rowOff>100965</xdr:rowOff>
    </xdr:to>
    <xdr:cxnSp macro="">
      <xdr:nvCxnSpPr>
        <xdr:cNvPr id="378" name="直線コネクタ 377"/>
        <xdr:cNvCxnSpPr/>
      </xdr:nvCxnSpPr>
      <xdr:spPr>
        <a:xfrm>
          <a:off x="16929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24447</xdr:rowOff>
    </xdr:from>
    <xdr:to>
      <xdr:col>24</xdr:col>
      <xdr:colOff>558800</xdr:colOff>
      <xdr:row>40</xdr:row>
      <xdr:rowOff>90805</xdr:rowOff>
    </xdr:to>
    <xdr:cxnSp macro="">
      <xdr:nvCxnSpPr>
        <xdr:cNvPr id="379" name="直線コネクタ 378"/>
        <xdr:cNvCxnSpPr/>
      </xdr:nvCxnSpPr>
      <xdr:spPr>
        <a:xfrm flipV="1">
          <a:off x="16179800" y="6882447"/>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137495</xdr:rowOff>
    </xdr:from>
    <xdr:ext cx="762000" cy="259045"/>
    <xdr:sp macro="" textlink="">
      <xdr:nvSpPr>
        <xdr:cNvPr id="380" name="公債費負担の状況平均値テキスト"/>
        <xdr:cNvSpPr txBox="1"/>
      </xdr:nvSpPr>
      <xdr:spPr>
        <a:xfrm>
          <a:off x="17106900" y="665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120968</xdr:rowOff>
    </xdr:from>
    <xdr:to>
      <xdr:col>24</xdr:col>
      <xdr:colOff>609600</xdr:colOff>
      <xdr:row>40</xdr:row>
      <xdr:rowOff>51118</xdr:rowOff>
    </xdr:to>
    <xdr:sp macro="" textlink="">
      <xdr:nvSpPr>
        <xdr:cNvPr id="381" name="フローチャート : 判断 380"/>
        <xdr:cNvSpPr/>
      </xdr:nvSpPr>
      <xdr:spPr>
        <a:xfrm>
          <a:off x="169672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90805</xdr:rowOff>
    </xdr:from>
    <xdr:to>
      <xdr:col>23</xdr:col>
      <xdr:colOff>406400</xdr:colOff>
      <xdr:row>41</xdr:row>
      <xdr:rowOff>112395</xdr:rowOff>
    </xdr:to>
    <xdr:cxnSp macro="">
      <xdr:nvCxnSpPr>
        <xdr:cNvPr id="382" name="直線コネクタ 381"/>
        <xdr:cNvCxnSpPr/>
      </xdr:nvCxnSpPr>
      <xdr:spPr>
        <a:xfrm flipV="1">
          <a:off x="15290800" y="6948805"/>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3" name="フローチャート : 判断 382"/>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97490</xdr:rowOff>
    </xdr:from>
    <xdr:ext cx="736600" cy="259045"/>
    <xdr:sp macro="" textlink="">
      <xdr:nvSpPr>
        <xdr:cNvPr id="384" name="テキスト ボックス 383"/>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112395</xdr:rowOff>
    </xdr:from>
    <xdr:to>
      <xdr:col>22</xdr:col>
      <xdr:colOff>203200</xdr:colOff>
      <xdr:row>43</xdr:row>
      <xdr:rowOff>4763</xdr:rowOff>
    </xdr:to>
    <xdr:cxnSp macro="">
      <xdr:nvCxnSpPr>
        <xdr:cNvPr id="385" name="直線コネクタ 384"/>
        <xdr:cNvCxnSpPr/>
      </xdr:nvCxnSpPr>
      <xdr:spPr>
        <a:xfrm flipV="1">
          <a:off x="14401800" y="7141845"/>
          <a:ext cx="8890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40005</xdr:rowOff>
    </xdr:from>
    <xdr:to>
      <xdr:col>22</xdr:col>
      <xdr:colOff>254000</xdr:colOff>
      <xdr:row>40</xdr:row>
      <xdr:rowOff>141605</xdr:rowOff>
    </xdr:to>
    <xdr:sp macro="" textlink="">
      <xdr:nvSpPr>
        <xdr:cNvPr id="386" name="フローチャート : 判断 385"/>
        <xdr:cNvSpPr/>
      </xdr:nvSpPr>
      <xdr:spPr>
        <a:xfrm>
          <a:off x="15240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151782</xdr:rowOff>
    </xdr:from>
    <xdr:ext cx="762000" cy="259045"/>
    <xdr:sp macro="" textlink="">
      <xdr:nvSpPr>
        <xdr:cNvPr id="387" name="テキスト ボックス 386"/>
        <xdr:cNvSpPr txBox="1"/>
      </xdr:nvSpPr>
      <xdr:spPr>
        <a:xfrm>
          <a:off x="14909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4763</xdr:rowOff>
    </xdr:from>
    <xdr:to>
      <xdr:col>21</xdr:col>
      <xdr:colOff>0</xdr:colOff>
      <xdr:row>44</xdr:row>
      <xdr:rowOff>2222</xdr:rowOff>
    </xdr:to>
    <xdr:cxnSp macro="">
      <xdr:nvCxnSpPr>
        <xdr:cNvPr id="388" name="直線コネクタ 387"/>
        <xdr:cNvCxnSpPr/>
      </xdr:nvCxnSpPr>
      <xdr:spPr>
        <a:xfrm flipV="1">
          <a:off x="13512800" y="7377113"/>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160655</xdr:rowOff>
    </xdr:from>
    <xdr:to>
      <xdr:col>21</xdr:col>
      <xdr:colOff>50800</xdr:colOff>
      <xdr:row>41</xdr:row>
      <xdr:rowOff>90805</xdr:rowOff>
    </xdr:to>
    <xdr:sp macro="" textlink="">
      <xdr:nvSpPr>
        <xdr:cNvPr id="389" name="フローチャート : 判断 388"/>
        <xdr:cNvSpPr/>
      </xdr:nvSpPr>
      <xdr:spPr>
        <a:xfrm>
          <a:off x="14351000" y="701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100982</xdr:rowOff>
    </xdr:from>
    <xdr:ext cx="762000" cy="259045"/>
    <xdr:sp macro="" textlink="">
      <xdr:nvSpPr>
        <xdr:cNvPr id="390" name="テキスト ボックス 389"/>
        <xdr:cNvSpPr txBox="1"/>
      </xdr:nvSpPr>
      <xdr:spPr>
        <a:xfrm>
          <a:off x="14020800" y="678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109855</xdr:rowOff>
    </xdr:from>
    <xdr:to>
      <xdr:col>19</xdr:col>
      <xdr:colOff>533400</xdr:colOff>
      <xdr:row>42</xdr:row>
      <xdr:rowOff>40005</xdr:rowOff>
    </xdr:to>
    <xdr:sp macro="" textlink="">
      <xdr:nvSpPr>
        <xdr:cNvPr id="391" name="フローチャート : 判断 390"/>
        <xdr:cNvSpPr/>
      </xdr:nvSpPr>
      <xdr:spPr>
        <a:xfrm>
          <a:off x="13462000" y="7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50182</xdr:rowOff>
    </xdr:from>
    <xdr:ext cx="762000" cy="259045"/>
    <xdr:sp macro="" textlink="">
      <xdr:nvSpPr>
        <xdr:cNvPr id="392" name="テキスト ボックス 391"/>
        <xdr:cNvSpPr txBox="1"/>
      </xdr:nvSpPr>
      <xdr:spPr>
        <a:xfrm>
          <a:off x="13131800" y="69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145097</xdr:rowOff>
    </xdr:from>
    <xdr:to>
      <xdr:col>24</xdr:col>
      <xdr:colOff>609600</xdr:colOff>
      <xdr:row>40</xdr:row>
      <xdr:rowOff>75247</xdr:rowOff>
    </xdr:to>
    <xdr:sp macro="" textlink="">
      <xdr:nvSpPr>
        <xdr:cNvPr id="398" name="円/楕円 397"/>
        <xdr:cNvSpPr/>
      </xdr:nvSpPr>
      <xdr:spPr>
        <a:xfrm>
          <a:off x="169672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117174</xdr:rowOff>
    </xdr:from>
    <xdr:ext cx="762000" cy="259045"/>
    <xdr:sp macro="" textlink="">
      <xdr:nvSpPr>
        <xdr:cNvPr id="399" name="公債費負担の状況該当値テキスト"/>
        <xdr:cNvSpPr txBox="1"/>
      </xdr:nvSpPr>
      <xdr:spPr>
        <a:xfrm>
          <a:off x="17106900" y="680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40005</xdr:rowOff>
    </xdr:from>
    <xdr:to>
      <xdr:col>23</xdr:col>
      <xdr:colOff>457200</xdr:colOff>
      <xdr:row>40</xdr:row>
      <xdr:rowOff>141605</xdr:rowOff>
    </xdr:to>
    <xdr:sp macro="" textlink="">
      <xdr:nvSpPr>
        <xdr:cNvPr id="400" name="円/楕円 399"/>
        <xdr:cNvSpPr/>
      </xdr:nvSpPr>
      <xdr:spPr>
        <a:xfrm>
          <a:off x="16129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126382</xdr:rowOff>
    </xdr:from>
    <xdr:ext cx="736600" cy="259045"/>
    <xdr:sp macro="" textlink="">
      <xdr:nvSpPr>
        <xdr:cNvPr id="401" name="テキスト ボックス 400"/>
        <xdr:cNvSpPr txBox="1"/>
      </xdr:nvSpPr>
      <xdr:spPr>
        <a:xfrm>
          <a:off x="15798800" y="698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61595</xdr:rowOff>
    </xdr:from>
    <xdr:to>
      <xdr:col>22</xdr:col>
      <xdr:colOff>254000</xdr:colOff>
      <xdr:row>41</xdr:row>
      <xdr:rowOff>163195</xdr:rowOff>
    </xdr:to>
    <xdr:sp macro="" textlink="">
      <xdr:nvSpPr>
        <xdr:cNvPr id="402" name="円/楕円 401"/>
        <xdr:cNvSpPr/>
      </xdr:nvSpPr>
      <xdr:spPr>
        <a:xfrm>
          <a:off x="15240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147972</xdr:rowOff>
    </xdr:from>
    <xdr:ext cx="762000" cy="259045"/>
    <xdr:sp macro="" textlink="">
      <xdr:nvSpPr>
        <xdr:cNvPr id="403" name="テキスト ボックス 402"/>
        <xdr:cNvSpPr txBox="1"/>
      </xdr:nvSpPr>
      <xdr:spPr>
        <a:xfrm>
          <a:off x="14909800" y="71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125413</xdr:rowOff>
    </xdr:from>
    <xdr:to>
      <xdr:col>21</xdr:col>
      <xdr:colOff>50800</xdr:colOff>
      <xdr:row>43</xdr:row>
      <xdr:rowOff>55563</xdr:rowOff>
    </xdr:to>
    <xdr:sp macro="" textlink="">
      <xdr:nvSpPr>
        <xdr:cNvPr id="404" name="円/楕円 403"/>
        <xdr:cNvSpPr/>
      </xdr:nvSpPr>
      <xdr:spPr>
        <a:xfrm>
          <a:off x="14351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40340</xdr:rowOff>
    </xdr:from>
    <xdr:ext cx="762000" cy="259045"/>
    <xdr:sp macro="" textlink="">
      <xdr:nvSpPr>
        <xdr:cNvPr id="405" name="テキスト ボックス 404"/>
        <xdr:cNvSpPr txBox="1"/>
      </xdr:nvSpPr>
      <xdr:spPr>
        <a:xfrm>
          <a:off x="14020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122872</xdr:rowOff>
    </xdr:from>
    <xdr:to>
      <xdr:col>19</xdr:col>
      <xdr:colOff>533400</xdr:colOff>
      <xdr:row>44</xdr:row>
      <xdr:rowOff>53022</xdr:rowOff>
    </xdr:to>
    <xdr:sp macro="" textlink="">
      <xdr:nvSpPr>
        <xdr:cNvPr id="406" name="円/楕円 405"/>
        <xdr:cNvSpPr/>
      </xdr:nvSpPr>
      <xdr:spPr>
        <a:xfrm>
          <a:off x="13462000" y="74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37799</xdr:rowOff>
    </xdr:from>
    <xdr:ext cx="762000" cy="259045"/>
    <xdr:sp macro="" textlink="">
      <xdr:nvSpPr>
        <xdr:cNvPr id="407" name="テキスト ボックス 406"/>
        <xdr:cNvSpPr txBox="1"/>
      </xdr:nvSpPr>
      <xdr:spPr>
        <a:xfrm>
          <a:off x="13131800" y="758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が無い理由しては、地方債の現在高の約８０％が過疎対策事業債と臨時財政対策債で、公営企業債を除く多くが交付税措置の大きい地方債であるため、基金残高を含む充当可能財源等が将来負担を上回っていることが伺える。</a:t>
          </a:r>
          <a:endParaRPr kumimoji="1" lang="en-US" altLang="ja-JP" sz="1300">
            <a:latin typeface="ＭＳ Ｐゴシック"/>
          </a:endParaRPr>
        </a:p>
        <a:p>
          <a:r>
            <a:rPr kumimoji="1" lang="ja-JP" altLang="en-US" sz="1300">
              <a:latin typeface="ＭＳ Ｐゴシック"/>
            </a:rPr>
            <a:t>　今後も地方交付税の動向を見ながら経費の抑制を行っていく。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69759</xdr:rowOff>
    </xdr:from>
    <xdr:to>
      <xdr:col>24</xdr:col>
      <xdr:colOff>558800</xdr:colOff>
      <xdr:row>22</xdr:row>
      <xdr:rowOff>33927</xdr:rowOff>
    </xdr:to>
    <xdr:cxnSp macro="">
      <xdr:nvCxnSpPr>
        <xdr:cNvPr id="438" name="直線コネクタ 437"/>
        <xdr:cNvCxnSpPr/>
      </xdr:nvCxnSpPr>
      <xdr:spPr>
        <a:xfrm flipV="1">
          <a:off x="17018000" y="2470059"/>
          <a:ext cx="0" cy="1335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6004</xdr:rowOff>
    </xdr:from>
    <xdr:ext cx="762000" cy="259045"/>
    <xdr:sp macro="" textlink="">
      <xdr:nvSpPr>
        <xdr:cNvPr id="439" name="将来負担の状況最小値テキスト"/>
        <xdr:cNvSpPr txBox="1"/>
      </xdr:nvSpPr>
      <xdr:spPr>
        <a:xfrm>
          <a:off x="17106900" y="377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22</xdr:row>
      <xdr:rowOff>33927</xdr:rowOff>
    </xdr:from>
    <xdr:to>
      <xdr:col>24</xdr:col>
      <xdr:colOff>647700</xdr:colOff>
      <xdr:row>22</xdr:row>
      <xdr:rowOff>33927</xdr:rowOff>
    </xdr:to>
    <xdr:cxnSp macro="">
      <xdr:nvCxnSpPr>
        <xdr:cNvPr id="440" name="直線コネクタ 439"/>
        <xdr:cNvCxnSpPr/>
      </xdr:nvCxnSpPr>
      <xdr:spPr>
        <a:xfrm>
          <a:off x="16929100" y="38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111686</xdr:rowOff>
    </xdr:from>
    <xdr:ext cx="762000" cy="259045"/>
    <xdr:sp macro="" textlink="">
      <xdr:nvSpPr>
        <xdr:cNvPr id="441" name="将来負担の状況最大値テキスト"/>
        <xdr:cNvSpPr txBox="1"/>
      </xdr:nvSpPr>
      <xdr:spPr>
        <a:xfrm>
          <a:off x="17106900" y="234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24</xdr:col>
      <xdr:colOff>469900</xdr:colOff>
      <xdr:row>14</xdr:row>
      <xdr:rowOff>69759</xdr:rowOff>
    </xdr:from>
    <xdr:to>
      <xdr:col>24</xdr:col>
      <xdr:colOff>647700</xdr:colOff>
      <xdr:row>14</xdr:row>
      <xdr:rowOff>69759</xdr:rowOff>
    </xdr:to>
    <xdr:cxnSp macro="">
      <xdr:nvCxnSpPr>
        <xdr:cNvPr id="442" name="直線コネクタ 441"/>
        <xdr:cNvCxnSpPr/>
      </xdr:nvCxnSpPr>
      <xdr:spPr>
        <a:xfrm>
          <a:off x="16929100" y="247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43"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4" name="フローチャート : 判断 443"/>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5" name="フローチャート : 判断 444"/>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6" name="テキスト ボックス 445"/>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7" name="フローチャート :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9" name="フローチャート : 判断 448"/>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50" name="テキスト ボックス 449"/>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44904</xdr:rowOff>
    </xdr:from>
    <xdr:to>
      <xdr:col>19</xdr:col>
      <xdr:colOff>533400</xdr:colOff>
      <xdr:row>16</xdr:row>
      <xdr:rowOff>146504</xdr:rowOff>
    </xdr:to>
    <xdr:sp macro="" textlink="">
      <xdr:nvSpPr>
        <xdr:cNvPr id="451" name="フローチャート : 判断 450"/>
        <xdr:cNvSpPr/>
      </xdr:nvSpPr>
      <xdr:spPr>
        <a:xfrm>
          <a:off x="13462000" y="27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156681</xdr:rowOff>
    </xdr:from>
    <xdr:ext cx="762000" cy="259045"/>
    <xdr:sp macro="" textlink="">
      <xdr:nvSpPr>
        <xdr:cNvPr id="452" name="テキスト ボックス 451"/>
        <xdr:cNvSpPr txBox="1"/>
      </xdr:nvSpPr>
      <xdr:spPr>
        <a:xfrm>
          <a:off x="13131800" y="255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秋田県東成瀬村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2,759
2,747
203.57
4,395,323
4,293,684
71,738
1,984,656
4,729,061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退職による職員の補充を最低限に抑えている</a:t>
          </a:r>
          <a:r>
            <a:rPr kumimoji="1" lang="ja-JP" altLang="en-US" sz="1300">
              <a:solidFill>
                <a:sysClr val="windowText" lastClr="000000"/>
              </a:solidFill>
              <a:latin typeface="ＭＳ Ｐゴシック"/>
            </a:rPr>
            <a:t>ため人件費も抑制されている。</a:t>
          </a:r>
          <a:endParaRPr kumimoji="1" lang="en-US" altLang="ja-JP" sz="1300">
            <a:solidFill>
              <a:sysClr val="windowText" lastClr="000000"/>
            </a:solidFill>
            <a:latin typeface="ＭＳ Ｐゴシック"/>
          </a:endParaRPr>
        </a:p>
        <a:p>
          <a:r>
            <a:rPr kumimoji="1" lang="ja-JP" altLang="en-US" sz="1300">
              <a:latin typeface="ＭＳ Ｐゴシック"/>
            </a:rPr>
            <a:t>　今後は、退職</a:t>
          </a:r>
          <a:r>
            <a:rPr kumimoji="1" lang="ja-JP" altLang="en-US" sz="1300">
              <a:solidFill>
                <a:sysClr val="windowText" lastClr="000000"/>
              </a:solidFill>
              <a:latin typeface="ＭＳ Ｐゴシック"/>
            </a:rPr>
            <a:t>者数</a:t>
          </a:r>
          <a:r>
            <a:rPr kumimoji="1" lang="ja-JP" altLang="en-US" sz="1300">
              <a:latin typeface="ＭＳ Ｐゴシック"/>
            </a:rPr>
            <a:t>の状況を見ながら職員等の適正配置に努める。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0" name="直線コネクタ 59"/>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1"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2" name="直線コネクタ 61"/>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3"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4" name="直線コネクタ 63"/>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123190</xdr:rowOff>
    </xdr:from>
    <xdr:to>
      <xdr:col>7</xdr:col>
      <xdr:colOff>15875</xdr:colOff>
      <xdr:row>34</xdr:row>
      <xdr:rowOff>50800</xdr:rowOff>
    </xdr:to>
    <xdr:cxnSp macro="">
      <xdr:nvCxnSpPr>
        <xdr:cNvPr id="65" name="直線コネクタ 64"/>
        <xdr:cNvCxnSpPr/>
      </xdr:nvCxnSpPr>
      <xdr:spPr>
        <a:xfrm flipV="1">
          <a:off x="3987800" y="57810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143527</xdr:rowOff>
    </xdr:from>
    <xdr:ext cx="762000" cy="259045"/>
    <xdr:sp macro="" textlink="">
      <xdr:nvSpPr>
        <xdr:cNvPr id="66" name="人件費平均値テキスト"/>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67" name="フローチャート : 判断 66"/>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50800</xdr:rowOff>
    </xdr:from>
    <xdr:to>
      <xdr:col>5</xdr:col>
      <xdr:colOff>549275</xdr:colOff>
      <xdr:row>34</xdr:row>
      <xdr:rowOff>134620</xdr:rowOff>
    </xdr:to>
    <xdr:cxnSp macro="">
      <xdr:nvCxnSpPr>
        <xdr:cNvPr id="68" name="直線コネクタ 67"/>
        <xdr:cNvCxnSpPr/>
      </xdr:nvCxnSpPr>
      <xdr:spPr>
        <a:xfrm flipV="1">
          <a:off x="3098800" y="5880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69" name="フローチャート : 判断 68"/>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70" name="テキスト ボックス 69"/>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54610</xdr:rowOff>
    </xdr:from>
    <xdr:to>
      <xdr:col>4</xdr:col>
      <xdr:colOff>346075</xdr:colOff>
      <xdr:row>34</xdr:row>
      <xdr:rowOff>134620</xdr:rowOff>
    </xdr:to>
    <xdr:cxnSp macro="">
      <xdr:nvCxnSpPr>
        <xdr:cNvPr id="71" name="直線コネクタ 70"/>
        <xdr:cNvCxnSpPr/>
      </xdr:nvCxnSpPr>
      <xdr:spPr>
        <a:xfrm>
          <a:off x="2209800" y="57124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45720</xdr:rowOff>
    </xdr:from>
    <xdr:to>
      <xdr:col>4</xdr:col>
      <xdr:colOff>396875</xdr:colOff>
      <xdr:row>36</xdr:row>
      <xdr:rowOff>147320</xdr:rowOff>
    </xdr:to>
    <xdr:sp macro="" textlink="">
      <xdr:nvSpPr>
        <xdr:cNvPr id="72" name="フローチャート : 判断 71"/>
        <xdr:cNvSpPr/>
      </xdr:nvSpPr>
      <xdr:spPr>
        <a:xfrm>
          <a:off x="3048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132097</xdr:rowOff>
    </xdr:from>
    <xdr:ext cx="762000" cy="259045"/>
    <xdr:sp macro="" textlink="">
      <xdr:nvSpPr>
        <xdr:cNvPr id="73" name="テキスト ボックス 72"/>
        <xdr:cNvSpPr txBox="1"/>
      </xdr:nvSpPr>
      <xdr:spPr>
        <a:xfrm>
          <a:off x="2717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54610</xdr:rowOff>
    </xdr:from>
    <xdr:to>
      <xdr:col>3</xdr:col>
      <xdr:colOff>142875</xdr:colOff>
      <xdr:row>33</xdr:row>
      <xdr:rowOff>107950</xdr:rowOff>
    </xdr:to>
    <xdr:cxnSp macro="">
      <xdr:nvCxnSpPr>
        <xdr:cNvPr id="74" name="直線コネクタ 73"/>
        <xdr:cNvCxnSpPr/>
      </xdr:nvCxnSpPr>
      <xdr:spPr>
        <a:xfrm flipV="1">
          <a:off x="1320800" y="5712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0</xdr:rowOff>
    </xdr:from>
    <xdr:to>
      <xdr:col>3</xdr:col>
      <xdr:colOff>193675</xdr:colOff>
      <xdr:row>36</xdr:row>
      <xdr:rowOff>101600</xdr:rowOff>
    </xdr:to>
    <xdr:sp macro="" textlink="">
      <xdr:nvSpPr>
        <xdr:cNvPr id="75" name="フローチャート : 判断 74"/>
        <xdr:cNvSpPr/>
      </xdr:nvSpPr>
      <xdr:spPr>
        <a:xfrm>
          <a:off x="2159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86377</xdr:rowOff>
    </xdr:from>
    <xdr:ext cx="762000" cy="259045"/>
    <xdr:sp macro="" textlink="">
      <xdr:nvSpPr>
        <xdr:cNvPr id="76" name="テキスト ボックス 75"/>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7" name="フローチャート : 判断 76"/>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8" name="テキスト ボックス 77"/>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72390</xdr:rowOff>
    </xdr:from>
    <xdr:to>
      <xdr:col>7</xdr:col>
      <xdr:colOff>66675</xdr:colOff>
      <xdr:row>34</xdr:row>
      <xdr:rowOff>2540</xdr:rowOff>
    </xdr:to>
    <xdr:sp macro="" textlink="">
      <xdr:nvSpPr>
        <xdr:cNvPr id="84" name="円/楕円 83"/>
        <xdr:cNvSpPr/>
      </xdr:nvSpPr>
      <xdr:spPr>
        <a:xfrm>
          <a:off x="47752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152417</xdr:rowOff>
    </xdr:from>
    <xdr:ext cx="762000" cy="259045"/>
    <xdr:sp macro="" textlink="">
      <xdr:nvSpPr>
        <xdr:cNvPr id="85" name="人件費該当値テキスト"/>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0</xdr:rowOff>
    </xdr:from>
    <xdr:to>
      <xdr:col>5</xdr:col>
      <xdr:colOff>600075</xdr:colOff>
      <xdr:row>34</xdr:row>
      <xdr:rowOff>101600</xdr:rowOff>
    </xdr:to>
    <xdr:sp macro="" textlink="">
      <xdr:nvSpPr>
        <xdr:cNvPr id="86" name="円/楕円 85"/>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111777</xdr:rowOff>
    </xdr:from>
    <xdr:ext cx="736600" cy="259045"/>
    <xdr:sp macro="" textlink="">
      <xdr:nvSpPr>
        <xdr:cNvPr id="87" name="テキスト ボックス 86"/>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83820</xdr:rowOff>
    </xdr:from>
    <xdr:to>
      <xdr:col>4</xdr:col>
      <xdr:colOff>396875</xdr:colOff>
      <xdr:row>35</xdr:row>
      <xdr:rowOff>13970</xdr:rowOff>
    </xdr:to>
    <xdr:sp macro="" textlink="">
      <xdr:nvSpPr>
        <xdr:cNvPr id="88" name="円/楕円 87"/>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24147</xdr:rowOff>
    </xdr:from>
    <xdr:ext cx="762000" cy="259045"/>
    <xdr:sp macro="" textlink="">
      <xdr:nvSpPr>
        <xdr:cNvPr id="89" name="テキスト ボックス 88"/>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3810</xdr:rowOff>
    </xdr:from>
    <xdr:to>
      <xdr:col>3</xdr:col>
      <xdr:colOff>193675</xdr:colOff>
      <xdr:row>33</xdr:row>
      <xdr:rowOff>105410</xdr:rowOff>
    </xdr:to>
    <xdr:sp macro="" textlink="">
      <xdr:nvSpPr>
        <xdr:cNvPr id="90" name="円/楕円 89"/>
        <xdr:cNvSpPr/>
      </xdr:nvSpPr>
      <xdr:spPr>
        <a:xfrm>
          <a:off x="2159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115587</xdr:rowOff>
    </xdr:from>
    <xdr:ext cx="762000" cy="259045"/>
    <xdr:sp macro="" textlink="">
      <xdr:nvSpPr>
        <xdr:cNvPr id="91" name="テキスト ボックス 90"/>
        <xdr:cNvSpPr txBox="1"/>
      </xdr:nvSpPr>
      <xdr:spPr>
        <a:xfrm>
          <a:off x="1828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57150</xdr:rowOff>
    </xdr:from>
    <xdr:to>
      <xdr:col>1</xdr:col>
      <xdr:colOff>676275</xdr:colOff>
      <xdr:row>33</xdr:row>
      <xdr:rowOff>158750</xdr:rowOff>
    </xdr:to>
    <xdr:sp macro="" textlink="">
      <xdr:nvSpPr>
        <xdr:cNvPr id="92" name="円/楕円 91"/>
        <xdr:cNvSpPr/>
      </xdr:nvSpPr>
      <xdr:spPr>
        <a:xfrm>
          <a:off x="1270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168927</xdr:rowOff>
    </xdr:from>
    <xdr:ext cx="762000" cy="259045"/>
    <xdr:sp macro="" textlink="">
      <xdr:nvSpPr>
        <xdr:cNvPr id="93" name="テキスト ボックス 92"/>
        <xdr:cNvSpPr txBox="1"/>
      </xdr:nvSpPr>
      <xdr:spPr>
        <a:xfrm>
          <a:off x="939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物件費に係る経常収支比率については、類似団体平均</a:t>
          </a:r>
          <a:r>
            <a:rPr kumimoji="1" lang="ja-JP" altLang="en-US" sz="1300">
              <a:solidFill>
                <a:schemeClr val="tx1"/>
              </a:solidFill>
              <a:latin typeface="ＭＳ Ｐゴシック"/>
            </a:rPr>
            <a:t>を</a:t>
          </a:r>
          <a:r>
            <a:rPr kumimoji="1" lang="ja-JP" altLang="en-US" sz="1300">
              <a:latin typeface="ＭＳ Ｐゴシック"/>
            </a:rPr>
            <a:t>上回っているが、事業の統合を図りながら経費の削減を行った。</a:t>
          </a:r>
          <a:endParaRPr kumimoji="1" lang="en-US" altLang="ja-JP" sz="1300">
            <a:latin typeface="ＭＳ Ｐゴシック"/>
          </a:endParaRPr>
        </a:p>
        <a:p>
          <a:r>
            <a:rPr kumimoji="1" lang="ja-JP" altLang="en-US" sz="1300">
              <a:latin typeface="ＭＳ Ｐゴシック"/>
            </a:rPr>
            <a:t>　今後も事業の統合を図り経費削減に努める。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10414</xdr:rowOff>
    </xdr:from>
    <xdr:to>
      <xdr:col>24</xdr:col>
      <xdr:colOff>31750</xdr:colOff>
      <xdr:row>20</xdr:row>
      <xdr:rowOff>149860</xdr:rowOff>
    </xdr:to>
    <xdr:cxnSp macro="">
      <xdr:nvCxnSpPr>
        <xdr:cNvPr id="118" name="直線コネクタ 117"/>
        <xdr:cNvCxnSpPr/>
      </xdr:nvCxnSpPr>
      <xdr:spPr>
        <a:xfrm flipV="1">
          <a:off x="16510000" y="258216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19"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0" name="直線コネクタ 119"/>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96791</xdr:rowOff>
    </xdr:from>
    <xdr:ext cx="762000" cy="259045"/>
    <xdr:sp macro="" textlink="">
      <xdr:nvSpPr>
        <xdr:cNvPr id="121" name="物件費最大値テキスト"/>
        <xdr:cNvSpPr txBox="1"/>
      </xdr:nvSpPr>
      <xdr:spPr>
        <a:xfrm>
          <a:off x="16598900" y="232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15</xdr:row>
      <xdr:rowOff>10414</xdr:rowOff>
    </xdr:from>
    <xdr:to>
      <xdr:col>24</xdr:col>
      <xdr:colOff>120650</xdr:colOff>
      <xdr:row>15</xdr:row>
      <xdr:rowOff>10414</xdr:rowOff>
    </xdr:to>
    <xdr:cxnSp macro="">
      <xdr:nvCxnSpPr>
        <xdr:cNvPr id="122" name="直線コネクタ 121"/>
        <xdr:cNvCxnSpPr/>
      </xdr:nvCxnSpPr>
      <xdr:spPr>
        <a:xfrm>
          <a:off x="16421100" y="25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143002</xdr:rowOff>
    </xdr:from>
    <xdr:to>
      <xdr:col>24</xdr:col>
      <xdr:colOff>31750</xdr:colOff>
      <xdr:row>18</xdr:row>
      <xdr:rowOff>3556</xdr:rowOff>
    </xdr:to>
    <xdr:cxnSp macro="">
      <xdr:nvCxnSpPr>
        <xdr:cNvPr id="123" name="直線コネクタ 122"/>
        <xdr:cNvCxnSpPr/>
      </xdr:nvCxnSpPr>
      <xdr:spPr>
        <a:xfrm flipV="1">
          <a:off x="15671800" y="30576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97299</xdr:rowOff>
    </xdr:from>
    <xdr:ext cx="762000" cy="259045"/>
    <xdr:sp macro="" textlink="">
      <xdr:nvSpPr>
        <xdr:cNvPr id="124" name="物件費平均値テキスト"/>
        <xdr:cNvSpPr txBox="1"/>
      </xdr:nvSpPr>
      <xdr:spPr>
        <a:xfrm>
          <a:off x="16598900" y="2669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80772</xdr:rowOff>
    </xdr:from>
    <xdr:to>
      <xdr:col>24</xdr:col>
      <xdr:colOff>82550</xdr:colOff>
      <xdr:row>17</xdr:row>
      <xdr:rowOff>10922</xdr:rowOff>
    </xdr:to>
    <xdr:sp macro="" textlink="">
      <xdr:nvSpPr>
        <xdr:cNvPr id="125" name="フローチャート : 判断 124"/>
        <xdr:cNvSpPr/>
      </xdr:nvSpPr>
      <xdr:spPr>
        <a:xfrm>
          <a:off x="164592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3556</xdr:rowOff>
    </xdr:from>
    <xdr:to>
      <xdr:col>22</xdr:col>
      <xdr:colOff>565150</xdr:colOff>
      <xdr:row>18</xdr:row>
      <xdr:rowOff>90424</xdr:rowOff>
    </xdr:to>
    <xdr:cxnSp macro="">
      <xdr:nvCxnSpPr>
        <xdr:cNvPr id="126" name="直線コネクタ 125"/>
        <xdr:cNvCxnSpPr/>
      </xdr:nvCxnSpPr>
      <xdr:spPr>
        <a:xfrm flipV="1">
          <a:off x="14782800" y="30896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7" name="フローチャート : 判断 126"/>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28" name="テキスト ボックス 127"/>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110998</xdr:rowOff>
    </xdr:from>
    <xdr:to>
      <xdr:col>21</xdr:col>
      <xdr:colOff>361950</xdr:colOff>
      <xdr:row>18</xdr:row>
      <xdr:rowOff>90424</xdr:rowOff>
    </xdr:to>
    <xdr:cxnSp macro="">
      <xdr:nvCxnSpPr>
        <xdr:cNvPr id="129" name="直線コネクタ 128"/>
        <xdr:cNvCxnSpPr/>
      </xdr:nvCxnSpPr>
      <xdr:spPr>
        <a:xfrm>
          <a:off x="13893800" y="302564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67056</xdr:rowOff>
    </xdr:from>
    <xdr:to>
      <xdr:col>21</xdr:col>
      <xdr:colOff>412750</xdr:colOff>
      <xdr:row>16</xdr:row>
      <xdr:rowOff>168656</xdr:rowOff>
    </xdr:to>
    <xdr:sp macro="" textlink="">
      <xdr:nvSpPr>
        <xdr:cNvPr id="130" name="フローチャート : 判断 129"/>
        <xdr:cNvSpPr/>
      </xdr:nvSpPr>
      <xdr:spPr>
        <a:xfrm>
          <a:off x="14732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7383</xdr:rowOff>
    </xdr:from>
    <xdr:ext cx="762000" cy="259045"/>
    <xdr:sp macro="" textlink="">
      <xdr:nvSpPr>
        <xdr:cNvPr id="131" name="テキスト ボックス 130"/>
        <xdr:cNvSpPr txBox="1"/>
      </xdr:nvSpPr>
      <xdr:spPr>
        <a:xfrm>
          <a:off x="14401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110998</xdr:rowOff>
    </xdr:from>
    <xdr:to>
      <xdr:col>20</xdr:col>
      <xdr:colOff>158750</xdr:colOff>
      <xdr:row>17</xdr:row>
      <xdr:rowOff>143002</xdr:rowOff>
    </xdr:to>
    <xdr:cxnSp macro="">
      <xdr:nvCxnSpPr>
        <xdr:cNvPr id="132" name="直線コネクタ 131"/>
        <xdr:cNvCxnSpPr/>
      </xdr:nvCxnSpPr>
      <xdr:spPr>
        <a:xfrm flipV="1">
          <a:off x="13004800" y="30256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3" name="フローチャート : 判断 132"/>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4" name="テキスト ボックス 133"/>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5" name="フローチャート : 判断 134"/>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6" name="テキスト ボックス 135"/>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92202</xdr:rowOff>
    </xdr:from>
    <xdr:to>
      <xdr:col>24</xdr:col>
      <xdr:colOff>82550</xdr:colOff>
      <xdr:row>18</xdr:row>
      <xdr:rowOff>22352</xdr:rowOff>
    </xdr:to>
    <xdr:sp macro="" textlink="">
      <xdr:nvSpPr>
        <xdr:cNvPr id="142" name="円/楕円 141"/>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64279</xdr:rowOff>
    </xdr:from>
    <xdr:ext cx="762000" cy="259045"/>
    <xdr:sp macro="" textlink="">
      <xdr:nvSpPr>
        <xdr:cNvPr id="143" name="物件費該当値テキスト"/>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124206</xdr:rowOff>
    </xdr:from>
    <xdr:to>
      <xdr:col>22</xdr:col>
      <xdr:colOff>615950</xdr:colOff>
      <xdr:row>18</xdr:row>
      <xdr:rowOff>54356</xdr:rowOff>
    </xdr:to>
    <xdr:sp macro="" textlink="">
      <xdr:nvSpPr>
        <xdr:cNvPr id="144" name="円/楕円 143"/>
        <xdr:cNvSpPr/>
      </xdr:nvSpPr>
      <xdr:spPr>
        <a:xfrm>
          <a:off x="15621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39133</xdr:rowOff>
    </xdr:from>
    <xdr:ext cx="736600" cy="259045"/>
    <xdr:sp macro="" textlink="">
      <xdr:nvSpPr>
        <xdr:cNvPr id="145" name="テキスト ボックス 144"/>
        <xdr:cNvSpPr txBox="1"/>
      </xdr:nvSpPr>
      <xdr:spPr>
        <a:xfrm>
          <a:off x="15290800" y="312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39624</xdr:rowOff>
    </xdr:from>
    <xdr:to>
      <xdr:col>21</xdr:col>
      <xdr:colOff>412750</xdr:colOff>
      <xdr:row>18</xdr:row>
      <xdr:rowOff>141224</xdr:rowOff>
    </xdr:to>
    <xdr:sp macro="" textlink="">
      <xdr:nvSpPr>
        <xdr:cNvPr id="146" name="円/楕円 145"/>
        <xdr:cNvSpPr/>
      </xdr:nvSpPr>
      <xdr:spPr>
        <a:xfrm>
          <a:off x="14732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126001</xdr:rowOff>
    </xdr:from>
    <xdr:ext cx="762000" cy="259045"/>
    <xdr:sp macro="" textlink="">
      <xdr:nvSpPr>
        <xdr:cNvPr id="147" name="テキスト ボックス 146"/>
        <xdr:cNvSpPr txBox="1"/>
      </xdr:nvSpPr>
      <xdr:spPr>
        <a:xfrm>
          <a:off x="14401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60198</xdr:rowOff>
    </xdr:from>
    <xdr:to>
      <xdr:col>20</xdr:col>
      <xdr:colOff>209550</xdr:colOff>
      <xdr:row>17</xdr:row>
      <xdr:rowOff>161798</xdr:rowOff>
    </xdr:to>
    <xdr:sp macro="" textlink="">
      <xdr:nvSpPr>
        <xdr:cNvPr id="148" name="円/楕円 147"/>
        <xdr:cNvSpPr/>
      </xdr:nvSpPr>
      <xdr:spPr>
        <a:xfrm>
          <a:off x="13843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146575</xdr:rowOff>
    </xdr:from>
    <xdr:ext cx="762000" cy="259045"/>
    <xdr:sp macro="" textlink="">
      <xdr:nvSpPr>
        <xdr:cNvPr id="149" name="テキスト ボックス 148"/>
        <xdr:cNvSpPr txBox="1"/>
      </xdr:nvSpPr>
      <xdr:spPr>
        <a:xfrm>
          <a:off x="13512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92202</xdr:rowOff>
    </xdr:from>
    <xdr:to>
      <xdr:col>19</xdr:col>
      <xdr:colOff>6350</xdr:colOff>
      <xdr:row>18</xdr:row>
      <xdr:rowOff>22352</xdr:rowOff>
    </xdr:to>
    <xdr:sp macro="" textlink="">
      <xdr:nvSpPr>
        <xdr:cNvPr id="150" name="円/楕円 149"/>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7129</xdr:rowOff>
    </xdr:from>
    <xdr:ext cx="762000" cy="259045"/>
    <xdr:sp macro="" textlink="">
      <xdr:nvSpPr>
        <xdr:cNvPr id="151" name="テキスト ボックス 150"/>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扶助費に係る経常収支比率が上昇傾向にある要因として、未就学児までの福祉医療を小学生・中学生までに村単独で拡大したことと重度障害者の医療費が伸びたことがあげられる。</a:t>
          </a:r>
          <a:endParaRPr kumimoji="1" lang="en-US" altLang="ja-JP" sz="1300">
            <a:latin typeface="ＭＳ Ｐゴシック"/>
          </a:endParaRPr>
        </a:p>
        <a:p>
          <a:r>
            <a:rPr kumimoji="1" lang="ja-JP" altLang="en-US" sz="1300">
              <a:latin typeface="ＭＳ Ｐゴシック"/>
            </a:rPr>
            <a:t>　今後は、</a:t>
          </a:r>
          <a:r>
            <a:rPr kumimoji="1" lang="ja-JP" altLang="en-US" sz="1300">
              <a:solidFill>
                <a:sysClr val="windowText" lastClr="000000"/>
              </a:solidFill>
              <a:latin typeface="ＭＳ Ｐゴシック"/>
            </a:rPr>
            <a:t>福祉医療</a:t>
          </a:r>
          <a:r>
            <a:rPr kumimoji="1" lang="ja-JP" altLang="en-US" sz="1300">
              <a:latin typeface="ＭＳ Ｐゴシック"/>
            </a:rPr>
            <a:t>事業の見直しを図り経費節減に努める。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6" name="直線コネクタ 16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7" name="テキスト ボックス 16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8" name="直線コネクタ 16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9" name="テキスト ボックス 16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0" name="直線コネクタ 16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1" name="テキスト ボックス 17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2" name="直線コネクタ 17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3" name="テキスト ボックス 17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92710</xdr:rowOff>
    </xdr:to>
    <xdr:cxnSp macro="">
      <xdr:nvCxnSpPr>
        <xdr:cNvPr id="176" name="直線コネクタ 175"/>
        <xdr:cNvCxnSpPr/>
      </xdr:nvCxnSpPr>
      <xdr:spPr>
        <a:xfrm flipV="1">
          <a:off x="4826000" y="92481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7"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8" name="直線コネクタ 177"/>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9"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80" name="直線コネクタ 179"/>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104140</xdr:rowOff>
    </xdr:from>
    <xdr:to>
      <xdr:col>7</xdr:col>
      <xdr:colOff>15875</xdr:colOff>
      <xdr:row>59</xdr:row>
      <xdr:rowOff>24130</xdr:rowOff>
    </xdr:to>
    <xdr:cxnSp macro="">
      <xdr:nvCxnSpPr>
        <xdr:cNvPr id="181" name="直線コネクタ 180"/>
        <xdr:cNvCxnSpPr/>
      </xdr:nvCxnSpPr>
      <xdr:spPr>
        <a:xfrm>
          <a:off x="3987800" y="100482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58437</xdr:rowOff>
    </xdr:from>
    <xdr:ext cx="762000" cy="259045"/>
    <xdr:sp macro="" textlink="">
      <xdr:nvSpPr>
        <xdr:cNvPr id="182" name="扶助費平均値テキスト"/>
        <xdr:cNvSpPr txBox="1"/>
      </xdr:nvSpPr>
      <xdr:spPr>
        <a:xfrm>
          <a:off x="4914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3" name="フローチャート : 判断 182"/>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104140</xdr:rowOff>
    </xdr:from>
    <xdr:to>
      <xdr:col>5</xdr:col>
      <xdr:colOff>549275</xdr:colOff>
      <xdr:row>58</xdr:row>
      <xdr:rowOff>104140</xdr:rowOff>
    </xdr:to>
    <xdr:cxnSp macro="">
      <xdr:nvCxnSpPr>
        <xdr:cNvPr id="184" name="直線コネクタ 183"/>
        <xdr:cNvCxnSpPr/>
      </xdr:nvCxnSpPr>
      <xdr:spPr>
        <a:xfrm>
          <a:off x="3098800" y="10048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5" name="フローチャート : 判断 184"/>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153687</xdr:rowOff>
    </xdr:from>
    <xdr:ext cx="736600" cy="259045"/>
    <xdr:sp macro="" textlink="">
      <xdr:nvSpPr>
        <xdr:cNvPr id="186" name="テキスト ボックス 185"/>
        <xdr:cNvSpPr txBox="1"/>
      </xdr:nvSpPr>
      <xdr:spPr>
        <a:xfrm>
          <a:off x="3606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92710</xdr:rowOff>
    </xdr:from>
    <xdr:to>
      <xdr:col>4</xdr:col>
      <xdr:colOff>346075</xdr:colOff>
      <xdr:row>58</xdr:row>
      <xdr:rowOff>104140</xdr:rowOff>
    </xdr:to>
    <xdr:cxnSp macro="">
      <xdr:nvCxnSpPr>
        <xdr:cNvPr id="187" name="直線コネクタ 186"/>
        <xdr:cNvCxnSpPr/>
      </xdr:nvCxnSpPr>
      <xdr:spPr>
        <a:xfrm>
          <a:off x="2209800" y="98653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88" name="フローチャート : 判断 187"/>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107967</xdr:rowOff>
    </xdr:from>
    <xdr:ext cx="762000" cy="259045"/>
    <xdr:sp macro="" textlink="">
      <xdr:nvSpPr>
        <xdr:cNvPr id="189" name="テキスト ボックス 188"/>
        <xdr:cNvSpPr txBox="1"/>
      </xdr:nvSpPr>
      <xdr:spPr>
        <a:xfrm>
          <a:off x="2717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92710</xdr:rowOff>
    </xdr:to>
    <xdr:cxnSp macro="">
      <xdr:nvCxnSpPr>
        <xdr:cNvPr id="190" name="直線コネクタ 189"/>
        <xdr:cNvCxnSpPr/>
      </xdr:nvCxnSpPr>
      <xdr:spPr>
        <a:xfrm>
          <a:off x="1320800" y="97282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121920</xdr:rowOff>
    </xdr:from>
    <xdr:to>
      <xdr:col>3</xdr:col>
      <xdr:colOff>193675</xdr:colOff>
      <xdr:row>57</xdr:row>
      <xdr:rowOff>52070</xdr:rowOff>
    </xdr:to>
    <xdr:sp macro="" textlink="">
      <xdr:nvSpPr>
        <xdr:cNvPr id="191" name="フローチャート : 判断 190"/>
        <xdr:cNvSpPr/>
      </xdr:nvSpPr>
      <xdr:spPr>
        <a:xfrm>
          <a:off x="2159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62247</xdr:rowOff>
    </xdr:from>
    <xdr:ext cx="762000" cy="259045"/>
    <xdr:sp macro="" textlink="">
      <xdr:nvSpPr>
        <xdr:cNvPr id="192" name="テキスト ボックス 191"/>
        <xdr:cNvSpPr txBox="1"/>
      </xdr:nvSpPr>
      <xdr:spPr>
        <a:xfrm>
          <a:off x="1828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3" name="フローチャート : 判断 192"/>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194" name="テキスト ボックス 193"/>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144780</xdr:rowOff>
    </xdr:from>
    <xdr:to>
      <xdr:col>7</xdr:col>
      <xdr:colOff>66675</xdr:colOff>
      <xdr:row>59</xdr:row>
      <xdr:rowOff>74930</xdr:rowOff>
    </xdr:to>
    <xdr:sp macro="" textlink="">
      <xdr:nvSpPr>
        <xdr:cNvPr id="200" name="円/楕円 199"/>
        <xdr:cNvSpPr/>
      </xdr:nvSpPr>
      <xdr:spPr>
        <a:xfrm>
          <a:off x="4775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116857</xdr:rowOff>
    </xdr:from>
    <xdr:ext cx="762000" cy="259045"/>
    <xdr:sp macro="" textlink="">
      <xdr:nvSpPr>
        <xdr:cNvPr id="201" name="扶助費該当値テキスト"/>
        <xdr:cNvSpPr txBox="1"/>
      </xdr:nvSpPr>
      <xdr:spPr>
        <a:xfrm>
          <a:off x="4914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53340</xdr:rowOff>
    </xdr:from>
    <xdr:to>
      <xdr:col>5</xdr:col>
      <xdr:colOff>600075</xdr:colOff>
      <xdr:row>58</xdr:row>
      <xdr:rowOff>154940</xdr:rowOff>
    </xdr:to>
    <xdr:sp macro="" textlink="">
      <xdr:nvSpPr>
        <xdr:cNvPr id="202" name="円/楕円 201"/>
        <xdr:cNvSpPr/>
      </xdr:nvSpPr>
      <xdr:spPr>
        <a:xfrm>
          <a:off x="3937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139717</xdr:rowOff>
    </xdr:from>
    <xdr:ext cx="736600" cy="259045"/>
    <xdr:sp macro="" textlink="">
      <xdr:nvSpPr>
        <xdr:cNvPr id="203" name="テキスト ボックス 202"/>
        <xdr:cNvSpPr txBox="1"/>
      </xdr:nvSpPr>
      <xdr:spPr>
        <a:xfrm>
          <a:off x="3606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53340</xdr:rowOff>
    </xdr:from>
    <xdr:to>
      <xdr:col>4</xdr:col>
      <xdr:colOff>396875</xdr:colOff>
      <xdr:row>58</xdr:row>
      <xdr:rowOff>154940</xdr:rowOff>
    </xdr:to>
    <xdr:sp macro="" textlink="">
      <xdr:nvSpPr>
        <xdr:cNvPr id="204" name="円/楕円 203"/>
        <xdr:cNvSpPr/>
      </xdr:nvSpPr>
      <xdr:spPr>
        <a:xfrm>
          <a:off x="3048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139717</xdr:rowOff>
    </xdr:from>
    <xdr:ext cx="762000" cy="259045"/>
    <xdr:sp macro="" textlink="">
      <xdr:nvSpPr>
        <xdr:cNvPr id="205" name="テキスト ボックス 204"/>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41910</xdr:rowOff>
    </xdr:from>
    <xdr:to>
      <xdr:col>3</xdr:col>
      <xdr:colOff>193675</xdr:colOff>
      <xdr:row>57</xdr:row>
      <xdr:rowOff>143510</xdr:rowOff>
    </xdr:to>
    <xdr:sp macro="" textlink="">
      <xdr:nvSpPr>
        <xdr:cNvPr id="206" name="円/楕円 205"/>
        <xdr:cNvSpPr/>
      </xdr:nvSpPr>
      <xdr:spPr>
        <a:xfrm>
          <a:off x="2159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128287</xdr:rowOff>
    </xdr:from>
    <xdr:ext cx="762000" cy="259045"/>
    <xdr:sp macro="" textlink="">
      <xdr:nvSpPr>
        <xdr:cNvPr id="207" name="テキスト ボックス 206"/>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08" name="円/楕円 207"/>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09" name="テキスト ボックス 208"/>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介護保険特別会計（サービス事業勘定）が黒字経営となったことにより、特別会計への繰出金が抑えられた。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今後も、特別会計への経費を節約し適正化を図る。</a:t>
          </a:r>
          <a:endParaRPr kumimoji="1" lang="en-US" altLang="ja-JP" sz="1300">
            <a:solidFill>
              <a:sysClr val="windowText" lastClr="000000"/>
            </a:solidFill>
            <a:latin typeface="ＭＳ Ｐゴシック"/>
          </a:endParaRPr>
        </a:p>
        <a:p>
          <a:endParaRPr kumimoji="1" lang="ja-JP" altLang="en-US" sz="1300">
            <a:solidFill>
              <a:srgbClr val="FF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104140</xdr:rowOff>
    </xdr:from>
    <xdr:to>
      <xdr:col>24</xdr:col>
      <xdr:colOff>31750</xdr:colOff>
      <xdr:row>61</xdr:row>
      <xdr:rowOff>64135</xdr:rowOff>
    </xdr:to>
    <xdr:cxnSp macro="">
      <xdr:nvCxnSpPr>
        <xdr:cNvPr id="232" name="直線コネクタ 231"/>
        <xdr:cNvCxnSpPr/>
      </xdr:nvCxnSpPr>
      <xdr:spPr>
        <a:xfrm flipV="1">
          <a:off x="16510000" y="936244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36212</xdr:rowOff>
    </xdr:from>
    <xdr:ext cx="762000" cy="259045"/>
    <xdr:sp macro="" textlink="">
      <xdr:nvSpPr>
        <xdr:cNvPr id="233"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64135</xdr:rowOff>
    </xdr:from>
    <xdr:to>
      <xdr:col>24</xdr:col>
      <xdr:colOff>120650</xdr:colOff>
      <xdr:row>61</xdr:row>
      <xdr:rowOff>64135</xdr:rowOff>
    </xdr:to>
    <xdr:cxnSp macro="">
      <xdr:nvCxnSpPr>
        <xdr:cNvPr id="234" name="直線コネクタ 233"/>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19067</xdr:rowOff>
    </xdr:from>
    <xdr:ext cx="762000" cy="259045"/>
    <xdr:sp macro="" textlink="">
      <xdr:nvSpPr>
        <xdr:cNvPr id="235" name="その他最大値テキスト"/>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628650</xdr:colOff>
      <xdr:row>54</xdr:row>
      <xdr:rowOff>104140</xdr:rowOff>
    </xdr:from>
    <xdr:to>
      <xdr:col>24</xdr:col>
      <xdr:colOff>120650</xdr:colOff>
      <xdr:row>54</xdr:row>
      <xdr:rowOff>104140</xdr:rowOff>
    </xdr:to>
    <xdr:cxnSp macro="">
      <xdr:nvCxnSpPr>
        <xdr:cNvPr id="236" name="直線コネクタ 235"/>
        <xdr:cNvCxnSpPr/>
      </xdr:nvCxnSpPr>
      <xdr:spPr>
        <a:xfrm>
          <a:off x="16421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132715</xdr:rowOff>
    </xdr:from>
    <xdr:to>
      <xdr:col>24</xdr:col>
      <xdr:colOff>31750</xdr:colOff>
      <xdr:row>58</xdr:row>
      <xdr:rowOff>24130</xdr:rowOff>
    </xdr:to>
    <xdr:cxnSp macro="">
      <xdr:nvCxnSpPr>
        <xdr:cNvPr id="237" name="直線コネクタ 236"/>
        <xdr:cNvCxnSpPr/>
      </xdr:nvCxnSpPr>
      <xdr:spPr>
        <a:xfrm flipV="1">
          <a:off x="15671800" y="990536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99712</xdr:rowOff>
    </xdr:from>
    <xdr:ext cx="762000" cy="259045"/>
    <xdr:sp macro="" textlink="">
      <xdr:nvSpPr>
        <xdr:cNvPr id="238" name="その他平均値テキスト"/>
        <xdr:cNvSpPr txBox="1"/>
      </xdr:nvSpPr>
      <xdr:spPr>
        <a:xfrm>
          <a:off x="16598900" y="9872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127635</xdr:rowOff>
    </xdr:from>
    <xdr:to>
      <xdr:col>24</xdr:col>
      <xdr:colOff>82550</xdr:colOff>
      <xdr:row>58</xdr:row>
      <xdr:rowOff>57785</xdr:rowOff>
    </xdr:to>
    <xdr:sp macro="" textlink="">
      <xdr:nvSpPr>
        <xdr:cNvPr id="239" name="フローチャート : 判断 238"/>
        <xdr:cNvSpPr/>
      </xdr:nvSpPr>
      <xdr:spPr>
        <a:xfrm>
          <a:off x="164592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86995</xdr:rowOff>
    </xdr:from>
    <xdr:to>
      <xdr:col>22</xdr:col>
      <xdr:colOff>565150</xdr:colOff>
      <xdr:row>58</xdr:row>
      <xdr:rowOff>24130</xdr:rowOff>
    </xdr:to>
    <xdr:cxnSp macro="">
      <xdr:nvCxnSpPr>
        <xdr:cNvPr id="240" name="直線コネクタ 239"/>
        <xdr:cNvCxnSpPr/>
      </xdr:nvCxnSpPr>
      <xdr:spPr>
        <a:xfrm>
          <a:off x="14782800" y="985964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156210</xdr:rowOff>
    </xdr:from>
    <xdr:to>
      <xdr:col>22</xdr:col>
      <xdr:colOff>615950</xdr:colOff>
      <xdr:row>58</xdr:row>
      <xdr:rowOff>86360</xdr:rowOff>
    </xdr:to>
    <xdr:sp macro="" textlink="">
      <xdr:nvSpPr>
        <xdr:cNvPr id="241" name="フローチャート : 判断 240"/>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42" name="テキスト ボックス 241"/>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35560</xdr:rowOff>
    </xdr:from>
    <xdr:to>
      <xdr:col>21</xdr:col>
      <xdr:colOff>361950</xdr:colOff>
      <xdr:row>57</xdr:row>
      <xdr:rowOff>86995</xdr:rowOff>
    </xdr:to>
    <xdr:cxnSp macro="">
      <xdr:nvCxnSpPr>
        <xdr:cNvPr id="243" name="直線コネクタ 242"/>
        <xdr:cNvCxnSpPr/>
      </xdr:nvCxnSpPr>
      <xdr:spPr>
        <a:xfrm>
          <a:off x="13893800" y="98082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44" name="フローチャート : 判断 24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45" name="テキスト ボックス 24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35560</xdr:rowOff>
    </xdr:from>
    <xdr:to>
      <xdr:col>20</xdr:col>
      <xdr:colOff>158750</xdr:colOff>
      <xdr:row>57</xdr:row>
      <xdr:rowOff>35560</xdr:rowOff>
    </xdr:to>
    <xdr:cxnSp macro="">
      <xdr:nvCxnSpPr>
        <xdr:cNvPr id="246" name="直線コネクタ 245"/>
        <xdr:cNvCxnSpPr/>
      </xdr:nvCxnSpPr>
      <xdr:spPr>
        <a:xfrm>
          <a:off x="13004800" y="9808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133350</xdr:rowOff>
    </xdr:from>
    <xdr:to>
      <xdr:col>20</xdr:col>
      <xdr:colOff>209550</xdr:colOff>
      <xdr:row>58</xdr:row>
      <xdr:rowOff>63500</xdr:rowOff>
    </xdr:to>
    <xdr:sp macro="" textlink="">
      <xdr:nvSpPr>
        <xdr:cNvPr id="247" name="フローチャート : 判断 246"/>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48" name="テキスト ボックス 247"/>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49" name="フローチャート : 判断 248"/>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50" name="テキスト ボックス 249"/>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81915</xdr:rowOff>
    </xdr:from>
    <xdr:to>
      <xdr:col>24</xdr:col>
      <xdr:colOff>82550</xdr:colOff>
      <xdr:row>58</xdr:row>
      <xdr:rowOff>12065</xdr:rowOff>
    </xdr:to>
    <xdr:sp macro="" textlink="">
      <xdr:nvSpPr>
        <xdr:cNvPr id="256" name="円/楕円 255"/>
        <xdr:cNvSpPr/>
      </xdr:nvSpPr>
      <xdr:spPr>
        <a:xfrm>
          <a:off x="164592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98442</xdr:rowOff>
    </xdr:from>
    <xdr:ext cx="762000" cy="259045"/>
    <xdr:sp macro="" textlink="">
      <xdr:nvSpPr>
        <xdr:cNvPr id="257" name="その他該当値テキスト"/>
        <xdr:cNvSpPr txBox="1"/>
      </xdr:nvSpPr>
      <xdr:spPr>
        <a:xfrm>
          <a:off x="16598900" y="969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144780</xdr:rowOff>
    </xdr:from>
    <xdr:to>
      <xdr:col>22</xdr:col>
      <xdr:colOff>615950</xdr:colOff>
      <xdr:row>58</xdr:row>
      <xdr:rowOff>74930</xdr:rowOff>
    </xdr:to>
    <xdr:sp macro="" textlink="">
      <xdr:nvSpPr>
        <xdr:cNvPr id="258" name="円/楕円 257"/>
        <xdr:cNvSpPr/>
      </xdr:nvSpPr>
      <xdr:spPr>
        <a:xfrm>
          <a:off x="15621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85107</xdr:rowOff>
    </xdr:from>
    <xdr:ext cx="736600" cy="259045"/>
    <xdr:sp macro="" textlink="">
      <xdr:nvSpPr>
        <xdr:cNvPr id="259" name="テキスト ボックス 258"/>
        <xdr:cNvSpPr txBox="1"/>
      </xdr:nvSpPr>
      <xdr:spPr>
        <a:xfrm>
          <a:off x="15290800" y="968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36195</xdr:rowOff>
    </xdr:from>
    <xdr:to>
      <xdr:col>21</xdr:col>
      <xdr:colOff>412750</xdr:colOff>
      <xdr:row>57</xdr:row>
      <xdr:rowOff>137795</xdr:rowOff>
    </xdr:to>
    <xdr:sp macro="" textlink="">
      <xdr:nvSpPr>
        <xdr:cNvPr id="260" name="円/楕円 259"/>
        <xdr:cNvSpPr/>
      </xdr:nvSpPr>
      <xdr:spPr>
        <a:xfrm>
          <a:off x="147320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147972</xdr:rowOff>
    </xdr:from>
    <xdr:ext cx="762000" cy="259045"/>
    <xdr:sp macro="" textlink="">
      <xdr:nvSpPr>
        <xdr:cNvPr id="261" name="テキスト ボックス 260"/>
        <xdr:cNvSpPr txBox="1"/>
      </xdr:nvSpPr>
      <xdr:spPr>
        <a:xfrm>
          <a:off x="14401800" y="957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156210</xdr:rowOff>
    </xdr:from>
    <xdr:to>
      <xdr:col>20</xdr:col>
      <xdr:colOff>209550</xdr:colOff>
      <xdr:row>57</xdr:row>
      <xdr:rowOff>86360</xdr:rowOff>
    </xdr:to>
    <xdr:sp macro="" textlink="">
      <xdr:nvSpPr>
        <xdr:cNvPr id="262" name="円/楕円 261"/>
        <xdr:cNvSpPr/>
      </xdr:nvSpPr>
      <xdr:spPr>
        <a:xfrm>
          <a:off x="138430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96537</xdr:rowOff>
    </xdr:from>
    <xdr:ext cx="762000" cy="259045"/>
    <xdr:sp macro="" textlink="">
      <xdr:nvSpPr>
        <xdr:cNvPr id="263" name="テキスト ボックス 262"/>
        <xdr:cNvSpPr txBox="1"/>
      </xdr:nvSpPr>
      <xdr:spPr>
        <a:xfrm>
          <a:off x="13512800" y="952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156210</xdr:rowOff>
    </xdr:from>
    <xdr:to>
      <xdr:col>19</xdr:col>
      <xdr:colOff>6350</xdr:colOff>
      <xdr:row>57</xdr:row>
      <xdr:rowOff>86360</xdr:rowOff>
    </xdr:to>
    <xdr:sp macro="" textlink="">
      <xdr:nvSpPr>
        <xdr:cNvPr id="264" name="円/楕円 263"/>
        <xdr:cNvSpPr/>
      </xdr:nvSpPr>
      <xdr:spPr>
        <a:xfrm>
          <a:off x="129540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96537</xdr:rowOff>
    </xdr:from>
    <xdr:ext cx="762000" cy="259045"/>
    <xdr:sp macro="" textlink="">
      <xdr:nvSpPr>
        <xdr:cNvPr id="265" name="テキスト ボックス 264"/>
        <xdr:cNvSpPr txBox="1"/>
      </xdr:nvSpPr>
      <xdr:spPr>
        <a:xfrm>
          <a:off x="12623800" y="952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各種団体への補助金交付のあり方を見直していることから、若干ではあるが減少傾向にある。</a:t>
          </a:r>
          <a:endParaRPr kumimoji="1" lang="en-US" altLang="ja-JP" sz="1300">
            <a:latin typeface="ＭＳ Ｐゴシック"/>
          </a:endParaRPr>
        </a:p>
        <a:p>
          <a:r>
            <a:rPr kumimoji="1" lang="ja-JP" altLang="en-US" sz="1300">
              <a:latin typeface="ＭＳ Ｐゴシック"/>
            </a:rPr>
            <a:t>　今後も村単独事業を見直しながら補助金の支出の</a:t>
          </a:r>
          <a:r>
            <a:rPr kumimoji="1" lang="ja-JP" altLang="ja-JP" sz="1300">
              <a:solidFill>
                <a:schemeClr val="dk1"/>
              </a:solidFill>
              <a:effectLst/>
              <a:latin typeface="+mn-lt"/>
              <a:ea typeface="+mn-ea"/>
              <a:cs typeface="+mn-cs"/>
            </a:rPr>
            <a:t>適正</a:t>
          </a:r>
          <a:r>
            <a:rPr kumimoji="1" lang="ja-JP" altLang="en-US" sz="1300">
              <a:solidFill>
                <a:schemeClr val="dk1"/>
              </a:solidFill>
              <a:effectLst/>
              <a:latin typeface="+mn-lt"/>
              <a:ea typeface="+mn-ea"/>
              <a:cs typeface="+mn-cs"/>
            </a:rPr>
            <a:t>化</a:t>
          </a:r>
          <a:r>
            <a:rPr kumimoji="1" lang="ja-JP" altLang="en-US" sz="1300">
              <a:latin typeface="ＭＳ Ｐゴシック"/>
            </a:rPr>
            <a:t>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3" name="テキスト ボックス 29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41</xdr:row>
      <xdr:rowOff>37193</xdr:rowOff>
    </xdr:to>
    <xdr:cxnSp macro="">
      <xdr:nvCxnSpPr>
        <xdr:cNvPr id="295" name="直線コネクタ 294"/>
        <xdr:cNvCxnSpPr/>
      </xdr:nvCxnSpPr>
      <xdr:spPr>
        <a:xfrm flipV="1">
          <a:off x="16510000" y="55861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9270</xdr:rowOff>
    </xdr:from>
    <xdr:ext cx="762000" cy="259045"/>
    <xdr:sp macro="" textlink="">
      <xdr:nvSpPr>
        <xdr:cNvPr id="296" name="補助費等最小値テキスト"/>
        <xdr:cNvSpPr txBox="1"/>
      </xdr:nvSpPr>
      <xdr:spPr>
        <a:xfrm>
          <a:off x="16598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628650</xdr:colOff>
      <xdr:row>41</xdr:row>
      <xdr:rowOff>37193</xdr:rowOff>
    </xdr:from>
    <xdr:to>
      <xdr:col>24</xdr:col>
      <xdr:colOff>120650</xdr:colOff>
      <xdr:row>41</xdr:row>
      <xdr:rowOff>37193</xdr:rowOff>
    </xdr:to>
    <xdr:cxnSp macro="">
      <xdr:nvCxnSpPr>
        <xdr:cNvPr id="297" name="直線コネクタ 296"/>
        <xdr:cNvCxnSpPr/>
      </xdr:nvCxnSpPr>
      <xdr:spPr>
        <a:xfrm>
          <a:off x="16421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298"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299" name="直線コネクタ 298"/>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15422</xdr:rowOff>
    </xdr:from>
    <xdr:to>
      <xdr:col>24</xdr:col>
      <xdr:colOff>31750</xdr:colOff>
      <xdr:row>37</xdr:row>
      <xdr:rowOff>15422</xdr:rowOff>
    </xdr:to>
    <xdr:cxnSp macro="">
      <xdr:nvCxnSpPr>
        <xdr:cNvPr id="300" name="直線コネクタ 299"/>
        <xdr:cNvCxnSpPr/>
      </xdr:nvCxnSpPr>
      <xdr:spPr>
        <a:xfrm>
          <a:off x="15671800" y="6359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2013</xdr:rowOff>
    </xdr:from>
    <xdr:ext cx="762000" cy="259045"/>
    <xdr:sp macro="" textlink="">
      <xdr:nvSpPr>
        <xdr:cNvPr id="301" name="補助費等平均値テキスト"/>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02" name="フローチャート : 判断 301"/>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15422</xdr:rowOff>
    </xdr:from>
    <xdr:to>
      <xdr:col>22</xdr:col>
      <xdr:colOff>565150</xdr:colOff>
      <xdr:row>37</xdr:row>
      <xdr:rowOff>37193</xdr:rowOff>
    </xdr:to>
    <xdr:cxnSp macro="">
      <xdr:nvCxnSpPr>
        <xdr:cNvPr id="303" name="直線コネクタ 302"/>
        <xdr:cNvCxnSpPr/>
      </xdr:nvCxnSpPr>
      <xdr:spPr>
        <a:xfrm flipV="1">
          <a:off x="14782800" y="6359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40822</xdr:rowOff>
    </xdr:from>
    <xdr:to>
      <xdr:col>22</xdr:col>
      <xdr:colOff>615950</xdr:colOff>
      <xdr:row>37</xdr:row>
      <xdr:rowOff>142422</xdr:rowOff>
    </xdr:to>
    <xdr:sp macro="" textlink="">
      <xdr:nvSpPr>
        <xdr:cNvPr id="304" name="フローチャート : 判断 303"/>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127199</xdr:rowOff>
    </xdr:from>
    <xdr:ext cx="736600" cy="259045"/>
    <xdr:sp macro="" textlink="">
      <xdr:nvSpPr>
        <xdr:cNvPr id="305" name="テキスト ボックス 304"/>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37193</xdr:rowOff>
    </xdr:from>
    <xdr:to>
      <xdr:col>21</xdr:col>
      <xdr:colOff>361950</xdr:colOff>
      <xdr:row>37</xdr:row>
      <xdr:rowOff>37193</xdr:rowOff>
    </xdr:to>
    <xdr:cxnSp macro="">
      <xdr:nvCxnSpPr>
        <xdr:cNvPr id="306" name="直線コネクタ 305"/>
        <xdr:cNvCxnSpPr/>
      </xdr:nvCxnSpPr>
      <xdr:spPr>
        <a:xfrm>
          <a:off x="13893800" y="6380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62593</xdr:rowOff>
    </xdr:from>
    <xdr:to>
      <xdr:col>21</xdr:col>
      <xdr:colOff>412750</xdr:colOff>
      <xdr:row>37</xdr:row>
      <xdr:rowOff>164193</xdr:rowOff>
    </xdr:to>
    <xdr:sp macro="" textlink="">
      <xdr:nvSpPr>
        <xdr:cNvPr id="307" name="フローチャート : 判断 306"/>
        <xdr:cNvSpPr/>
      </xdr:nvSpPr>
      <xdr:spPr>
        <a:xfrm>
          <a:off x="14732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148970</xdr:rowOff>
    </xdr:from>
    <xdr:ext cx="762000" cy="259045"/>
    <xdr:sp macro="" textlink="">
      <xdr:nvSpPr>
        <xdr:cNvPr id="308" name="テキスト ボックス 307"/>
        <xdr:cNvSpPr txBox="1"/>
      </xdr:nvSpPr>
      <xdr:spPr>
        <a:xfrm>
          <a:off x="14401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37193</xdr:rowOff>
    </xdr:from>
    <xdr:to>
      <xdr:col>20</xdr:col>
      <xdr:colOff>158750</xdr:colOff>
      <xdr:row>37</xdr:row>
      <xdr:rowOff>58964</xdr:rowOff>
    </xdr:to>
    <xdr:cxnSp macro="">
      <xdr:nvCxnSpPr>
        <xdr:cNvPr id="309" name="直線コネクタ 308"/>
        <xdr:cNvCxnSpPr/>
      </xdr:nvCxnSpPr>
      <xdr:spPr>
        <a:xfrm flipV="1">
          <a:off x="13004800" y="6380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40822</xdr:rowOff>
    </xdr:from>
    <xdr:to>
      <xdr:col>20</xdr:col>
      <xdr:colOff>209550</xdr:colOff>
      <xdr:row>37</xdr:row>
      <xdr:rowOff>142422</xdr:rowOff>
    </xdr:to>
    <xdr:sp macro="" textlink="">
      <xdr:nvSpPr>
        <xdr:cNvPr id="310" name="フローチャート : 判断 309"/>
        <xdr:cNvSpPr/>
      </xdr:nvSpPr>
      <xdr:spPr>
        <a:xfrm>
          <a:off x="13843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127199</xdr:rowOff>
    </xdr:from>
    <xdr:ext cx="762000" cy="259045"/>
    <xdr:sp macro="" textlink="">
      <xdr:nvSpPr>
        <xdr:cNvPr id="311" name="テキスト ボックス 310"/>
        <xdr:cNvSpPr txBox="1"/>
      </xdr:nvSpPr>
      <xdr:spPr>
        <a:xfrm>
          <a:off x="13512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117022</xdr:rowOff>
    </xdr:from>
    <xdr:to>
      <xdr:col>19</xdr:col>
      <xdr:colOff>6350</xdr:colOff>
      <xdr:row>38</xdr:row>
      <xdr:rowOff>47172</xdr:rowOff>
    </xdr:to>
    <xdr:sp macro="" textlink="">
      <xdr:nvSpPr>
        <xdr:cNvPr id="312" name="フローチャート : 判断 311"/>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31949</xdr:rowOff>
    </xdr:from>
    <xdr:ext cx="762000" cy="259045"/>
    <xdr:sp macro="" textlink="">
      <xdr:nvSpPr>
        <xdr:cNvPr id="313" name="テキスト ボックス 312"/>
        <xdr:cNvSpPr txBox="1"/>
      </xdr:nvSpPr>
      <xdr:spPr>
        <a:xfrm>
          <a:off x="12623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136072</xdr:rowOff>
    </xdr:from>
    <xdr:to>
      <xdr:col>24</xdr:col>
      <xdr:colOff>82550</xdr:colOff>
      <xdr:row>37</xdr:row>
      <xdr:rowOff>66222</xdr:rowOff>
    </xdr:to>
    <xdr:sp macro="" textlink="">
      <xdr:nvSpPr>
        <xdr:cNvPr id="319" name="円/楕円 318"/>
        <xdr:cNvSpPr/>
      </xdr:nvSpPr>
      <xdr:spPr>
        <a:xfrm>
          <a:off x="164592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152599</xdr:rowOff>
    </xdr:from>
    <xdr:ext cx="762000" cy="259045"/>
    <xdr:sp macro="" textlink="">
      <xdr:nvSpPr>
        <xdr:cNvPr id="320" name="補助費等該当値テキスト"/>
        <xdr:cNvSpPr txBox="1"/>
      </xdr:nvSpPr>
      <xdr:spPr>
        <a:xfrm>
          <a:off x="165989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136072</xdr:rowOff>
    </xdr:from>
    <xdr:to>
      <xdr:col>22</xdr:col>
      <xdr:colOff>615950</xdr:colOff>
      <xdr:row>37</xdr:row>
      <xdr:rowOff>66222</xdr:rowOff>
    </xdr:to>
    <xdr:sp macro="" textlink="">
      <xdr:nvSpPr>
        <xdr:cNvPr id="321" name="円/楕円 320"/>
        <xdr:cNvSpPr/>
      </xdr:nvSpPr>
      <xdr:spPr>
        <a:xfrm>
          <a:off x="15621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76399</xdr:rowOff>
    </xdr:from>
    <xdr:ext cx="736600" cy="259045"/>
    <xdr:sp macro="" textlink="">
      <xdr:nvSpPr>
        <xdr:cNvPr id="322" name="テキスト ボックス 321"/>
        <xdr:cNvSpPr txBox="1"/>
      </xdr:nvSpPr>
      <xdr:spPr>
        <a:xfrm>
          <a:off x="15290800" y="607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157843</xdr:rowOff>
    </xdr:from>
    <xdr:to>
      <xdr:col>21</xdr:col>
      <xdr:colOff>412750</xdr:colOff>
      <xdr:row>37</xdr:row>
      <xdr:rowOff>87993</xdr:rowOff>
    </xdr:to>
    <xdr:sp macro="" textlink="">
      <xdr:nvSpPr>
        <xdr:cNvPr id="323" name="円/楕円 322"/>
        <xdr:cNvSpPr/>
      </xdr:nvSpPr>
      <xdr:spPr>
        <a:xfrm>
          <a:off x="14732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98170</xdr:rowOff>
    </xdr:from>
    <xdr:ext cx="762000" cy="259045"/>
    <xdr:sp macro="" textlink="">
      <xdr:nvSpPr>
        <xdr:cNvPr id="324" name="テキスト ボックス 323"/>
        <xdr:cNvSpPr txBox="1"/>
      </xdr:nvSpPr>
      <xdr:spPr>
        <a:xfrm>
          <a:off x="14401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157843</xdr:rowOff>
    </xdr:from>
    <xdr:to>
      <xdr:col>20</xdr:col>
      <xdr:colOff>209550</xdr:colOff>
      <xdr:row>37</xdr:row>
      <xdr:rowOff>87993</xdr:rowOff>
    </xdr:to>
    <xdr:sp macro="" textlink="">
      <xdr:nvSpPr>
        <xdr:cNvPr id="325" name="円/楕円 324"/>
        <xdr:cNvSpPr/>
      </xdr:nvSpPr>
      <xdr:spPr>
        <a:xfrm>
          <a:off x="13843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98170</xdr:rowOff>
    </xdr:from>
    <xdr:ext cx="762000" cy="259045"/>
    <xdr:sp macro="" textlink="">
      <xdr:nvSpPr>
        <xdr:cNvPr id="326" name="テキスト ボックス 325"/>
        <xdr:cNvSpPr txBox="1"/>
      </xdr:nvSpPr>
      <xdr:spPr>
        <a:xfrm>
          <a:off x="13512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8164</xdr:rowOff>
    </xdr:from>
    <xdr:to>
      <xdr:col>19</xdr:col>
      <xdr:colOff>6350</xdr:colOff>
      <xdr:row>37</xdr:row>
      <xdr:rowOff>109764</xdr:rowOff>
    </xdr:to>
    <xdr:sp macro="" textlink="">
      <xdr:nvSpPr>
        <xdr:cNvPr id="327" name="円/楕円 326"/>
        <xdr:cNvSpPr/>
      </xdr:nvSpPr>
      <xdr:spPr>
        <a:xfrm>
          <a:off x="12954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119941</xdr:rowOff>
    </xdr:from>
    <xdr:ext cx="762000" cy="259045"/>
    <xdr:sp macro="" textlink="">
      <xdr:nvSpPr>
        <xdr:cNvPr id="328" name="テキスト ボックス 327"/>
        <xdr:cNvSpPr txBox="1"/>
      </xdr:nvSpPr>
      <xdr:spPr>
        <a:xfrm>
          <a:off x="12623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既発債</a:t>
          </a:r>
          <a:r>
            <a:rPr kumimoji="1" lang="ja-JP" altLang="en-US" sz="1300">
              <a:latin typeface="ＭＳ Ｐゴシック"/>
            </a:rPr>
            <a:t>の公債費の繰上償還や無利子への借換え等を行っているが、大型事業が継続したため公債費が上昇傾向にある。</a:t>
          </a:r>
          <a:endParaRPr kumimoji="1" lang="en-US" altLang="ja-JP" sz="1300">
            <a:latin typeface="ＭＳ Ｐゴシック"/>
          </a:endParaRPr>
        </a:p>
        <a:p>
          <a:r>
            <a:rPr kumimoji="1" lang="ja-JP" altLang="en-US" sz="1300">
              <a:latin typeface="ＭＳ Ｐゴシック"/>
            </a:rPr>
            <a:t>　今後は、新規発行を伴う普通建設事業の抑制に努める。</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165100</xdr:rowOff>
    </xdr:from>
    <xdr:to>
      <xdr:col>7</xdr:col>
      <xdr:colOff>15875</xdr:colOff>
      <xdr:row>79</xdr:row>
      <xdr:rowOff>20320</xdr:rowOff>
    </xdr:to>
    <xdr:cxnSp macro="">
      <xdr:nvCxnSpPr>
        <xdr:cNvPr id="355" name="直線コネクタ 354"/>
        <xdr:cNvCxnSpPr/>
      </xdr:nvCxnSpPr>
      <xdr:spPr>
        <a:xfrm flipV="1">
          <a:off x="4826000" y="1250950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163847</xdr:rowOff>
    </xdr:from>
    <xdr:ext cx="762000" cy="259045"/>
    <xdr:sp macro="" textlink="">
      <xdr:nvSpPr>
        <xdr:cNvPr id="356" name="公債費最小値テキスト"/>
        <xdr:cNvSpPr txBox="1"/>
      </xdr:nvSpPr>
      <xdr:spPr>
        <a:xfrm>
          <a:off x="4914900" y="1353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79</xdr:row>
      <xdr:rowOff>20320</xdr:rowOff>
    </xdr:from>
    <xdr:to>
      <xdr:col>7</xdr:col>
      <xdr:colOff>104775</xdr:colOff>
      <xdr:row>79</xdr:row>
      <xdr:rowOff>20320</xdr:rowOff>
    </xdr:to>
    <xdr:cxnSp macro="">
      <xdr:nvCxnSpPr>
        <xdr:cNvPr id="357" name="直線コネクタ 356"/>
        <xdr:cNvCxnSpPr/>
      </xdr:nvCxnSpPr>
      <xdr:spPr>
        <a:xfrm>
          <a:off x="4737100" y="13564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72</xdr:row>
      <xdr:rowOff>165100</xdr:rowOff>
    </xdr:from>
    <xdr:to>
      <xdr:col>7</xdr:col>
      <xdr:colOff>104775</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xdr:rowOff>
    </xdr:from>
    <xdr:to>
      <xdr:col>7</xdr:col>
      <xdr:colOff>15875</xdr:colOff>
      <xdr:row>78</xdr:row>
      <xdr:rowOff>96520</xdr:rowOff>
    </xdr:to>
    <xdr:cxnSp macro="">
      <xdr:nvCxnSpPr>
        <xdr:cNvPr id="360" name="直線コネクタ 359"/>
        <xdr:cNvCxnSpPr/>
      </xdr:nvCxnSpPr>
      <xdr:spPr>
        <a:xfrm>
          <a:off x="3987800" y="1337437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130827</xdr:rowOff>
    </xdr:from>
    <xdr:ext cx="762000" cy="259045"/>
    <xdr:sp macro="" textlink="">
      <xdr:nvSpPr>
        <xdr:cNvPr id="361"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114300</xdr:rowOff>
    </xdr:from>
    <xdr:to>
      <xdr:col>7</xdr:col>
      <xdr:colOff>66675</xdr:colOff>
      <xdr:row>77</xdr:row>
      <xdr:rowOff>44450</xdr:rowOff>
    </xdr:to>
    <xdr:sp macro="" textlink="">
      <xdr:nvSpPr>
        <xdr:cNvPr id="362" name="フローチャート : 判断 361"/>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xdr:rowOff>
    </xdr:from>
    <xdr:to>
      <xdr:col>5</xdr:col>
      <xdr:colOff>549275</xdr:colOff>
      <xdr:row>78</xdr:row>
      <xdr:rowOff>54611</xdr:rowOff>
    </xdr:to>
    <xdr:cxnSp macro="">
      <xdr:nvCxnSpPr>
        <xdr:cNvPr id="363" name="直線コネクタ 362"/>
        <xdr:cNvCxnSpPr/>
      </xdr:nvCxnSpPr>
      <xdr:spPr>
        <a:xfrm flipV="1">
          <a:off x="3098800" y="133743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4" name="フローチャート : 判断 363"/>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5" name="テキスト ボックス 364"/>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54611</xdr:rowOff>
    </xdr:from>
    <xdr:to>
      <xdr:col>4</xdr:col>
      <xdr:colOff>346075</xdr:colOff>
      <xdr:row>79</xdr:row>
      <xdr:rowOff>24130</xdr:rowOff>
    </xdr:to>
    <xdr:cxnSp macro="">
      <xdr:nvCxnSpPr>
        <xdr:cNvPr id="366" name="直線コネクタ 365"/>
        <xdr:cNvCxnSpPr/>
      </xdr:nvCxnSpPr>
      <xdr:spPr>
        <a:xfrm flipV="1">
          <a:off x="2209800" y="1342771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152400</xdr:rowOff>
    </xdr:from>
    <xdr:to>
      <xdr:col>4</xdr:col>
      <xdr:colOff>396875</xdr:colOff>
      <xdr:row>77</xdr:row>
      <xdr:rowOff>82550</xdr:rowOff>
    </xdr:to>
    <xdr:sp macro="" textlink="">
      <xdr:nvSpPr>
        <xdr:cNvPr id="367" name="フローチャート : 判断 366"/>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92727</xdr:rowOff>
    </xdr:from>
    <xdr:ext cx="762000" cy="259045"/>
    <xdr:sp macro="" textlink="">
      <xdr:nvSpPr>
        <xdr:cNvPr id="368" name="テキスト ボックス 367"/>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24130</xdr:rowOff>
    </xdr:from>
    <xdr:to>
      <xdr:col>3</xdr:col>
      <xdr:colOff>142875</xdr:colOff>
      <xdr:row>80</xdr:row>
      <xdr:rowOff>107950</xdr:rowOff>
    </xdr:to>
    <xdr:cxnSp macro="">
      <xdr:nvCxnSpPr>
        <xdr:cNvPr id="369" name="直線コネクタ 368"/>
        <xdr:cNvCxnSpPr/>
      </xdr:nvCxnSpPr>
      <xdr:spPr>
        <a:xfrm flipV="1">
          <a:off x="1320800" y="1356868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167639</xdr:rowOff>
    </xdr:from>
    <xdr:to>
      <xdr:col>3</xdr:col>
      <xdr:colOff>193675</xdr:colOff>
      <xdr:row>77</xdr:row>
      <xdr:rowOff>97789</xdr:rowOff>
    </xdr:to>
    <xdr:sp macro="" textlink="">
      <xdr:nvSpPr>
        <xdr:cNvPr id="370" name="フローチャート : 判断 36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107966</xdr:rowOff>
    </xdr:from>
    <xdr:ext cx="762000" cy="259045"/>
    <xdr:sp macro="" textlink="">
      <xdr:nvSpPr>
        <xdr:cNvPr id="371" name="テキスト ボックス 370"/>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106680</xdr:rowOff>
    </xdr:from>
    <xdr:to>
      <xdr:col>1</xdr:col>
      <xdr:colOff>676275</xdr:colOff>
      <xdr:row>78</xdr:row>
      <xdr:rowOff>36830</xdr:rowOff>
    </xdr:to>
    <xdr:sp macro="" textlink="">
      <xdr:nvSpPr>
        <xdr:cNvPr id="372" name="フローチャート : 判断 371"/>
        <xdr:cNvSpPr/>
      </xdr:nvSpPr>
      <xdr:spPr>
        <a:xfrm>
          <a:off x="1270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47007</xdr:rowOff>
    </xdr:from>
    <xdr:ext cx="762000" cy="259045"/>
    <xdr:sp macro="" textlink="">
      <xdr:nvSpPr>
        <xdr:cNvPr id="373" name="テキスト ボックス 372"/>
        <xdr:cNvSpPr txBox="1"/>
      </xdr:nvSpPr>
      <xdr:spPr>
        <a:xfrm>
          <a:off x="939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45720</xdr:rowOff>
    </xdr:from>
    <xdr:to>
      <xdr:col>7</xdr:col>
      <xdr:colOff>66675</xdr:colOff>
      <xdr:row>78</xdr:row>
      <xdr:rowOff>147320</xdr:rowOff>
    </xdr:to>
    <xdr:sp macro="" textlink="">
      <xdr:nvSpPr>
        <xdr:cNvPr id="379" name="円/楕円 378"/>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125747</xdr:rowOff>
    </xdr:from>
    <xdr:ext cx="762000" cy="259045"/>
    <xdr:sp macro="" textlink="">
      <xdr:nvSpPr>
        <xdr:cNvPr id="380" name="公債費該当値テキスト"/>
        <xdr:cNvSpPr txBox="1"/>
      </xdr:nvSpPr>
      <xdr:spPr>
        <a:xfrm>
          <a:off x="4914900" y="1332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121920</xdr:rowOff>
    </xdr:from>
    <xdr:to>
      <xdr:col>5</xdr:col>
      <xdr:colOff>600075</xdr:colOff>
      <xdr:row>78</xdr:row>
      <xdr:rowOff>52070</xdr:rowOff>
    </xdr:to>
    <xdr:sp macro="" textlink="">
      <xdr:nvSpPr>
        <xdr:cNvPr id="381" name="円/楕円 380"/>
        <xdr:cNvSpPr/>
      </xdr:nvSpPr>
      <xdr:spPr>
        <a:xfrm>
          <a:off x="3937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36847</xdr:rowOff>
    </xdr:from>
    <xdr:ext cx="736600" cy="259045"/>
    <xdr:sp macro="" textlink="">
      <xdr:nvSpPr>
        <xdr:cNvPr id="382" name="テキスト ボックス 381"/>
        <xdr:cNvSpPr txBox="1"/>
      </xdr:nvSpPr>
      <xdr:spPr>
        <a:xfrm>
          <a:off x="3606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3811</xdr:rowOff>
    </xdr:from>
    <xdr:to>
      <xdr:col>4</xdr:col>
      <xdr:colOff>396875</xdr:colOff>
      <xdr:row>78</xdr:row>
      <xdr:rowOff>105411</xdr:rowOff>
    </xdr:to>
    <xdr:sp macro="" textlink="">
      <xdr:nvSpPr>
        <xdr:cNvPr id="383" name="円/楕円 382"/>
        <xdr:cNvSpPr/>
      </xdr:nvSpPr>
      <xdr:spPr>
        <a:xfrm>
          <a:off x="3048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90188</xdr:rowOff>
    </xdr:from>
    <xdr:ext cx="762000" cy="259045"/>
    <xdr:sp macro="" textlink="">
      <xdr:nvSpPr>
        <xdr:cNvPr id="384" name="テキスト ボックス 383"/>
        <xdr:cNvSpPr txBox="1"/>
      </xdr:nvSpPr>
      <xdr:spPr>
        <a:xfrm>
          <a:off x="2717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144780</xdr:rowOff>
    </xdr:from>
    <xdr:to>
      <xdr:col>3</xdr:col>
      <xdr:colOff>193675</xdr:colOff>
      <xdr:row>79</xdr:row>
      <xdr:rowOff>74930</xdr:rowOff>
    </xdr:to>
    <xdr:sp macro="" textlink="">
      <xdr:nvSpPr>
        <xdr:cNvPr id="385" name="円/楕円 384"/>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59707</xdr:rowOff>
    </xdr:from>
    <xdr:ext cx="762000" cy="259045"/>
    <xdr:sp macro="" textlink="">
      <xdr:nvSpPr>
        <xdr:cNvPr id="386" name="テキスト ボックス 385"/>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57150</xdr:rowOff>
    </xdr:from>
    <xdr:to>
      <xdr:col>1</xdr:col>
      <xdr:colOff>676275</xdr:colOff>
      <xdr:row>80</xdr:row>
      <xdr:rowOff>158750</xdr:rowOff>
    </xdr:to>
    <xdr:sp macro="" textlink="">
      <xdr:nvSpPr>
        <xdr:cNvPr id="387" name="円/楕円 386"/>
        <xdr:cNvSpPr/>
      </xdr:nvSpPr>
      <xdr:spPr>
        <a:xfrm>
          <a:off x="1270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143527</xdr:rowOff>
    </xdr:from>
    <xdr:ext cx="762000" cy="259045"/>
    <xdr:sp macro="" textlink="">
      <xdr:nvSpPr>
        <xdr:cNvPr id="388" name="テキスト ボックス 387"/>
        <xdr:cNvSpPr txBox="1"/>
      </xdr:nvSpPr>
      <xdr:spPr>
        <a:xfrm>
          <a:off x="939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公債費の経常経費が上昇しているため、そのほかの経費の削減を行っているが、今後は維持補修</a:t>
          </a:r>
          <a:r>
            <a:rPr kumimoji="1" lang="ja-JP" altLang="en-US" sz="1300">
              <a:solidFill>
                <a:sysClr val="windowText" lastClr="000000"/>
              </a:solidFill>
              <a:latin typeface="ＭＳ Ｐゴシック"/>
            </a:rPr>
            <a:t>費</a:t>
          </a:r>
          <a:r>
            <a:rPr kumimoji="1" lang="ja-JP" altLang="en-US" sz="1300">
              <a:latin typeface="ＭＳ Ｐゴシック"/>
            </a:rPr>
            <a:t>や扶助費の経常経費も上昇傾向にあるため、事業の見直し等を行い経費節減に努める。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119380</xdr:rowOff>
    </xdr:to>
    <xdr:cxnSp macro="">
      <xdr:nvCxnSpPr>
        <xdr:cNvPr id="416" name="直線コネクタ 415"/>
        <xdr:cNvCxnSpPr/>
      </xdr:nvCxnSpPr>
      <xdr:spPr>
        <a:xfrm flipV="1">
          <a:off x="16510000" y="126542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91457</xdr:rowOff>
    </xdr:from>
    <xdr:ext cx="762000" cy="259045"/>
    <xdr:sp macro="" textlink="">
      <xdr:nvSpPr>
        <xdr:cNvPr id="417" name="公債費以外最小値テキスト"/>
        <xdr:cNvSpPr txBox="1"/>
      </xdr:nvSpPr>
      <xdr:spPr>
        <a:xfrm>
          <a:off x="16598900" y="1397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628650</xdr:colOff>
      <xdr:row>81</xdr:row>
      <xdr:rowOff>119380</xdr:rowOff>
    </xdr:from>
    <xdr:to>
      <xdr:col>24</xdr:col>
      <xdr:colOff>120650</xdr:colOff>
      <xdr:row>81</xdr:row>
      <xdr:rowOff>119380</xdr:rowOff>
    </xdr:to>
    <xdr:cxnSp macro="">
      <xdr:nvCxnSpPr>
        <xdr:cNvPr id="418" name="直線コネクタ 417"/>
        <xdr:cNvCxnSpPr/>
      </xdr:nvCxnSpPr>
      <xdr:spPr>
        <a:xfrm>
          <a:off x="16421100" y="1400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19"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0" name="直線コネクタ 419"/>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20320</xdr:rowOff>
    </xdr:from>
    <xdr:to>
      <xdr:col>24</xdr:col>
      <xdr:colOff>31750</xdr:colOff>
      <xdr:row>77</xdr:row>
      <xdr:rowOff>123189</xdr:rowOff>
    </xdr:to>
    <xdr:cxnSp macro="">
      <xdr:nvCxnSpPr>
        <xdr:cNvPr id="421" name="直線コネクタ 420"/>
        <xdr:cNvCxnSpPr/>
      </xdr:nvCxnSpPr>
      <xdr:spPr>
        <a:xfrm flipV="1">
          <a:off x="15671800" y="1322197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2"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3" name="フローチャート : 判断 422"/>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123189</xdr:rowOff>
    </xdr:from>
    <xdr:to>
      <xdr:col>22</xdr:col>
      <xdr:colOff>565150</xdr:colOff>
      <xdr:row>78</xdr:row>
      <xdr:rowOff>1270</xdr:rowOff>
    </xdr:to>
    <xdr:cxnSp macro="">
      <xdr:nvCxnSpPr>
        <xdr:cNvPr id="424" name="直線コネクタ 423"/>
        <xdr:cNvCxnSpPr/>
      </xdr:nvCxnSpPr>
      <xdr:spPr>
        <a:xfrm flipV="1">
          <a:off x="14782800" y="133248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80011</xdr:rowOff>
    </xdr:from>
    <xdr:to>
      <xdr:col>22</xdr:col>
      <xdr:colOff>615950</xdr:colOff>
      <xdr:row>78</xdr:row>
      <xdr:rowOff>10161</xdr:rowOff>
    </xdr:to>
    <xdr:sp macro="" textlink="">
      <xdr:nvSpPr>
        <xdr:cNvPr id="425" name="フローチャート : 判断 424"/>
        <xdr:cNvSpPr/>
      </xdr:nvSpPr>
      <xdr:spPr>
        <a:xfrm>
          <a:off x="15621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166388</xdr:rowOff>
    </xdr:from>
    <xdr:ext cx="736600" cy="259045"/>
    <xdr:sp macro="" textlink="">
      <xdr:nvSpPr>
        <xdr:cNvPr id="426" name="テキスト ボックス 425"/>
        <xdr:cNvSpPr txBox="1"/>
      </xdr:nvSpPr>
      <xdr:spPr>
        <a:xfrm>
          <a:off x="15290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27939</xdr:rowOff>
    </xdr:from>
    <xdr:to>
      <xdr:col>21</xdr:col>
      <xdr:colOff>361950</xdr:colOff>
      <xdr:row>78</xdr:row>
      <xdr:rowOff>1270</xdr:rowOff>
    </xdr:to>
    <xdr:cxnSp macro="">
      <xdr:nvCxnSpPr>
        <xdr:cNvPr id="427" name="直線コネクタ 426"/>
        <xdr:cNvCxnSpPr/>
      </xdr:nvCxnSpPr>
      <xdr:spPr>
        <a:xfrm>
          <a:off x="13893800" y="13058139"/>
          <a:ext cx="889000" cy="3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28" name="フローチャート : 判断 427"/>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29" name="テキスト ボックス 428"/>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27939</xdr:rowOff>
    </xdr:from>
    <xdr:to>
      <xdr:col>20</xdr:col>
      <xdr:colOff>158750</xdr:colOff>
      <xdr:row>76</xdr:row>
      <xdr:rowOff>66039</xdr:rowOff>
    </xdr:to>
    <xdr:cxnSp macro="">
      <xdr:nvCxnSpPr>
        <xdr:cNvPr id="430" name="直線コネクタ 429"/>
        <xdr:cNvCxnSpPr/>
      </xdr:nvCxnSpPr>
      <xdr:spPr>
        <a:xfrm flipV="1">
          <a:off x="13004800" y="13058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31" name="フローチャート : 判断 43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32" name="テキスト ボックス 43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33" name="フローチャート : 判断 432"/>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34" name="テキスト ボックス 433"/>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140970</xdr:rowOff>
    </xdr:from>
    <xdr:to>
      <xdr:col>24</xdr:col>
      <xdr:colOff>82550</xdr:colOff>
      <xdr:row>77</xdr:row>
      <xdr:rowOff>71120</xdr:rowOff>
    </xdr:to>
    <xdr:sp macro="" textlink="">
      <xdr:nvSpPr>
        <xdr:cNvPr id="440" name="円/楕円 439"/>
        <xdr:cNvSpPr/>
      </xdr:nvSpPr>
      <xdr:spPr>
        <a:xfrm>
          <a:off x="16459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157497</xdr:rowOff>
    </xdr:from>
    <xdr:ext cx="762000" cy="259045"/>
    <xdr:sp macro="" textlink="">
      <xdr:nvSpPr>
        <xdr:cNvPr id="441" name="公債費以外該当値テキスト"/>
        <xdr:cNvSpPr txBox="1"/>
      </xdr:nvSpPr>
      <xdr:spPr>
        <a:xfrm>
          <a:off x="165989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72389</xdr:rowOff>
    </xdr:from>
    <xdr:to>
      <xdr:col>22</xdr:col>
      <xdr:colOff>615950</xdr:colOff>
      <xdr:row>78</xdr:row>
      <xdr:rowOff>2539</xdr:rowOff>
    </xdr:to>
    <xdr:sp macro="" textlink="">
      <xdr:nvSpPr>
        <xdr:cNvPr id="442" name="円/楕円 441"/>
        <xdr:cNvSpPr/>
      </xdr:nvSpPr>
      <xdr:spPr>
        <a:xfrm>
          <a:off x="15621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12716</xdr:rowOff>
    </xdr:from>
    <xdr:ext cx="736600" cy="259045"/>
    <xdr:sp macro="" textlink="">
      <xdr:nvSpPr>
        <xdr:cNvPr id="443" name="テキスト ボックス 442"/>
        <xdr:cNvSpPr txBox="1"/>
      </xdr:nvSpPr>
      <xdr:spPr>
        <a:xfrm>
          <a:off x="15290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121920</xdr:rowOff>
    </xdr:from>
    <xdr:to>
      <xdr:col>21</xdr:col>
      <xdr:colOff>412750</xdr:colOff>
      <xdr:row>78</xdr:row>
      <xdr:rowOff>52070</xdr:rowOff>
    </xdr:to>
    <xdr:sp macro="" textlink="">
      <xdr:nvSpPr>
        <xdr:cNvPr id="444" name="円/楕円 443"/>
        <xdr:cNvSpPr/>
      </xdr:nvSpPr>
      <xdr:spPr>
        <a:xfrm>
          <a:off x="14732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36847</xdr:rowOff>
    </xdr:from>
    <xdr:ext cx="762000" cy="259045"/>
    <xdr:sp macro="" textlink="">
      <xdr:nvSpPr>
        <xdr:cNvPr id="445" name="テキスト ボックス 444"/>
        <xdr:cNvSpPr txBox="1"/>
      </xdr:nvSpPr>
      <xdr:spPr>
        <a:xfrm>
          <a:off x="14401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148589</xdr:rowOff>
    </xdr:from>
    <xdr:to>
      <xdr:col>20</xdr:col>
      <xdr:colOff>209550</xdr:colOff>
      <xdr:row>76</xdr:row>
      <xdr:rowOff>78739</xdr:rowOff>
    </xdr:to>
    <xdr:sp macro="" textlink="">
      <xdr:nvSpPr>
        <xdr:cNvPr id="446" name="円/楕円 445"/>
        <xdr:cNvSpPr/>
      </xdr:nvSpPr>
      <xdr:spPr>
        <a:xfrm>
          <a:off x="13843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88917</xdr:rowOff>
    </xdr:from>
    <xdr:ext cx="762000" cy="259045"/>
    <xdr:sp macro="" textlink="">
      <xdr:nvSpPr>
        <xdr:cNvPr id="447" name="テキスト ボックス 446"/>
        <xdr:cNvSpPr txBox="1"/>
      </xdr:nvSpPr>
      <xdr:spPr>
        <a:xfrm>
          <a:off x="13512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48" name="円/楕円 447"/>
        <xdr:cNvSpPr/>
      </xdr:nvSpPr>
      <xdr:spPr>
        <a:xfrm>
          <a:off x="12954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127017</xdr:rowOff>
    </xdr:from>
    <xdr:ext cx="762000" cy="259045"/>
    <xdr:sp macro="" textlink="">
      <xdr:nvSpPr>
        <xdr:cNvPr id="449" name="テキスト ボックス 448"/>
        <xdr:cNvSpPr txBox="1"/>
      </xdr:nvSpPr>
      <xdr:spPr>
        <a:xfrm>
          <a:off x="12623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秋田県東成瀬村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53565</xdr:rowOff>
    </xdr:from>
    <xdr:to>
      <xdr:col>4</xdr:col>
      <xdr:colOff>1117600</xdr:colOff>
      <xdr:row>20</xdr:row>
      <xdr:rowOff>66037</xdr:rowOff>
    </xdr:to>
    <xdr:cxnSp macro="">
      <xdr:nvCxnSpPr>
        <xdr:cNvPr id="47" name="直線コネクタ 46"/>
        <xdr:cNvCxnSpPr/>
      </xdr:nvCxnSpPr>
      <xdr:spPr bwMode="auto">
        <a:xfrm flipV="1">
          <a:off x="5651500" y="2158590"/>
          <a:ext cx="0" cy="138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38114</xdr:rowOff>
    </xdr:from>
    <xdr:ext cx="762000" cy="259045"/>
    <xdr:sp macro="" textlink="">
      <xdr:nvSpPr>
        <xdr:cNvPr id="48" name="人口1人当たり決算額の推移最小値テキスト130"/>
        <xdr:cNvSpPr txBox="1"/>
      </xdr:nvSpPr>
      <xdr:spPr>
        <a:xfrm>
          <a:off x="5740400" y="351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120,751</a:t>
          </a:r>
          <a:endParaRPr kumimoji="1" lang="ja-JP" altLang="en-US" sz="1000" b="1">
            <a:latin typeface="ＭＳ Ｐゴシック"/>
          </a:endParaRPr>
        </a:p>
      </xdr:txBody>
    </xdr:sp>
    <xdr:clientData/>
  </xdr:oneCellAnchor>
  <xdr:twoCellAnchor>
    <xdr:from>
      <xdr:col>4</xdr:col>
      <xdr:colOff>1028700</xdr:colOff>
      <xdr:row>20</xdr:row>
      <xdr:rowOff>66037</xdr:rowOff>
    </xdr:from>
    <xdr:to>
      <xdr:col>5</xdr:col>
      <xdr:colOff>73025</xdr:colOff>
      <xdr:row>20</xdr:row>
      <xdr:rowOff>66037</xdr:rowOff>
    </xdr:to>
    <xdr:cxnSp macro="">
      <xdr:nvCxnSpPr>
        <xdr:cNvPr id="49" name="直線コネクタ 48"/>
        <xdr:cNvCxnSpPr/>
      </xdr:nvCxnSpPr>
      <xdr:spPr bwMode="auto">
        <a:xfrm>
          <a:off x="5562600" y="354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139942</xdr:rowOff>
    </xdr:from>
    <xdr:ext cx="762000" cy="259045"/>
    <xdr:sp macro="" textlink="">
      <xdr:nvSpPr>
        <xdr:cNvPr id="50" name="人口1人当たり決算額の推移最大値テキスト130"/>
        <xdr:cNvSpPr txBox="1"/>
      </xdr:nvSpPr>
      <xdr:spPr>
        <a:xfrm>
          <a:off x="5740400" y="19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544,570</a:t>
          </a:r>
          <a:endParaRPr kumimoji="1" lang="ja-JP" altLang="en-US" sz="1000" b="1">
            <a:latin typeface="ＭＳ Ｐゴシック"/>
          </a:endParaRPr>
        </a:p>
      </xdr:txBody>
    </xdr:sp>
    <xdr:clientData/>
  </xdr:oneCellAnchor>
  <xdr:twoCellAnchor>
    <xdr:from>
      <xdr:col>4</xdr:col>
      <xdr:colOff>1028700</xdr:colOff>
      <xdr:row>12</xdr:row>
      <xdr:rowOff>53565</xdr:rowOff>
    </xdr:from>
    <xdr:to>
      <xdr:col>5</xdr:col>
      <xdr:colOff>73025</xdr:colOff>
      <xdr:row>12</xdr:row>
      <xdr:rowOff>53565</xdr:rowOff>
    </xdr:to>
    <xdr:cxnSp macro="">
      <xdr:nvCxnSpPr>
        <xdr:cNvPr id="51" name="直線コネクタ 50"/>
        <xdr:cNvCxnSpPr/>
      </xdr:nvCxnSpPr>
      <xdr:spPr bwMode="auto">
        <a:xfrm>
          <a:off x="5562600" y="2158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40339</xdr:rowOff>
    </xdr:from>
    <xdr:to>
      <xdr:col>4</xdr:col>
      <xdr:colOff>1117600</xdr:colOff>
      <xdr:row>19</xdr:row>
      <xdr:rowOff>42716</xdr:rowOff>
    </xdr:to>
    <xdr:cxnSp macro="">
      <xdr:nvCxnSpPr>
        <xdr:cNvPr id="52" name="直線コネクタ 51"/>
        <xdr:cNvCxnSpPr/>
      </xdr:nvCxnSpPr>
      <xdr:spPr bwMode="auto">
        <a:xfrm flipV="1">
          <a:off x="5003800" y="3345514"/>
          <a:ext cx="647700" cy="2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144379</xdr:rowOff>
    </xdr:from>
    <xdr:ext cx="762000" cy="259045"/>
    <xdr:sp macro="" textlink="">
      <xdr:nvSpPr>
        <xdr:cNvPr id="53" name="人口1人当たり決算額の推移平均値テキスト130"/>
        <xdr:cNvSpPr txBox="1"/>
      </xdr:nvSpPr>
      <xdr:spPr>
        <a:xfrm>
          <a:off x="5740400" y="3106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127851</xdr:rowOff>
    </xdr:from>
    <xdr:to>
      <xdr:col>5</xdr:col>
      <xdr:colOff>34925</xdr:colOff>
      <xdr:row>19</xdr:row>
      <xdr:rowOff>58001</xdr:rowOff>
    </xdr:to>
    <xdr:sp macro="" textlink="">
      <xdr:nvSpPr>
        <xdr:cNvPr id="54" name="フローチャート : 判断 53"/>
        <xdr:cNvSpPr/>
      </xdr:nvSpPr>
      <xdr:spPr bwMode="auto">
        <a:xfrm>
          <a:off x="56007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38762</xdr:rowOff>
    </xdr:from>
    <xdr:to>
      <xdr:col>4</xdr:col>
      <xdr:colOff>469900</xdr:colOff>
      <xdr:row>19</xdr:row>
      <xdr:rowOff>42716</xdr:rowOff>
    </xdr:to>
    <xdr:cxnSp macro="">
      <xdr:nvCxnSpPr>
        <xdr:cNvPr id="55" name="直線コネクタ 54"/>
        <xdr:cNvCxnSpPr/>
      </xdr:nvCxnSpPr>
      <xdr:spPr bwMode="auto">
        <a:xfrm>
          <a:off x="4305300" y="3343937"/>
          <a:ext cx="698500" cy="3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134765</xdr:rowOff>
    </xdr:from>
    <xdr:to>
      <xdr:col>4</xdr:col>
      <xdr:colOff>520700</xdr:colOff>
      <xdr:row>19</xdr:row>
      <xdr:rowOff>64915</xdr:rowOff>
    </xdr:to>
    <xdr:sp macro="" textlink="">
      <xdr:nvSpPr>
        <xdr:cNvPr id="56" name="フローチャート : 判断 55"/>
        <xdr:cNvSpPr/>
      </xdr:nvSpPr>
      <xdr:spPr bwMode="auto">
        <a:xfrm>
          <a:off x="49530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75092</xdr:rowOff>
    </xdr:from>
    <xdr:ext cx="736600" cy="259045"/>
    <xdr:sp macro="" textlink="">
      <xdr:nvSpPr>
        <xdr:cNvPr id="57" name="テキスト ボックス 56"/>
        <xdr:cNvSpPr txBox="1"/>
      </xdr:nvSpPr>
      <xdr:spPr>
        <a:xfrm>
          <a:off x="4622800" y="3037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38762</xdr:rowOff>
    </xdr:from>
    <xdr:to>
      <xdr:col>3</xdr:col>
      <xdr:colOff>904875</xdr:colOff>
      <xdr:row>19</xdr:row>
      <xdr:rowOff>77748</xdr:rowOff>
    </xdr:to>
    <xdr:cxnSp macro="">
      <xdr:nvCxnSpPr>
        <xdr:cNvPr id="58" name="直線コネクタ 57"/>
        <xdr:cNvCxnSpPr/>
      </xdr:nvCxnSpPr>
      <xdr:spPr bwMode="auto">
        <a:xfrm flipV="1">
          <a:off x="3606800" y="3343937"/>
          <a:ext cx="698500" cy="38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119318</xdr:rowOff>
    </xdr:from>
    <xdr:to>
      <xdr:col>3</xdr:col>
      <xdr:colOff>955675</xdr:colOff>
      <xdr:row>19</xdr:row>
      <xdr:rowOff>49468</xdr:rowOff>
    </xdr:to>
    <xdr:sp macro="" textlink="">
      <xdr:nvSpPr>
        <xdr:cNvPr id="59" name="フローチャート : 判断 58"/>
        <xdr:cNvSpPr/>
      </xdr:nvSpPr>
      <xdr:spPr bwMode="auto">
        <a:xfrm>
          <a:off x="42545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59645</xdr:rowOff>
    </xdr:from>
    <xdr:ext cx="762000" cy="259045"/>
    <xdr:sp macro="" textlink="">
      <xdr:nvSpPr>
        <xdr:cNvPr id="60" name="テキスト ボックス 59"/>
        <xdr:cNvSpPr txBox="1"/>
      </xdr:nvSpPr>
      <xdr:spPr>
        <a:xfrm>
          <a:off x="3924300" y="302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75556</xdr:rowOff>
    </xdr:from>
    <xdr:to>
      <xdr:col>3</xdr:col>
      <xdr:colOff>206375</xdr:colOff>
      <xdr:row>19</xdr:row>
      <xdr:rowOff>77748</xdr:rowOff>
    </xdr:to>
    <xdr:cxnSp macro="">
      <xdr:nvCxnSpPr>
        <xdr:cNvPr id="61" name="直線コネクタ 60"/>
        <xdr:cNvCxnSpPr/>
      </xdr:nvCxnSpPr>
      <xdr:spPr bwMode="auto">
        <a:xfrm>
          <a:off x="2908300" y="3380731"/>
          <a:ext cx="698500" cy="2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168484</xdr:rowOff>
    </xdr:from>
    <xdr:to>
      <xdr:col>3</xdr:col>
      <xdr:colOff>257175</xdr:colOff>
      <xdr:row>19</xdr:row>
      <xdr:rowOff>98634</xdr:rowOff>
    </xdr:to>
    <xdr:sp macro="" textlink="">
      <xdr:nvSpPr>
        <xdr:cNvPr id="62" name="フローチャート : 判断 61"/>
        <xdr:cNvSpPr/>
      </xdr:nvSpPr>
      <xdr:spPr bwMode="auto">
        <a:xfrm>
          <a:off x="3556000" y="3302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108811</xdr:rowOff>
    </xdr:from>
    <xdr:ext cx="762000" cy="259045"/>
    <xdr:sp macro="" textlink="">
      <xdr:nvSpPr>
        <xdr:cNvPr id="63" name="テキスト ボックス 62"/>
        <xdr:cNvSpPr txBox="1"/>
      </xdr:nvSpPr>
      <xdr:spPr>
        <a:xfrm>
          <a:off x="3225800" y="307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160280</xdr:rowOff>
    </xdr:from>
    <xdr:to>
      <xdr:col>2</xdr:col>
      <xdr:colOff>692150</xdr:colOff>
      <xdr:row>19</xdr:row>
      <xdr:rowOff>90430</xdr:rowOff>
    </xdr:to>
    <xdr:sp macro="" textlink="">
      <xdr:nvSpPr>
        <xdr:cNvPr id="64" name="フローチャート : 判断 63"/>
        <xdr:cNvSpPr/>
      </xdr:nvSpPr>
      <xdr:spPr bwMode="auto">
        <a:xfrm>
          <a:off x="2857500" y="3294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100607</xdr:rowOff>
    </xdr:from>
    <xdr:ext cx="762000" cy="259045"/>
    <xdr:sp macro="" textlink="">
      <xdr:nvSpPr>
        <xdr:cNvPr id="65" name="テキスト ボックス 64"/>
        <xdr:cNvSpPr txBox="1"/>
      </xdr:nvSpPr>
      <xdr:spPr>
        <a:xfrm>
          <a:off x="2527300" y="30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181,337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160989</xdr:rowOff>
    </xdr:from>
    <xdr:to>
      <xdr:col>5</xdr:col>
      <xdr:colOff>34925</xdr:colOff>
      <xdr:row>19</xdr:row>
      <xdr:rowOff>91139</xdr:rowOff>
    </xdr:to>
    <xdr:sp macro="" textlink="">
      <xdr:nvSpPr>
        <xdr:cNvPr id="71" name="円/楕円 70"/>
        <xdr:cNvSpPr/>
      </xdr:nvSpPr>
      <xdr:spPr bwMode="auto">
        <a:xfrm>
          <a:off x="5600700" y="3294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133066</xdr:rowOff>
    </xdr:from>
    <xdr:ext cx="762000" cy="259045"/>
    <xdr:sp macro="" textlink="">
      <xdr:nvSpPr>
        <xdr:cNvPr id="72" name="人口1人当たり決算額の推移該当値テキスト130"/>
        <xdr:cNvSpPr txBox="1"/>
      </xdr:nvSpPr>
      <xdr:spPr>
        <a:xfrm>
          <a:off x="5740400" y="326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181,120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163366</xdr:rowOff>
    </xdr:from>
    <xdr:to>
      <xdr:col>4</xdr:col>
      <xdr:colOff>520700</xdr:colOff>
      <xdr:row>19</xdr:row>
      <xdr:rowOff>93516</xdr:rowOff>
    </xdr:to>
    <xdr:sp macro="" textlink="">
      <xdr:nvSpPr>
        <xdr:cNvPr id="73" name="円/楕円 72"/>
        <xdr:cNvSpPr/>
      </xdr:nvSpPr>
      <xdr:spPr bwMode="auto">
        <a:xfrm>
          <a:off x="4953000" y="3297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78293</xdr:rowOff>
    </xdr:from>
    <xdr:ext cx="736600" cy="259045"/>
    <xdr:sp macro="" textlink="">
      <xdr:nvSpPr>
        <xdr:cNvPr id="74" name="テキスト ボックス 73"/>
        <xdr:cNvSpPr txBox="1"/>
      </xdr:nvSpPr>
      <xdr:spPr>
        <a:xfrm>
          <a:off x="4622800" y="3383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180,392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159412</xdr:rowOff>
    </xdr:from>
    <xdr:to>
      <xdr:col>3</xdr:col>
      <xdr:colOff>955675</xdr:colOff>
      <xdr:row>19</xdr:row>
      <xdr:rowOff>89562</xdr:rowOff>
    </xdr:to>
    <xdr:sp macro="" textlink="">
      <xdr:nvSpPr>
        <xdr:cNvPr id="75" name="円/楕円 74"/>
        <xdr:cNvSpPr/>
      </xdr:nvSpPr>
      <xdr:spPr bwMode="auto">
        <a:xfrm>
          <a:off x="4254500" y="3293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74339</xdr:rowOff>
    </xdr:from>
    <xdr:ext cx="762000" cy="259045"/>
    <xdr:sp macro="" textlink="">
      <xdr:nvSpPr>
        <xdr:cNvPr id="76" name="テキスト ボックス 75"/>
        <xdr:cNvSpPr txBox="1"/>
      </xdr:nvSpPr>
      <xdr:spPr>
        <a:xfrm>
          <a:off x="3924300" y="337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181,603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26948</xdr:rowOff>
    </xdr:from>
    <xdr:to>
      <xdr:col>3</xdr:col>
      <xdr:colOff>257175</xdr:colOff>
      <xdr:row>19</xdr:row>
      <xdr:rowOff>128548</xdr:rowOff>
    </xdr:to>
    <xdr:sp macro="" textlink="">
      <xdr:nvSpPr>
        <xdr:cNvPr id="77" name="円/楕円 76"/>
        <xdr:cNvSpPr/>
      </xdr:nvSpPr>
      <xdr:spPr bwMode="auto">
        <a:xfrm>
          <a:off x="3556000" y="3332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113325</xdr:rowOff>
    </xdr:from>
    <xdr:ext cx="762000" cy="259045"/>
    <xdr:sp macro="" textlink="">
      <xdr:nvSpPr>
        <xdr:cNvPr id="78" name="テキスト ボックス 77"/>
        <xdr:cNvSpPr txBox="1"/>
      </xdr:nvSpPr>
      <xdr:spPr>
        <a:xfrm>
          <a:off x="3225800" y="341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169,665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24756</xdr:rowOff>
    </xdr:from>
    <xdr:to>
      <xdr:col>2</xdr:col>
      <xdr:colOff>692150</xdr:colOff>
      <xdr:row>19</xdr:row>
      <xdr:rowOff>126356</xdr:rowOff>
    </xdr:to>
    <xdr:sp macro="" textlink="">
      <xdr:nvSpPr>
        <xdr:cNvPr id="79" name="円/楕円 78"/>
        <xdr:cNvSpPr/>
      </xdr:nvSpPr>
      <xdr:spPr bwMode="auto">
        <a:xfrm>
          <a:off x="2857500" y="3329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111133</xdr:rowOff>
    </xdr:from>
    <xdr:ext cx="762000" cy="259045"/>
    <xdr:sp macro="" textlink="">
      <xdr:nvSpPr>
        <xdr:cNvPr id="80" name="テキスト ボックス 79"/>
        <xdr:cNvSpPr txBox="1"/>
      </xdr:nvSpPr>
      <xdr:spPr>
        <a:xfrm>
          <a:off x="2527300" y="341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180775</xdr:rowOff>
    </xdr:from>
    <xdr:to>
      <xdr:col>4</xdr:col>
      <xdr:colOff>1117600</xdr:colOff>
      <xdr:row>37</xdr:row>
      <xdr:rowOff>306375</xdr:rowOff>
    </xdr:to>
    <xdr:cxnSp macro="">
      <xdr:nvCxnSpPr>
        <xdr:cNvPr id="110" name="直線コネクタ 109"/>
        <xdr:cNvCxnSpPr/>
      </xdr:nvCxnSpPr>
      <xdr:spPr bwMode="auto">
        <a:xfrm flipV="1">
          <a:off x="5651500" y="6105325"/>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278452</xdr:rowOff>
    </xdr:from>
    <xdr:ext cx="762000" cy="259045"/>
    <xdr:sp macro="" textlink="">
      <xdr:nvSpPr>
        <xdr:cNvPr id="111" name="人口1人当たり決算額の推移最小値テキスト445"/>
        <xdr:cNvSpPr txBox="1"/>
      </xdr:nvSpPr>
      <xdr:spPr>
        <a:xfrm>
          <a:off x="5740400" y="740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-13,478</a:t>
          </a:r>
          <a:endParaRPr kumimoji="1" lang="ja-JP" altLang="en-US" sz="1000" b="1">
            <a:latin typeface="ＭＳ Ｐゴシック"/>
          </a:endParaRPr>
        </a:p>
      </xdr:txBody>
    </xdr:sp>
    <xdr:clientData/>
  </xdr:oneCellAnchor>
  <xdr:twoCellAnchor>
    <xdr:from>
      <xdr:col>4</xdr:col>
      <xdr:colOff>1028700</xdr:colOff>
      <xdr:row>37</xdr:row>
      <xdr:rowOff>306375</xdr:rowOff>
    </xdr:from>
    <xdr:to>
      <xdr:col>5</xdr:col>
      <xdr:colOff>73025</xdr:colOff>
      <xdr:row>37</xdr:row>
      <xdr:rowOff>306375</xdr:rowOff>
    </xdr:to>
    <xdr:cxnSp macro="">
      <xdr:nvCxnSpPr>
        <xdr:cNvPr id="112" name="直線コネクタ 111"/>
        <xdr:cNvCxnSpPr/>
      </xdr:nvCxnSpPr>
      <xdr:spPr bwMode="auto">
        <a:xfrm>
          <a:off x="5562600" y="7431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95702</xdr:rowOff>
    </xdr:from>
    <xdr:ext cx="762000" cy="259045"/>
    <xdr:sp macro="" textlink="">
      <xdr:nvSpPr>
        <xdr:cNvPr id="113" name="人口1人当たり決算額の推移最大値テキスト445"/>
        <xdr:cNvSpPr txBox="1"/>
      </xdr:nvSpPr>
      <xdr:spPr>
        <a:xfrm>
          <a:off x="5740400" y="584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108,310</a:t>
          </a:r>
          <a:endParaRPr kumimoji="1" lang="ja-JP" altLang="en-US" sz="1000" b="1">
            <a:latin typeface="ＭＳ Ｐゴシック"/>
          </a:endParaRPr>
        </a:p>
      </xdr:txBody>
    </xdr:sp>
    <xdr:clientData/>
  </xdr:oneCellAnchor>
  <xdr:twoCellAnchor>
    <xdr:from>
      <xdr:col>4</xdr:col>
      <xdr:colOff>1028700</xdr:colOff>
      <xdr:row>33</xdr:row>
      <xdr:rowOff>180775</xdr:rowOff>
    </xdr:from>
    <xdr:to>
      <xdr:col>5</xdr:col>
      <xdr:colOff>73025</xdr:colOff>
      <xdr:row>33</xdr:row>
      <xdr:rowOff>180775</xdr:rowOff>
    </xdr:to>
    <xdr:cxnSp macro="">
      <xdr:nvCxnSpPr>
        <xdr:cNvPr id="114" name="直線コネクタ 113"/>
        <xdr:cNvCxnSpPr/>
      </xdr:nvCxnSpPr>
      <xdr:spPr bwMode="auto">
        <a:xfrm>
          <a:off x="5562600" y="6105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152636</xdr:rowOff>
    </xdr:from>
    <xdr:to>
      <xdr:col>4</xdr:col>
      <xdr:colOff>1117600</xdr:colOff>
      <xdr:row>35</xdr:row>
      <xdr:rowOff>189440</xdr:rowOff>
    </xdr:to>
    <xdr:cxnSp macro="">
      <xdr:nvCxnSpPr>
        <xdr:cNvPr id="115" name="直線コネクタ 114"/>
        <xdr:cNvCxnSpPr/>
      </xdr:nvCxnSpPr>
      <xdr:spPr bwMode="auto">
        <a:xfrm flipV="1">
          <a:off x="5003800" y="6762986"/>
          <a:ext cx="647700" cy="36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177926</xdr:rowOff>
    </xdr:from>
    <xdr:ext cx="762000" cy="259045"/>
    <xdr:sp macro="" textlink="">
      <xdr:nvSpPr>
        <xdr:cNvPr id="116" name="人口1人当たり決算額の推移平均値テキスト445"/>
        <xdr:cNvSpPr txBox="1"/>
      </xdr:nvSpPr>
      <xdr:spPr>
        <a:xfrm>
          <a:off x="5740400" y="6788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205849</xdr:rowOff>
    </xdr:from>
    <xdr:to>
      <xdr:col>5</xdr:col>
      <xdr:colOff>34925</xdr:colOff>
      <xdr:row>35</xdr:row>
      <xdr:rowOff>307449</xdr:rowOff>
    </xdr:to>
    <xdr:sp macro="" textlink="">
      <xdr:nvSpPr>
        <xdr:cNvPr id="117" name="フローチャート : 判断 116"/>
        <xdr:cNvSpPr/>
      </xdr:nvSpPr>
      <xdr:spPr bwMode="auto">
        <a:xfrm>
          <a:off x="56007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184303</xdr:rowOff>
    </xdr:from>
    <xdr:to>
      <xdr:col>4</xdr:col>
      <xdr:colOff>469900</xdr:colOff>
      <xdr:row>35</xdr:row>
      <xdr:rowOff>189440</xdr:rowOff>
    </xdr:to>
    <xdr:cxnSp macro="">
      <xdr:nvCxnSpPr>
        <xdr:cNvPr id="118" name="直線コネクタ 117"/>
        <xdr:cNvCxnSpPr/>
      </xdr:nvCxnSpPr>
      <xdr:spPr bwMode="auto">
        <a:xfrm>
          <a:off x="4305300" y="6794653"/>
          <a:ext cx="698500" cy="5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195573</xdr:rowOff>
    </xdr:from>
    <xdr:to>
      <xdr:col>4</xdr:col>
      <xdr:colOff>520700</xdr:colOff>
      <xdr:row>35</xdr:row>
      <xdr:rowOff>297173</xdr:rowOff>
    </xdr:to>
    <xdr:sp macro="" textlink="">
      <xdr:nvSpPr>
        <xdr:cNvPr id="119" name="フローチャート : 判断 118"/>
        <xdr:cNvSpPr/>
      </xdr:nvSpPr>
      <xdr:spPr bwMode="auto">
        <a:xfrm>
          <a:off x="49530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281950</xdr:rowOff>
    </xdr:from>
    <xdr:ext cx="736600" cy="259045"/>
    <xdr:sp macro="" textlink="">
      <xdr:nvSpPr>
        <xdr:cNvPr id="120" name="テキスト ボックス 119"/>
        <xdr:cNvSpPr txBox="1"/>
      </xdr:nvSpPr>
      <xdr:spPr>
        <a:xfrm>
          <a:off x="4622800" y="6892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328734</xdr:rowOff>
    </xdr:from>
    <xdr:to>
      <xdr:col>3</xdr:col>
      <xdr:colOff>904875</xdr:colOff>
      <xdr:row>35</xdr:row>
      <xdr:rowOff>184303</xdr:rowOff>
    </xdr:to>
    <xdr:cxnSp macro="">
      <xdr:nvCxnSpPr>
        <xdr:cNvPr id="121" name="直線コネクタ 120"/>
        <xdr:cNvCxnSpPr/>
      </xdr:nvCxnSpPr>
      <xdr:spPr bwMode="auto">
        <a:xfrm>
          <a:off x="3606800" y="6596184"/>
          <a:ext cx="698500" cy="198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166149</xdr:rowOff>
    </xdr:from>
    <xdr:to>
      <xdr:col>3</xdr:col>
      <xdr:colOff>955675</xdr:colOff>
      <xdr:row>35</xdr:row>
      <xdr:rowOff>267749</xdr:rowOff>
    </xdr:to>
    <xdr:sp macro="" textlink="">
      <xdr:nvSpPr>
        <xdr:cNvPr id="122" name="フローチャート : 判断 121"/>
        <xdr:cNvSpPr/>
      </xdr:nvSpPr>
      <xdr:spPr bwMode="auto">
        <a:xfrm>
          <a:off x="42545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252526</xdr:rowOff>
    </xdr:from>
    <xdr:ext cx="762000" cy="259045"/>
    <xdr:sp macro="" textlink="">
      <xdr:nvSpPr>
        <xdr:cNvPr id="123" name="テキスト ボックス 122"/>
        <xdr:cNvSpPr txBox="1"/>
      </xdr:nvSpPr>
      <xdr:spPr>
        <a:xfrm>
          <a:off x="3924300" y="686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64973</xdr:rowOff>
    </xdr:from>
    <xdr:to>
      <xdr:col>3</xdr:col>
      <xdr:colOff>206375</xdr:colOff>
      <xdr:row>34</xdr:row>
      <xdr:rowOff>328734</xdr:rowOff>
    </xdr:to>
    <xdr:cxnSp macro="">
      <xdr:nvCxnSpPr>
        <xdr:cNvPr id="124" name="直線コネクタ 123"/>
        <xdr:cNvCxnSpPr/>
      </xdr:nvCxnSpPr>
      <xdr:spPr bwMode="auto">
        <a:xfrm>
          <a:off x="2908300" y="6332423"/>
          <a:ext cx="698500" cy="263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137682</xdr:rowOff>
    </xdr:from>
    <xdr:to>
      <xdr:col>3</xdr:col>
      <xdr:colOff>257175</xdr:colOff>
      <xdr:row>35</xdr:row>
      <xdr:rowOff>239282</xdr:rowOff>
    </xdr:to>
    <xdr:sp macro="" textlink="">
      <xdr:nvSpPr>
        <xdr:cNvPr id="125" name="フローチャート : 判断 124"/>
        <xdr:cNvSpPr/>
      </xdr:nvSpPr>
      <xdr:spPr bwMode="auto">
        <a:xfrm>
          <a:off x="3556000" y="6748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224059</xdr:rowOff>
    </xdr:from>
    <xdr:ext cx="762000" cy="259045"/>
    <xdr:sp macro="" textlink="">
      <xdr:nvSpPr>
        <xdr:cNvPr id="126" name="テキスト ボックス 125"/>
        <xdr:cNvSpPr txBox="1"/>
      </xdr:nvSpPr>
      <xdr:spPr>
        <a:xfrm>
          <a:off x="3225800" y="683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65260</xdr:rowOff>
    </xdr:from>
    <xdr:to>
      <xdr:col>2</xdr:col>
      <xdr:colOff>692150</xdr:colOff>
      <xdr:row>35</xdr:row>
      <xdr:rowOff>166860</xdr:rowOff>
    </xdr:to>
    <xdr:sp macro="" textlink="">
      <xdr:nvSpPr>
        <xdr:cNvPr id="127" name="フローチャート : 判断 126"/>
        <xdr:cNvSpPr/>
      </xdr:nvSpPr>
      <xdr:spPr bwMode="auto">
        <a:xfrm>
          <a:off x="2857500" y="66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151637</xdr:rowOff>
    </xdr:from>
    <xdr:ext cx="762000" cy="259045"/>
    <xdr:sp macro="" textlink="">
      <xdr:nvSpPr>
        <xdr:cNvPr id="128" name="テキスト ボックス 127"/>
        <xdr:cNvSpPr txBox="1"/>
      </xdr:nvSpPr>
      <xdr:spPr>
        <a:xfrm>
          <a:off x="2527300" y="67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101836</xdr:rowOff>
    </xdr:from>
    <xdr:to>
      <xdr:col>5</xdr:col>
      <xdr:colOff>34925</xdr:colOff>
      <xdr:row>35</xdr:row>
      <xdr:rowOff>203436</xdr:rowOff>
    </xdr:to>
    <xdr:sp macro="" textlink="">
      <xdr:nvSpPr>
        <xdr:cNvPr id="134" name="円/楕円 133"/>
        <xdr:cNvSpPr/>
      </xdr:nvSpPr>
      <xdr:spPr bwMode="auto">
        <a:xfrm>
          <a:off x="5600700" y="6712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289813</xdr:rowOff>
    </xdr:from>
    <xdr:ext cx="762000" cy="259045"/>
    <xdr:sp macro="" textlink="">
      <xdr:nvSpPr>
        <xdr:cNvPr id="135" name="人口1人当たり決算額の推移該当値テキスト445"/>
        <xdr:cNvSpPr txBox="1"/>
      </xdr:nvSpPr>
      <xdr:spPr>
        <a:xfrm>
          <a:off x="5740400" y="655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47,895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138640</xdr:rowOff>
    </xdr:from>
    <xdr:to>
      <xdr:col>4</xdr:col>
      <xdr:colOff>520700</xdr:colOff>
      <xdr:row>35</xdr:row>
      <xdr:rowOff>240240</xdr:rowOff>
    </xdr:to>
    <xdr:sp macro="" textlink="">
      <xdr:nvSpPr>
        <xdr:cNvPr id="136" name="円/楕円 135"/>
        <xdr:cNvSpPr/>
      </xdr:nvSpPr>
      <xdr:spPr bwMode="auto">
        <a:xfrm>
          <a:off x="4953000" y="6748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250417</xdr:rowOff>
    </xdr:from>
    <xdr:ext cx="736600" cy="259045"/>
    <xdr:sp macro="" textlink="">
      <xdr:nvSpPr>
        <xdr:cNvPr id="137" name="テキスト ボックス 136"/>
        <xdr:cNvSpPr txBox="1"/>
      </xdr:nvSpPr>
      <xdr:spPr>
        <a:xfrm>
          <a:off x="4622800" y="6517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44,514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133503</xdr:rowOff>
    </xdr:from>
    <xdr:to>
      <xdr:col>3</xdr:col>
      <xdr:colOff>955675</xdr:colOff>
      <xdr:row>35</xdr:row>
      <xdr:rowOff>235103</xdr:rowOff>
    </xdr:to>
    <xdr:sp macro="" textlink="">
      <xdr:nvSpPr>
        <xdr:cNvPr id="138" name="円/楕円 137"/>
        <xdr:cNvSpPr/>
      </xdr:nvSpPr>
      <xdr:spPr bwMode="auto">
        <a:xfrm>
          <a:off x="4254500" y="6743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245280</xdr:rowOff>
    </xdr:from>
    <xdr:ext cx="762000" cy="259045"/>
    <xdr:sp macro="" textlink="">
      <xdr:nvSpPr>
        <xdr:cNvPr id="139" name="テキスト ボックス 138"/>
        <xdr:cNvSpPr txBox="1"/>
      </xdr:nvSpPr>
      <xdr:spPr>
        <a:xfrm>
          <a:off x="3924300" y="651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44,986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277934</xdr:rowOff>
    </xdr:from>
    <xdr:to>
      <xdr:col>3</xdr:col>
      <xdr:colOff>257175</xdr:colOff>
      <xdr:row>35</xdr:row>
      <xdr:rowOff>36634</xdr:rowOff>
    </xdr:to>
    <xdr:sp macro="" textlink="">
      <xdr:nvSpPr>
        <xdr:cNvPr id="140" name="円/楕円 139"/>
        <xdr:cNvSpPr/>
      </xdr:nvSpPr>
      <xdr:spPr bwMode="auto">
        <a:xfrm>
          <a:off x="3556000" y="6545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46811</xdr:rowOff>
    </xdr:from>
    <xdr:ext cx="762000" cy="259045"/>
    <xdr:sp macro="" textlink="">
      <xdr:nvSpPr>
        <xdr:cNvPr id="141" name="テキスト ボックス 140"/>
        <xdr:cNvSpPr txBox="1"/>
      </xdr:nvSpPr>
      <xdr:spPr>
        <a:xfrm>
          <a:off x="3225800" y="631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63,218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14173</xdr:rowOff>
    </xdr:from>
    <xdr:to>
      <xdr:col>2</xdr:col>
      <xdr:colOff>692150</xdr:colOff>
      <xdr:row>34</xdr:row>
      <xdr:rowOff>115773</xdr:rowOff>
    </xdr:to>
    <xdr:sp macro="" textlink="">
      <xdr:nvSpPr>
        <xdr:cNvPr id="142" name="円/楕円 141"/>
        <xdr:cNvSpPr/>
      </xdr:nvSpPr>
      <xdr:spPr bwMode="auto">
        <a:xfrm>
          <a:off x="2857500" y="6281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125950</xdr:rowOff>
    </xdr:from>
    <xdr:ext cx="762000" cy="259045"/>
    <xdr:sp macro="" textlink="">
      <xdr:nvSpPr>
        <xdr:cNvPr id="143" name="テキスト ボックス 142"/>
        <xdr:cNvSpPr txBox="1"/>
      </xdr:nvSpPr>
      <xdr:spPr>
        <a:xfrm>
          <a:off x="2527300" y="605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秋田県東成瀬村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財政調整基金残高については、後年度の公債費の償還額を抑えるためにＨ</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は取崩しを行い公債費の繰上償還の財源に充当した。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実質収支額については、</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％で推移している。要因としては地方交付税と経済</a:t>
          </a:r>
          <a:r>
            <a:rPr kumimoji="1" lang="ja-JP" altLang="en-US" sz="1100">
              <a:solidFill>
                <a:sysClr val="windowText" lastClr="000000"/>
              </a:solidFill>
              <a:latin typeface="ＭＳ ゴシック" pitchFamily="49" charset="-128"/>
              <a:ea typeface="ＭＳ ゴシック" pitchFamily="49" charset="-128"/>
            </a:rPr>
            <a:t>対策臨時交付金</a:t>
          </a:r>
          <a:r>
            <a:rPr kumimoji="1" lang="ja-JP" altLang="en-US" sz="1100">
              <a:latin typeface="ＭＳ ゴシック" pitchFamily="49" charset="-128"/>
              <a:ea typeface="ＭＳ ゴシック" pitchFamily="49" charset="-128"/>
            </a:rPr>
            <a:t>の増により基金の取り崩しを抑え、投資的経費の財源を賄ったことによる。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実質単年度収支については、国の経済対策の影響などにより平成</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年度より</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％で推移している。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税収入額が低いことから標準財政規模に占める地方交付税額の影響が大きいため、今後も財政調整基金を始めとする各種基金の適正な運用に努める。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秋田県東成瀬村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連結実質赤字比率については、全会計において黒字であり赤字比率はない。</a:t>
          </a:r>
          <a:endParaRPr lang="ja-JP" altLang="ja-JP" sz="1400">
            <a:effectLst/>
          </a:endParaRPr>
        </a:p>
        <a:p>
          <a:r>
            <a:rPr lang="ja-JP" altLang="ja-JP" sz="1100">
              <a:solidFill>
                <a:schemeClr val="dk1"/>
              </a:solidFill>
              <a:effectLst/>
              <a:latin typeface="+mn-lt"/>
              <a:ea typeface="+mn-ea"/>
              <a:cs typeface="+mn-cs"/>
            </a:rPr>
            <a:t>○　簡易水道については、平成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年度に繰上償還を行っており、料金を据え置きながら経費削減に努め、一般会計からの基準外繰出を行わないよう努めている。</a:t>
          </a:r>
          <a:endParaRPr lang="ja-JP" altLang="ja-JP" sz="1400">
            <a:effectLst/>
          </a:endParaRPr>
        </a:p>
        <a:p>
          <a:r>
            <a:rPr lang="ja-JP" altLang="ja-JP" sz="1100">
              <a:solidFill>
                <a:schemeClr val="dk1"/>
              </a:solidFill>
              <a:effectLst/>
              <a:latin typeface="+mn-lt"/>
              <a:ea typeface="+mn-ea"/>
              <a:cs typeface="+mn-cs"/>
            </a:rPr>
            <a:t>○　下水道については、長期の建設事業が計画の後期に入っているため公債費への一般会計からの繰出金が増加傾向にある。</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　自主財源が少ない中で、普通交付税を含めた一般財源の確保が厳しい状況にあり、財政調整基金を始めとする各種基金の運用による財政運営が求められるため、普通交付税や地方税の動向を注視していく必要がある。</a:t>
          </a:r>
          <a:r>
            <a:rPr lang="en-US"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秋田県東成瀬村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19</a:t>
          </a:r>
          <a:r>
            <a:rPr kumimoji="1" lang="ja-JP" altLang="en-US" sz="1400">
              <a:solidFill>
                <a:sysClr val="windowText" lastClr="000000"/>
              </a:solidFill>
              <a:latin typeface="ＭＳ ゴシック" pitchFamily="49" charset="-128"/>
              <a:ea typeface="ＭＳ ゴシック" pitchFamily="49" charset="-128"/>
            </a:rPr>
            <a:t>年度より</a:t>
          </a:r>
          <a:r>
            <a:rPr kumimoji="1" lang="en-US" altLang="ja-JP" sz="1400">
              <a:solidFill>
                <a:sysClr val="windowText" lastClr="000000"/>
              </a:solidFill>
              <a:latin typeface="ＭＳ ゴシック" pitchFamily="49" charset="-128"/>
              <a:ea typeface="ＭＳ ゴシック" pitchFamily="49" charset="-128"/>
            </a:rPr>
            <a:t>11</a:t>
          </a:r>
          <a:r>
            <a:rPr kumimoji="1" lang="ja-JP" altLang="en-US" sz="1400">
              <a:solidFill>
                <a:sysClr val="windowText" lastClr="000000"/>
              </a:solidFill>
              <a:latin typeface="ＭＳ ゴシック" pitchFamily="49" charset="-128"/>
              <a:ea typeface="ＭＳ ゴシック" pitchFamily="49" charset="-128"/>
            </a:rPr>
            <a:t>億円ほどの繰上償還や借り換えを実施し比率の上昇を抑えてきている。</a:t>
          </a:r>
        </a:p>
        <a:p>
          <a:r>
            <a:rPr kumimoji="1" lang="ja-JP" altLang="en-US" sz="1400">
              <a:solidFill>
                <a:sysClr val="windowText" lastClr="000000"/>
              </a:solidFill>
              <a:latin typeface="ＭＳ ゴシック" pitchFamily="49" charset="-128"/>
              <a:ea typeface="ＭＳ ゴシック" pitchFamily="49" charset="-128"/>
            </a:rPr>
            <a:t>　　また地方債の現在高の８０％が過疎対策事業債と臨時財政対策債であり、公営企業債を除くほとんどの公債費が交付税措置となっているため、実質公債費比率の分子が抑えられている。</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今後も計画的に繰上償還等や新規事業の見直しを行い元利償還金等の抑制に努める。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秋田県東成瀬村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一般会計等に係る地方債の現在高が増加しているが、約８０％が過疎対策事業債と臨時財政対策債であり、公営企業債を除くほとんどが</a:t>
          </a:r>
          <a:r>
            <a:rPr lang="ja-JP" altLang="en-US" sz="1100">
              <a:solidFill>
                <a:schemeClr val="dk1"/>
              </a:solidFill>
              <a:effectLst/>
              <a:latin typeface="+mn-lt"/>
              <a:ea typeface="+mn-ea"/>
              <a:cs typeface="+mn-cs"/>
            </a:rPr>
            <a:t>後年に</a:t>
          </a:r>
          <a:r>
            <a:rPr lang="ja-JP" altLang="ja-JP" sz="1100">
              <a:solidFill>
                <a:schemeClr val="dk1"/>
              </a:solidFill>
              <a:effectLst/>
              <a:latin typeface="+mn-lt"/>
              <a:ea typeface="+mn-ea"/>
              <a:cs typeface="+mn-cs"/>
            </a:rPr>
            <a:t>交付税措置の大きい地方債となっている</a:t>
          </a:r>
          <a:r>
            <a:rPr lang="ja-JP" altLang="en-US" sz="1100">
              <a:solidFill>
                <a:schemeClr val="dk1"/>
              </a:solidFill>
              <a:effectLst/>
              <a:latin typeface="+mn-lt"/>
              <a:ea typeface="+mn-ea"/>
              <a:cs typeface="+mn-cs"/>
            </a:rPr>
            <a:t>ため充当可能財源等が増加し将来負担比率の分子が抑えられている。</a:t>
          </a:r>
          <a:endParaRPr lang="ja-JP" altLang="ja-JP" sz="1400">
            <a:effectLst/>
          </a:endParaRP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現在、充当可能基金残高が約</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億円となっており、地方債の現在高同様に増加しているが、一般財源の確保が厳しい状況にあり、財政調整基金を始めとする各種基金の運用による財政運営が求められるため普通交付税や地方税の動向を注視していく必要がある。</a:t>
          </a:r>
          <a:endParaRPr lang="ja-JP" altLang="ja-JP" sz="1400">
            <a:effectLst/>
          </a:endParaRPr>
        </a:p>
        <a:p>
          <a:endParaRPr lang="ja-JP" altLang="ja-JP" sz="1400">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4395323</v>
      </c>
      <c r="BO4" s="379"/>
      <c r="BP4" s="379"/>
      <c r="BQ4" s="379"/>
      <c r="BR4" s="379"/>
      <c r="BS4" s="379"/>
      <c r="BT4" s="379"/>
      <c r="BU4" s="380"/>
      <c r="BV4" s="378">
        <v>3245318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3.6</v>
      </c>
      <c r="CU4" s="554"/>
      <c r="CV4" s="554"/>
      <c r="CW4" s="554"/>
      <c r="CX4" s="554"/>
      <c r="CY4" s="554"/>
      <c r="CZ4" s="554"/>
      <c r="DA4" s="555"/>
      <c r="DB4" s="553">
        <v>3.5</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4293684</v>
      </c>
      <c r="BO5" s="384"/>
      <c r="BP5" s="384"/>
      <c r="BQ5" s="384"/>
      <c r="BR5" s="384"/>
      <c r="BS5" s="384"/>
      <c r="BT5" s="384"/>
      <c r="BU5" s="385"/>
      <c r="BV5" s="383">
        <v>3047337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83.9</v>
      </c>
      <c r="CU5" s="354"/>
      <c r="CV5" s="354"/>
      <c r="CW5" s="354"/>
      <c r="CX5" s="354"/>
      <c r="CY5" s="354"/>
      <c r="CZ5" s="354"/>
      <c r="DA5" s="355"/>
      <c r="DB5" s="353">
        <v>84.1</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101639</v>
      </c>
      <c r="BO6" s="384"/>
      <c r="BP6" s="384"/>
      <c r="BQ6" s="384"/>
      <c r="BR6" s="384"/>
      <c r="BS6" s="384"/>
      <c r="BT6" s="384"/>
      <c r="BU6" s="385"/>
      <c r="BV6" s="383">
        <v>197981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88.2</v>
      </c>
      <c r="CU6" s="528"/>
      <c r="CV6" s="528"/>
      <c r="CW6" s="528"/>
      <c r="CX6" s="528"/>
      <c r="CY6" s="528"/>
      <c r="CZ6" s="528"/>
      <c r="DA6" s="529"/>
      <c r="DB6" s="527">
        <v>88.5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29901</v>
      </c>
      <c r="BO7" s="384"/>
      <c r="BP7" s="384"/>
      <c r="BQ7" s="384"/>
      <c r="BR7" s="384"/>
      <c r="BS7" s="384"/>
      <c r="BT7" s="384"/>
      <c r="BU7" s="385"/>
      <c r="BV7" s="383">
        <v>130023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1984656</v>
      </c>
      <c r="CU7" s="384"/>
      <c r="CV7" s="384"/>
      <c r="CW7" s="384"/>
      <c r="CX7" s="384"/>
      <c r="CY7" s="384"/>
      <c r="CZ7" s="384"/>
      <c r="DA7" s="385"/>
      <c r="DB7" s="383">
        <v>1927002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71738</v>
      </c>
      <c r="BO8" s="384"/>
      <c r="BP8" s="384"/>
      <c r="BQ8" s="384"/>
      <c r="BR8" s="384"/>
      <c r="BS8" s="384"/>
      <c r="BT8" s="384"/>
      <c r="BU8" s="385"/>
      <c r="BV8" s="383">
        <v>67958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v>
      </c>
      <c r="CU8" s="491"/>
      <c r="CV8" s="491"/>
      <c r="CW8" s="491"/>
      <c r="CX8" s="491"/>
      <c r="CY8" s="491"/>
      <c r="CZ8" s="491"/>
      <c r="DA8" s="492"/>
      <c r="DB8" s="490">
        <v>0.11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2872</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3780</v>
      </c>
      <c r="BO9" s="384"/>
      <c r="BP9" s="384"/>
      <c r="BQ9" s="384"/>
      <c r="BR9" s="384"/>
      <c r="BS9" s="384"/>
      <c r="BT9" s="384"/>
      <c r="BU9" s="385"/>
      <c r="BV9" s="383">
        <v>13102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21.8</v>
      </c>
      <c r="CU9" s="354"/>
      <c r="CV9" s="354"/>
      <c r="CW9" s="354"/>
      <c r="CX9" s="354"/>
      <c r="CY9" s="354"/>
      <c r="CZ9" s="354"/>
      <c r="DA9" s="355"/>
      <c r="DB9" s="353">
        <v>17.8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3180</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368000</v>
      </c>
      <c r="BO10" s="384"/>
      <c r="BP10" s="384"/>
      <c r="BQ10" s="384"/>
      <c r="BR10" s="384"/>
      <c r="BS10" s="384"/>
      <c r="BT10" s="384"/>
      <c r="BU10" s="385"/>
      <c r="BV10" s="383">
        <v>280000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169929</v>
      </c>
      <c r="BO11" s="384"/>
      <c r="BP11" s="384"/>
      <c r="BQ11" s="384"/>
      <c r="BR11" s="384"/>
      <c r="BS11" s="384"/>
      <c r="BT11" s="384"/>
      <c r="BU11" s="385"/>
      <c r="BV11" s="383">
        <v>94</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2759</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395000</v>
      </c>
      <c r="BO12" s="384"/>
      <c r="BP12" s="384"/>
      <c r="BQ12" s="384"/>
      <c r="BR12" s="384"/>
      <c r="BS12" s="384"/>
      <c r="BT12" s="384"/>
      <c r="BU12" s="385"/>
      <c r="BV12" s="383">
        <v>146000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2747</v>
      </c>
      <c r="S13" s="483"/>
      <c r="T13" s="483"/>
      <c r="U13" s="483"/>
      <c r="V13" s="484"/>
      <c r="W13" s="470" t="s">
        <v>124</v>
      </c>
      <c r="X13" s="396"/>
      <c r="Y13" s="396"/>
      <c r="Z13" s="396"/>
      <c r="AA13" s="396"/>
      <c r="AB13" s="397"/>
      <c r="AC13" s="359">
        <v>238</v>
      </c>
      <c r="AD13" s="360"/>
      <c r="AE13" s="360"/>
      <c r="AF13" s="360"/>
      <c r="AG13" s="361"/>
      <c r="AH13" s="359">
        <v>282</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146709</v>
      </c>
      <c r="BO13" s="384"/>
      <c r="BP13" s="384"/>
      <c r="BQ13" s="384"/>
      <c r="BR13" s="384"/>
      <c r="BS13" s="384"/>
      <c r="BT13" s="384"/>
      <c r="BU13" s="385"/>
      <c r="BV13" s="383">
        <v>147196</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8.3000000000000007</v>
      </c>
      <c r="CU13" s="354"/>
      <c r="CV13" s="354"/>
      <c r="CW13" s="354"/>
      <c r="CX13" s="354"/>
      <c r="CY13" s="354"/>
      <c r="CZ13" s="354"/>
      <c r="DA13" s="355"/>
      <c r="DB13" s="353">
        <v>9.4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2775</v>
      </c>
      <c r="S14" s="483"/>
      <c r="T14" s="483"/>
      <c r="U14" s="483"/>
      <c r="V14" s="484"/>
      <c r="W14" s="485"/>
      <c r="X14" s="399"/>
      <c r="Y14" s="399"/>
      <c r="Z14" s="399"/>
      <c r="AA14" s="399"/>
      <c r="AB14" s="400"/>
      <c r="AC14" s="475">
        <v>16.5</v>
      </c>
      <c r="AD14" s="476"/>
      <c r="AE14" s="476"/>
      <c r="AF14" s="476"/>
      <c r="AG14" s="477"/>
      <c r="AH14" s="475">
        <v>17.399999999999999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122</v>
      </c>
      <c r="CU14" s="454"/>
      <c r="CV14" s="454"/>
      <c r="CW14" s="454"/>
      <c r="CX14" s="454"/>
      <c r="CY14" s="454"/>
      <c r="CZ14" s="454"/>
      <c r="DA14" s="455"/>
      <c r="DB14" s="486" t="s">
        <v>122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2765</v>
      </c>
      <c r="S15" s="483"/>
      <c r="T15" s="483"/>
      <c r="U15" s="483"/>
      <c r="V15" s="484"/>
      <c r="W15" s="470" t="s">
        <v>131</v>
      </c>
      <c r="X15" s="396"/>
      <c r="Y15" s="396"/>
      <c r="Z15" s="396"/>
      <c r="AA15" s="396"/>
      <c r="AB15" s="397"/>
      <c r="AC15" s="359">
        <v>534</v>
      </c>
      <c r="AD15" s="360"/>
      <c r="AE15" s="360"/>
      <c r="AF15" s="360"/>
      <c r="AG15" s="361"/>
      <c r="AH15" s="359">
        <v>634</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176769</v>
      </c>
      <c r="BO15" s="379"/>
      <c r="BP15" s="379"/>
      <c r="BQ15" s="379"/>
      <c r="BR15" s="379"/>
      <c r="BS15" s="379"/>
      <c r="BT15" s="379"/>
      <c r="BU15" s="380"/>
      <c r="BV15" s="378">
        <v>175026</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37</v>
      </c>
      <c r="AD16" s="476"/>
      <c r="AE16" s="476"/>
      <c r="AF16" s="476"/>
      <c r="AG16" s="477"/>
      <c r="AH16" s="475">
        <v>39.1</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1844123</v>
      </c>
      <c r="BO16" s="384"/>
      <c r="BP16" s="384"/>
      <c r="BQ16" s="384"/>
      <c r="BR16" s="384"/>
      <c r="BS16" s="384"/>
      <c r="BT16" s="384"/>
      <c r="BU16" s="385"/>
      <c r="BV16" s="383">
        <v>1788918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671</v>
      </c>
      <c r="AD17" s="360"/>
      <c r="AE17" s="360"/>
      <c r="AF17" s="360"/>
      <c r="AG17" s="361"/>
      <c r="AH17" s="359">
        <v>705</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219522</v>
      </c>
      <c r="BO17" s="384"/>
      <c r="BP17" s="384"/>
      <c r="BQ17" s="384"/>
      <c r="BR17" s="384"/>
      <c r="BS17" s="384"/>
      <c r="BT17" s="384"/>
      <c r="BU17" s="385"/>
      <c r="BV17" s="383">
        <v>216258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203.57</v>
      </c>
      <c r="M18" s="446"/>
      <c r="N18" s="446"/>
      <c r="O18" s="446"/>
      <c r="P18" s="446"/>
      <c r="Q18" s="446"/>
      <c r="R18" s="447"/>
      <c r="S18" s="447"/>
      <c r="T18" s="447"/>
      <c r="U18" s="447"/>
      <c r="V18" s="448"/>
      <c r="W18" s="462"/>
      <c r="X18" s="463"/>
      <c r="Y18" s="463"/>
      <c r="Z18" s="463"/>
      <c r="AA18" s="463"/>
      <c r="AB18" s="471"/>
      <c r="AC18" s="347">
        <v>46.5</v>
      </c>
      <c r="AD18" s="348"/>
      <c r="AE18" s="348"/>
      <c r="AF18" s="348"/>
      <c r="AG18" s="449"/>
      <c r="AH18" s="347">
        <v>43.5</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1677598</v>
      </c>
      <c r="BO18" s="384"/>
      <c r="BP18" s="384"/>
      <c r="BQ18" s="384"/>
      <c r="BR18" s="384"/>
      <c r="BS18" s="384"/>
      <c r="BT18" s="384"/>
      <c r="BU18" s="385"/>
      <c r="BV18" s="383">
        <v>1641813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14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3084860</v>
      </c>
      <c r="BO19" s="384"/>
      <c r="BP19" s="384"/>
      <c r="BQ19" s="384"/>
      <c r="BR19" s="384"/>
      <c r="BS19" s="384"/>
      <c r="BT19" s="384"/>
      <c r="BU19" s="385"/>
      <c r="BV19" s="383">
        <v>2487593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875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4729061</v>
      </c>
      <c r="BO23" s="384"/>
      <c r="BP23" s="384"/>
      <c r="BQ23" s="384"/>
      <c r="BR23" s="384"/>
      <c r="BS23" s="384"/>
      <c r="BT23" s="384"/>
      <c r="BU23" s="385"/>
      <c r="BV23" s="383">
        <v>4715395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7300</v>
      </c>
      <c r="R24" s="360"/>
      <c r="S24" s="360"/>
      <c r="T24" s="360"/>
      <c r="U24" s="360"/>
      <c r="V24" s="361"/>
      <c r="W24" s="425"/>
      <c r="X24" s="416"/>
      <c r="Y24" s="417"/>
      <c r="Z24" s="356" t="s">
        <v>155</v>
      </c>
      <c r="AA24" s="357"/>
      <c r="AB24" s="357"/>
      <c r="AC24" s="357"/>
      <c r="AD24" s="357"/>
      <c r="AE24" s="357"/>
      <c r="AF24" s="357"/>
      <c r="AG24" s="358"/>
      <c r="AH24" s="359">
        <v>35</v>
      </c>
      <c r="AI24" s="360"/>
      <c r="AJ24" s="360"/>
      <c r="AK24" s="360"/>
      <c r="AL24" s="361"/>
      <c r="AM24" s="359">
        <v>109305</v>
      </c>
      <c r="AN24" s="360"/>
      <c r="AO24" s="360"/>
      <c r="AP24" s="360"/>
      <c r="AQ24" s="360"/>
      <c r="AR24" s="361"/>
      <c r="AS24" s="359">
        <v>3123</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3797595</v>
      </c>
      <c r="BO24" s="384"/>
      <c r="BP24" s="384"/>
      <c r="BQ24" s="384"/>
      <c r="BR24" s="384"/>
      <c r="BS24" s="384"/>
      <c r="BT24" s="384"/>
      <c r="BU24" s="385"/>
      <c r="BV24" s="383">
        <v>3664274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5600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6722</v>
      </c>
      <c r="BO25" s="379"/>
      <c r="BP25" s="379"/>
      <c r="BQ25" s="379"/>
      <c r="BR25" s="379"/>
      <c r="BS25" s="379"/>
      <c r="BT25" s="379"/>
      <c r="BU25" s="380"/>
      <c r="BV25" s="378">
        <v>10083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4900</v>
      </c>
      <c r="R26" s="360"/>
      <c r="S26" s="360"/>
      <c r="T26" s="360"/>
      <c r="U26" s="360"/>
      <c r="V26" s="361"/>
      <c r="W26" s="425"/>
      <c r="X26" s="416"/>
      <c r="Y26" s="417"/>
      <c r="Z26" s="356" t="s">
        <v>161</v>
      </c>
      <c r="AA26" s="436"/>
      <c r="AB26" s="436"/>
      <c r="AC26" s="436"/>
      <c r="AD26" s="436"/>
      <c r="AE26" s="436"/>
      <c r="AF26" s="436"/>
      <c r="AG26" s="437"/>
      <c r="AH26" s="359">
        <v>1</v>
      </c>
      <c r="AI26" s="360"/>
      <c r="AJ26" s="360"/>
      <c r="AK26" s="360"/>
      <c r="AL26" s="361"/>
      <c r="AM26" s="359">
        <v>2957</v>
      </c>
      <c r="AN26" s="360"/>
      <c r="AO26" s="360"/>
      <c r="AP26" s="360"/>
      <c r="AQ26" s="360"/>
      <c r="AR26" s="361"/>
      <c r="AS26" s="359">
        <v>2957</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2550</v>
      </c>
      <c r="R27" s="360"/>
      <c r="S27" s="360"/>
      <c r="T27" s="360"/>
      <c r="U27" s="360"/>
      <c r="V27" s="361"/>
      <c r="W27" s="425"/>
      <c r="X27" s="416"/>
      <c r="Y27" s="417"/>
      <c r="Z27" s="356" t="s">
        <v>164</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10153</v>
      </c>
      <c r="BO27" s="387"/>
      <c r="BP27" s="387"/>
      <c r="BQ27" s="387"/>
      <c r="BR27" s="387"/>
      <c r="BS27" s="387"/>
      <c r="BT27" s="387"/>
      <c r="BU27" s="388"/>
      <c r="BV27" s="386">
        <v>10143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2210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1756000</v>
      </c>
      <c r="BO28" s="379"/>
      <c r="BP28" s="379"/>
      <c r="BQ28" s="379"/>
      <c r="BR28" s="379"/>
      <c r="BS28" s="379"/>
      <c r="BT28" s="379"/>
      <c r="BU28" s="380"/>
      <c r="BV28" s="378">
        <v>1783000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8</v>
      </c>
      <c r="M29" s="360"/>
      <c r="N29" s="360"/>
      <c r="O29" s="360"/>
      <c r="P29" s="361"/>
      <c r="Q29" s="359">
        <v>2110</v>
      </c>
      <c r="R29" s="360"/>
      <c r="S29" s="360"/>
      <c r="T29" s="360"/>
      <c r="U29" s="360"/>
      <c r="V29" s="361"/>
      <c r="W29" s="425"/>
      <c r="X29" s="416"/>
      <c r="Y29" s="417"/>
      <c r="Z29" s="356" t="s">
        <v>171</v>
      </c>
      <c r="AA29" s="357"/>
      <c r="AB29" s="357"/>
      <c r="AC29" s="357"/>
      <c r="AD29" s="357"/>
      <c r="AE29" s="357"/>
      <c r="AF29" s="357"/>
      <c r="AG29" s="358"/>
      <c r="AH29" s="359">
        <v>35</v>
      </c>
      <c r="AI29" s="360"/>
      <c r="AJ29" s="360"/>
      <c r="AK29" s="360"/>
      <c r="AL29" s="361"/>
      <c r="AM29" s="359">
        <v>109305</v>
      </c>
      <c r="AN29" s="360"/>
      <c r="AO29" s="360"/>
      <c r="AP29" s="360"/>
      <c r="AQ29" s="360"/>
      <c r="AR29" s="361"/>
      <c r="AS29" s="359">
        <v>3123</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158037</v>
      </c>
      <c r="BO29" s="384"/>
      <c r="BP29" s="384"/>
      <c r="BQ29" s="384"/>
      <c r="BR29" s="384"/>
      <c r="BS29" s="384"/>
      <c r="BT29" s="384"/>
      <c r="BU29" s="385"/>
      <c r="BV29" s="383">
        <v>157037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92.9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238874</v>
      </c>
      <c r="BO30" s="387"/>
      <c r="BP30" s="387"/>
      <c r="BQ30" s="387"/>
      <c r="BR30" s="387"/>
      <c r="BS30" s="387"/>
      <c r="BT30" s="387"/>
      <c r="BU30" s="388"/>
      <c r="BV30" s="386">
        <v>239146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湯沢雄勝広域市町村圏組合（一般会計）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秋田栗駒リゾート</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国民健康保険特別会計（直診勘定）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秋田県市町村総合事務組合（一般会計）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栗駒開発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介護保険特別会計（保険事業勘定）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秋田県市町村総合事務組合（交通災害共済事業等特別会計）</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栗駒ハイランド</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秋田県市町村会館管理組合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介護保険特別会計（介護サービス事業勘定）</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秋田県後期高齢者医療広域連合（一般会計）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秋田県後期高齢者医療広域連合（後期高齢者医療特別会計）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秋田県町村電算システム共同事業組合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湯沢雄勝広域市町村圏組合(湯沢雄勝ふるさと市町村圏基金特別会計）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9" t="s">
        <v>24</v>
      </c>
      <c r="C41" s="1180"/>
      <c r="D41" s="81"/>
      <c r="E41" s="1181" t="s">
        <v>25</v>
      </c>
      <c r="F41" s="1181"/>
      <c r="G41" s="1181"/>
      <c r="H41" s="1182"/>
      <c r="I41" s="82">
        <v>4310</v>
      </c>
      <c r="J41" s="83">
        <v>4631</v>
      </c>
      <c r="K41" s="83">
        <v>4709</v>
      </c>
      <c r="L41" s="83">
        <v>4715</v>
      </c>
      <c r="M41" s="84">
        <v>4729</v>
      </c>
    </row>
    <row r="42" spans="2:13" ht="27.75" customHeight="1">
      <c r="B42" s="1169"/>
      <c r="C42" s="1170"/>
      <c r="D42" s="85"/>
      <c r="E42" s="1173" t="s">
        <v>26</v>
      </c>
      <c r="F42" s="1173"/>
      <c r="G42" s="1173"/>
      <c r="H42" s="1174"/>
      <c r="I42" s="86" t="s">
        <v>478</v>
      </c>
      <c r="J42" s="87" t="s">
        <v>478</v>
      </c>
      <c r="K42" s="87" t="s">
        <v>478</v>
      </c>
      <c r="L42" s="87" t="s">
        <v>478</v>
      </c>
      <c r="M42" s="88" t="s">
        <v>478</v>
      </c>
    </row>
    <row r="43" spans="2:13" ht="27.75" customHeight="1">
      <c r="B43" s="1169"/>
      <c r="C43" s="1170"/>
      <c r="D43" s="85"/>
      <c r="E43" s="1173" t="s">
        <v>27</v>
      </c>
      <c r="F43" s="1173"/>
      <c r="G43" s="1173"/>
      <c r="H43" s="1174"/>
      <c r="I43" s="86">
        <v>612</v>
      </c>
      <c r="J43" s="87">
        <v>635</v>
      </c>
      <c r="K43" s="87">
        <v>657</v>
      </c>
      <c r="L43" s="87">
        <v>869</v>
      </c>
      <c r="M43" s="88">
        <v>965</v>
      </c>
    </row>
    <row r="44" spans="2:13" ht="27.75" customHeight="1">
      <c r="B44" s="1169"/>
      <c r="C44" s="1170"/>
      <c r="D44" s="85"/>
      <c r="E44" s="1173" t="s">
        <v>28</v>
      </c>
      <c r="F44" s="1173"/>
      <c r="G44" s="1173"/>
      <c r="H44" s="1174"/>
      <c r="I44" s="86">
        <v>101</v>
      </c>
      <c r="J44" s="87">
        <v>89</v>
      </c>
      <c r="K44" s="87">
        <v>81</v>
      </c>
      <c r="L44" s="87">
        <v>74</v>
      </c>
      <c r="M44" s="88">
        <v>71</v>
      </c>
    </row>
    <row r="45" spans="2:13" ht="27.75" customHeight="1">
      <c r="B45" s="1169"/>
      <c r="C45" s="1170"/>
      <c r="D45" s="85"/>
      <c r="E45" s="1173" t="s">
        <v>29</v>
      </c>
      <c r="F45" s="1173"/>
      <c r="G45" s="1173"/>
      <c r="H45" s="1174"/>
      <c r="I45" s="86">
        <v>379</v>
      </c>
      <c r="J45" s="87">
        <v>356</v>
      </c>
      <c r="K45" s="87">
        <v>342</v>
      </c>
      <c r="L45" s="87">
        <v>304</v>
      </c>
      <c r="M45" s="88">
        <v>328</v>
      </c>
    </row>
    <row r="46" spans="2:13" ht="27.75" customHeight="1">
      <c r="B46" s="1169"/>
      <c r="C46" s="1170"/>
      <c r="D46" s="85"/>
      <c r="E46" s="1173" t="s">
        <v>30</v>
      </c>
      <c r="F46" s="1173"/>
      <c r="G46" s="1173"/>
      <c r="H46" s="1174"/>
      <c r="I46" s="86" t="s">
        <v>478</v>
      </c>
      <c r="J46" s="87" t="s">
        <v>478</v>
      </c>
      <c r="K46" s="87" t="s">
        <v>478</v>
      </c>
      <c r="L46" s="87" t="s">
        <v>478</v>
      </c>
      <c r="M46" s="88" t="s">
        <v>478</v>
      </c>
    </row>
    <row r="47" spans="2:13" ht="27.75" customHeight="1">
      <c r="B47" s="1169"/>
      <c r="C47" s="1170"/>
      <c r="D47" s="85"/>
      <c r="E47" s="1173" t="s">
        <v>31</v>
      </c>
      <c r="F47" s="1173"/>
      <c r="G47" s="1173"/>
      <c r="H47" s="1174"/>
      <c r="I47" s="86" t="s">
        <v>478</v>
      </c>
      <c r="J47" s="87" t="s">
        <v>478</v>
      </c>
      <c r="K47" s="87" t="s">
        <v>478</v>
      </c>
      <c r="L47" s="87" t="s">
        <v>478</v>
      </c>
      <c r="M47" s="88" t="s">
        <v>478</v>
      </c>
    </row>
    <row r="48" spans="2:13" ht="27.75" customHeight="1">
      <c r="B48" s="1171"/>
      <c r="C48" s="1172"/>
      <c r="D48" s="85"/>
      <c r="E48" s="1173" t="s">
        <v>32</v>
      </c>
      <c r="F48" s="1173"/>
      <c r="G48" s="1173"/>
      <c r="H48" s="1174"/>
      <c r="I48" s="86" t="s">
        <v>478</v>
      </c>
      <c r="J48" s="87" t="s">
        <v>478</v>
      </c>
      <c r="K48" s="87" t="s">
        <v>478</v>
      </c>
      <c r="L48" s="87" t="s">
        <v>478</v>
      </c>
      <c r="M48" s="88">
        <v>4</v>
      </c>
    </row>
    <row r="49" spans="2:13" ht="27.75" customHeight="1">
      <c r="B49" s="1167" t="s">
        <v>33</v>
      </c>
      <c r="C49" s="1168"/>
      <c r="D49" s="89"/>
      <c r="E49" s="1173" t="s">
        <v>34</v>
      </c>
      <c r="F49" s="1173"/>
      <c r="G49" s="1173"/>
      <c r="H49" s="1174"/>
      <c r="I49" s="86">
        <v>1546</v>
      </c>
      <c r="J49" s="87">
        <v>1773</v>
      </c>
      <c r="K49" s="87">
        <v>2041</v>
      </c>
      <c r="L49" s="87">
        <v>2189</v>
      </c>
      <c r="M49" s="88">
        <v>2163</v>
      </c>
    </row>
    <row r="50" spans="2:13" ht="27.75" customHeight="1">
      <c r="B50" s="1169"/>
      <c r="C50" s="1170"/>
      <c r="D50" s="85"/>
      <c r="E50" s="1173" t="s">
        <v>35</v>
      </c>
      <c r="F50" s="1173"/>
      <c r="G50" s="1173"/>
      <c r="H50" s="1174"/>
      <c r="I50" s="86">
        <v>1</v>
      </c>
      <c r="J50" s="87">
        <v>1</v>
      </c>
      <c r="K50" s="87">
        <v>1</v>
      </c>
      <c r="L50" s="87">
        <v>1</v>
      </c>
      <c r="M50" s="88">
        <v>1</v>
      </c>
    </row>
    <row r="51" spans="2:13" ht="27.75" customHeight="1">
      <c r="B51" s="1171"/>
      <c r="C51" s="1172"/>
      <c r="D51" s="85"/>
      <c r="E51" s="1173" t="s">
        <v>36</v>
      </c>
      <c r="F51" s="1173"/>
      <c r="G51" s="1173"/>
      <c r="H51" s="1174"/>
      <c r="I51" s="86">
        <v>3947</v>
      </c>
      <c r="J51" s="87">
        <v>4229</v>
      </c>
      <c r="K51" s="87">
        <v>4295</v>
      </c>
      <c r="L51" s="87">
        <v>4456</v>
      </c>
      <c r="M51" s="88">
        <v>4614</v>
      </c>
    </row>
    <row r="52" spans="2:13" ht="27.75" customHeight="1" thickBot="1">
      <c r="B52" s="1175" t="s">
        <v>37</v>
      </c>
      <c r="C52" s="1176"/>
      <c r="D52" s="90"/>
      <c r="E52" s="1177" t="s">
        <v>38</v>
      </c>
      <c r="F52" s="1177"/>
      <c r="G52" s="1177"/>
      <c r="H52" s="1178"/>
      <c r="I52" s="91">
        <v>-91</v>
      </c>
      <c r="J52" s="92">
        <v>-292</v>
      </c>
      <c r="K52" s="92">
        <v>-548</v>
      </c>
      <c r="L52" s="92">
        <v>-683</v>
      </c>
      <c r="M52" s="93">
        <v>-681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427043</v>
      </c>
      <c r="E3" s="116"/>
      <c r="F3" s="117">
        <v>209170</v>
      </c>
      <c r="G3" s="118"/>
      <c r="H3" s="119"/>
    </row>
    <row r="4" spans="1:8">
      <c r="A4" s="120"/>
      <c r="B4" s="121"/>
      <c r="C4" s="122"/>
      <c r="D4" s="123">
        <v>109531</v>
      </c>
      <c r="E4" s="124"/>
      <c r="F4" s="125">
        <v>117028</v>
      </c>
      <c r="G4" s="126"/>
      <c r="H4" s="127"/>
    </row>
    <row r="5" spans="1:8">
      <c r="A5" s="108" t="s">
        <v>512</v>
      </c>
      <c r="B5" s="113"/>
      <c r="C5" s="114"/>
      <c r="D5" s="115">
        <v>405237</v>
      </c>
      <c r="E5" s="116"/>
      <c r="F5" s="117">
        <v>220780</v>
      </c>
      <c r="G5" s="118"/>
      <c r="H5" s="119"/>
    </row>
    <row r="6" spans="1:8">
      <c r="A6" s="120"/>
      <c r="B6" s="121"/>
      <c r="C6" s="122"/>
      <c r="D6" s="123">
        <v>341778</v>
      </c>
      <c r="E6" s="124"/>
      <c r="F6" s="125">
        <v>105334</v>
      </c>
      <c r="G6" s="126"/>
      <c r="H6" s="127"/>
    </row>
    <row r="7" spans="1:8">
      <c r="A7" s="108" t="s">
        <v>513</v>
      </c>
      <c r="B7" s="113"/>
      <c r="C7" s="114"/>
      <c r="D7" s="115">
        <v>291399</v>
      </c>
      <c r="E7" s="116"/>
      <c r="F7" s="117">
        <v>201428</v>
      </c>
      <c r="G7" s="118"/>
      <c r="H7" s="119"/>
    </row>
    <row r="8" spans="1:8">
      <c r="A8" s="120"/>
      <c r="B8" s="121"/>
      <c r="C8" s="122"/>
      <c r="D8" s="123">
        <v>196441</v>
      </c>
      <c r="E8" s="124"/>
      <c r="F8" s="125">
        <v>118373</v>
      </c>
      <c r="G8" s="126"/>
      <c r="H8" s="127"/>
    </row>
    <row r="9" spans="1:8">
      <c r="A9" s="108" t="s">
        <v>514</v>
      </c>
      <c r="B9" s="113"/>
      <c r="C9" s="114"/>
      <c r="D9" s="115">
        <v>189403</v>
      </c>
      <c r="E9" s="116"/>
      <c r="F9" s="117">
        <v>221823</v>
      </c>
      <c r="G9" s="118"/>
      <c r="H9" s="119"/>
    </row>
    <row r="10" spans="1:8">
      <c r="A10" s="120"/>
      <c r="B10" s="121"/>
      <c r="C10" s="122"/>
      <c r="D10" s="123">
        <v>129129</v>
      </c>
      <c r="E10" s="124"/>
      <c r="F10" s="125">
        <v>104431</v>
      </c>
      <c r="G10" s="126"/>
      <c r="H10" s="127"/>
    </row>
    <row r="11" spans="1:8">
      <c r="A11" s="108" t="s">
        <v>515</v>
      </c>
      <c r="B11" s="113"/>
      <c r="C11" s="114"/>
      <c r="D11" s="115">
        <v>505560</v>
      </c>
      <c r="E11" s="116"/>
      <c r="F11" s="117">
        <v>263041</v>
      </c>
      <c r="G11" s="118"/>
      <c r="H11" s="119"/>
    </row>
    <row r="12" spans="1:8">
      <c r="A12" s="120"/>
      <c r="B12" s="121"/>
      <c r="C12" s="128"/>
      <c r="D12" s="123">
        <v>383935</v>
      </c>
      <c r="E12" s="124"/>
      <c r="F12" s="125">
        <v>103171</v>
      </c>
      <c r="G12" s="126"/>
      <c r="H12" s="127"/>
    </row>
    <row r="13" spans="1:8">
      <c r="A13" s="108"/>
      <c r="B13" s="113"/>
      <c r="C13" s="129"/>
      <c r="D13" s="130">
        <v>363728</v>
      </c>
      <c r="E13" s="131"/>
      <c r="F13" s="132">
        <v>223248</v>
      </c>
      <c r="G13" s="133"/>
      <c r="H13" s="119"/>
    </row>
    <row r="14" spans="1:8">
      <c r="A14" s="120"/>
      <c r="B14" s="121"/>
      <c r="C14" s="122"/>
      <c r="D14" s="123">
        <v>232163</v>
      </c>
      <c r="E14" s="124"/>
      <c r="F14" s="125">
        <v>109667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3.58</v>
      </c>
      <c r="C19" s="134">
        <f>ROUND(VALUE(SUBSTITUTE(実質収支比率等に係る経年分析!G$48,"▲","-")),2)</f>
        <v>2.62</v>
      </c>
      <c r="D19" s="134">
        <f>ROUND(VALUE(SUBSTITUTE(実質収支比率等に係る経年分析!H$48,"▲","-")),2)</f>
        <v>2.96</v>
      </c>
      <c r="E19" s="134">
        <f>ROUND(VALUE(SUBSTITUTE(実質収支比率等に係る経年分析!I$48,"▲","-")),2)</f>
        <v>3.53</v>
      </c>
      <c r="F19" s="134">
        <f>ROUND(VALUE(SUBSTITUTE(実質収支比率等に係る経年分析!J$48,"▲","-")),2)</f>
        <v>3.61</v>
      </c>
    </row>
    <row r="20" spans="1:11">
      <c r="A20" s="134" t="s">
        <v>43</v>
      </c>
      <c r="B20" s="134">
        <f>ROUND(VALUE(SUBSTITUTE(実質収支比率等に係る経年分析!F$47,"▲","-")),2)</f>
        <v>66.08</v>
      </c>
      <c r="C20" s="134">
        <f>ROUND(VALUE(SUBSTITUTE(実質収支比率等に係る経年分析!G$47,"▲","-")),2)</f>
        <v>73.5</v>
      </c>
      <c r="D20" s="134">
        <f>ROUND(VALUE(SUBSTITUTE(実質収支比率等に係る経年分析!H$47,"▲","-")),2)</f>
        <v>88.99</v>
      </c>
      <c r="E20" s="134">
        <f>ROUND(VALUE(SUBSTITUTE(実質収支比率等に係る経年分析!I$47,"▲","-")),2)</f>
        <v>92.53</v>
      </c>
      <c r="F20" s="134">
        <f>ROUND(VALUE(SUBSTITUTE(実質収支比率等に係る経年分析!J$47,"▲","-")),2)</f>
        <v>88.48</v>
      </c>
    </row>
    <row r="21" spans="1:11">
      <c r="A21" s="134" t="s">
        <v>44</v>
      </c>
      <c r="B21" s="134">
        <f>IF(ISNUMBER(VALUE(SUBSTITUTE(実質収支比率等に係る経年分析!F$49,"▲","-"))),ROUND(VALUE(SUBSTITUTE(実質収支比率等に係る経年分析!F$49,"▲","-")),2),NA())</f>
        <v>19.52</v>
      </c>
      <c r="C21" s="134">
        <f>IF(ISNUMBER(VALUE(SUBSTITUTE(実質収支比率等に係る経年分析!G$49,"▲","-"))),ROUND(VALUE(SUBSTITUTE(実質収支比率等に係る経年分析!G$49,"▲","-")),2),NA())</f>
        <v>12.61</v>
      </c>
      <c r="D21" s="134">
        <f>IF(ISNUMBER(VALUE(SUBSTITUTE(実質収支比率等に係る経年分析!H$49,"▲","-"))),ROUND(VALUE(SUBSTITUTE(実質収支比率等に係る経年分析!H$49,"▲","-")),2),NA())</f>
        <v>13.42</v>
      </c>
      <c r="E21" s="134">
        <f>IF(ISNUMBER(VALUE(SUBSTITUTE(実質収支比率等に係る経年分析!I$49,"▲","-"))),ROUND(VALUE(SUBSTITUTE(実質収支比率等に係る経年分析!I$49,"▲","-")),2),NA())</f>
        <v>7.64</v>
      </c>
      <c r="F21" s="134">
        <f>IF(ISNUMBER(VALUE(SUBSTITUTE(実質収支比率等に係る経年分析!J$49,"▲","-"))),ROUND(VALUE(SUBSTITUTE(実質収支比率等に係る経年分析!J$49,"▲","-")),2),NA())</f>
        <v>7.39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介護保険特別会計（保険事業勘定）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国民健康保険特別会計（直診勘定）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0.57999999999999996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0.34</v>
      </c>
    </row>
    <row r="34" spans="1:16">
      <c r="A34" s="135" t="str">
        <f>IF(連結実質赤字比率に係る赤字・黒字の構成分析!C$36="",NA(),連結実質赤字比率に係る赤字・黒字の構成分析!C$36)</f>
        <v>介護保険特別会計（介護サービス事業勘定）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0.46</v>
      </c>
    </row>
    <row r="35" spans="1:16">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0.37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0.76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436</v>
      </c>
      <c r="E42" s="136"/>
      <c r="F42" s="136"/>
      <c r="G42" s="136">
        <f>'実質公債費比率（分子）の構造'!L$52</f>
        <v>401</v>
      </c>
      <c r="H42" s="136"/>
      <c r="I42" s="136"/>
      <c r="J42" s="136">
        <f>'実質公債費比率（分子）の構造'!M$52</f>
        <v>374</v>
      </c>
      <c r="K42" s="136"/>
      <c r="L42" s="136"/>
      <c r="M42" s="136">
        <f>'実質公債費比率（分子）の構造'!N$52</f>
        <v>373</v>
      </c>
      <c r="N42" s="136"/>
      <c r="O42" s="136"/>
      <c r="P42" s="136">
        <f>'実質公債費比率（分子）の構造'!O$52</f>
        <v>426</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5</v>
      </c>
      <c r="C44" s="136"/>
      <c r="D44" s="136"/>
      <c r="E44" s="136">
        <f>'実質公債費比率（分子）の構造'!L$50</f>
        <v>4</v>
      </c>
      <c r="F44" s="136"/>
      <c r="G44" s="136"/>
      <c r="H44" s="136">
        <f>'実質公債費比率（分子）の構造'!M$50</f>
        <v>4</v>
      </c>
      <c r="I44" s="136"/>
      <c r="J44" s="136"/>
      <c r="K44" s="136">
        <f>'実質公債費比率（分子）の構造'!N$50</f>
        <v>3</v>
      </c>
      <c r="L44" s="136"/>
      <c r="M44" s="136"/>
      <c r="N44" s="136">
        <f>'実質公債費比率（分子）の構造'!O$50</f>
        <v>3</v>
      </c>
      <c r="O44" s="136"/>
      <c r="P44" s="136"/>
    </row>
    <row r="45" spans="1:16">
      <c r="A45" s="136" t="s">
        <v>54</v>
      </c>
      <c r="B45" s="136">
        <f>'実質公債費比率（分子）の構造'!K$49</f>
        <v>12</v>
      </c>
      <c r="C45" s="136"/>
      <c r="D45" s="136"/>
      <c r="E45" s="136">
        <f>'実質公債費比率（分子）の構造'!L$49</f>
        <v>12</v>
      </c>
      <c r="F45" s="136"/>
      <c r="G45" s="136"/>
      <c r="H45" s="136">
        <f>'実質公債費比率（分子）の構造'!M$49</f>
        <v>8</v>
      </c>
      <c r="I45" s="136"/>
      <c r="J45" s="136"/>
      <c r="K45" s="136">
        <f>'実質公債費比率（分子）の構造'!N$49</f>
        <v>6</v>
      </c>
      <c r="L45" s="136"/>
      <c r="M45" s="136"/>
      <c r="N45" s="136">
        <f>'実質公債費比率（分子）の構造'!O$49</f>
        <v>6</v>
      </c>
      <c r="O45" s="136"/>
      <c r="P45" s="136"/>
    </row>
    <row r="46" spans="1:16">
      <c r="A46" s="136" t="s">
        <v>55</v>
      </c>
      <c r="B46" s="136">
        <f>'実質公債費比率（分子）の構造'!K$48</f>
        <v>27</v>
      </c>
      <c r="C46" s="136"/>
      <c r="D46" s="136"/>
      <c r="E46" s="136">
        <f>'実質公債費比率（分子）の構造'!L$48</f>
        <v>28</v>
      </c>
      <c r="F46" s="136"/>
      <c r="G46" s="136"/>
      <c r="H46" s="136">
        <f>'実質公債費比率（分子）の構造'!M$48</f>
        <v>36</v>
      </c>
      <c r="I46" s="136"/>
      <c r="J46" s="136"/>
      <c r="K46" s="136">
        <f>'実質公債費比率（分子）の構造'!N$48</f>
        <v>45</v>
      </c>
      <c r="L46" s="136"/>
      <c r="M46" s="136"/>
      <c r="N46" s="136">
        <f>'実質公債費比率（分子）の構造'!O$48</f>
        <v>45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645</v>
      </c>
      <c r="C49" s="136"/>
      <c r="D49" s="136"/>
      <c r="E49" s="136">
        <f>'実質公債費比率（分子）の構造'!L$45</f>
        <v>537</v>
      </c>
      <c r="F49" s="136"/>
      <c r="G49" s="136"/>
      <c r="H49" s="136">
        <f>'実質公債費比率（分子）の構造'!M$45</f>
        <v>452</v>
      </c>
      <c r="I49" s="136"/>
      <c r="J49" s="136"/>
      <c r="K49" s="136">
        <f>'実質公債費比率（分子）の構造'!N$45</f>
        <v>444</v>
      </c>
      <c r="L49" s="136"/>
      <c r="M49" s="136"/>
      <c r="N49" s="136">
        <f>'実質公債費比率（分子）の構造'!O$45</f>
        <v>504</v>
      </c>
      <c r="O49" s="136"/>
      <c r="P49" s="136"/>
    </row>
    <row r="50" spans="1:16">
      <c r="A50" s="136" t="s">
        <v>59</v>
      </c>
      <c r="B50" s="136" t="e">
        <f>NA()</f>
        <v>#N/A</v>
      </c>
      <c r="C50" s="136">
        <f>IF(ISNUMBER('実質公債費比率（分子）の構造'!K$53),'実質公債費比率（分子）の構造'!K$53,NA())</f>
        <v>253</v>
      </c>
      <c r="D50" s="136" t="e">
        <f>NA()</f>
        <v>#N/A</v>
      </c>
      <c r="E50" s="136" t="e">
        <f>NA()</f>
        <v>#N/A</v>
      </c>
      <c r="F50" s="136">
        <f>IF(ISNUMBER('実質公債費比率（分子）の構造'!L$53),'実質公債費比率（分子）の構造'!L$53,NA())</f>
        <v>180</v>
      </c>
      <c r="G50" s="136" t="e">
        <f>NA()</f>
        <v>#N/A</v>
      </c>
      <c r="H50" s="136" t="e">
        <f>NA()</f>
        <v>#N/A</v>
      </c>
      <c r="I50" s="136">
        <f>IF(ISNUMBER('実質公債費比率（分子）の構造'!M$53),'実質公債費比率（分子）の構造'!M$53,NA())</f>
        <v>126</v>
      </c>
      <c r="J50" s="136" t="e">
        <f>NA()</f>
        <v>#N/A</v>
      </c>
      <c r="K50" s="136" t="e">
        <f>NA()</f>
        <v>#N/A</v>
      </c>
      <c r="L50" s="136">
        <f>IF(ISNUMBER('実質公債費比率（分子）の構造'!N$53),'実質公債費比率（分子）の構造'!N$53,NA())</f>
        <v>125</v>
      </c>
      <c r="M50" s="136" t="e">
        <f>NA()</f>
        <v>#N/A</v>
      </c>
      <c r="N50" s="136" t="e">
        <f>NA()</f>
        <v>#N/A</v>
      </c>
      <c r="O50" s="136">
        <f>IF(ISNUMBER('実質公債費比率（分子）の構造'!O$53),'実質公債費比率（分子）の構造'!O$53,NA())</f>
        <v>132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3947</v>
      </c>
      <c r="E56" s="135"/>
      <c r="F56" s="135"/>
      <c r="G56" s="135">
        <f>'将来負担比率（分子）の構造'!J$51</f>
        <v>4229</v>
      </c>
      <c r="H56" s="135"/>
      <c r="I56" s="135"/>
      <c r="J56" s="135">
        <f>'将来負担比率（分子）の構造'!K$51</f>
        <v>4295</v>
      </c>
      <c r="K56" s="135"/>
      <c r="L56" s="135"/>
      <c r="M56" s="135">
        <f>'将来負担比率（分子）の構造'!L$51</f>
        <v>4456</v>
      </c>
      <c r="N56" s="135"/>
      <c r="O56" s="135"/>
      <c r="P56" s="135">
        <f>'将来負担比率（分子）の構造'!M$51</f>
        <v>4614</v>
      </c>
    </row>
    <row r="57" spans="1:16">
      <c r="A57" s="135" t="s">
        <v>35</v>
      </c>
      <c r="B57" s="135"/>
      <c r="C57" s="135"/>
      <c r="D57" s="135">
        <f>'将来負担比率（分子）の構造'!I$50</f>
        <v>1</v>
      </c>
      <c r="E57" s="135"/>
      <c r="F57" s="135"/>
      <c r="G57" s="135">
        <f>'将来負担比率（分子）の構造'!J$50</f>
        <v>1</v>
      </c>
      <c r="H57" s="135"/>
      <c r="I57" s="135"/>
      <c r="J57" s="135">
        <f>'将来負担比率（分子）の構造'!K$50</f>
        <v>1</v>
      </c>
      <c r="K57" s="135"/>
      <c r="L57" s="135"/>
      <c r="M57" s="135">
        <f>'将来負担比率（分子）の構造'!L$50</f>
        <v>1</v>
      </c>
      <c r="N57" s="135"/>
      <c r="O57" s="135"/>
      <c r="P57" s="135">
        <f>'将来負担比率（分子）の構造'!M$50</f>
        <v>1</v>
      </c>
    </row>
    <row r="58" spans="1:16">
      <c r="A58" s="135" t="s">
        <v>34</v>
      </c>
      <c r="B58" s="135"/>
      <c r="C58" s="135"/>
      <c r="D58" s="135">
        <f>'将来負担比率（分子）の構造'!I$49</f>
        <v>1546</v>
      </c>
      <c r="E58" s="135"/>
      <c r="F58" s="135"/>
      <c r="G58" s="135">
        <f>'将来負担比率（分子）の構造'!J$49</f>
        <v>1773</v>
      </c>
      <c r="H58" s="135"/>
      <c r="I58" s="135"/>
      <c r="J58" s="135">
        <f>'将来負担比率（分子）の構造'!K$49</f>
        <v>2041</v>
      </c>
      <c r="K58" s="135"/>
      <c r="L58" s="135"/>
      <c r="M58" s="135">
        <f>'将来負担比率（分子）の構造'!L$49</f>
        <v>2189</v>
      </c>
      <c r="N58" s="135"/>
      <c r="O58" s="135"/>
      <c r="P58" s="135">
        <f>'将来負担比率（分子）の構造'!M$49</f>
        <v>2163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f>'将来負担比率（分子）の構造'!M$48</f>
        <v>4</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379</v>
      </c>
      <c r="C62" s="135"/>
      <c r="D62" s="135"/>
      <c r="E62" s="135">
        <f>'将来負担比率（分子）の構造'!J$45</f>
        <v>356</v>
      </c>
      <c r="F62" s="135"/>
      <c r="G62" s="135"/>
      <c r="H62" s="135">
        <f>'将来負担比率（分子）の構造'!K$45</f>
        <v>342</v>
      </c>
      <c r="I62" s="135"/>
      <c r="J62" s="135"/>
      <c r="K62" s="135">
        <f>'将来負担比率（分子）の構造'!L$45</f>
        <v>304</v>
      </c>
      <c r="L62" s="135"/>
      <c r="M62" s="135"/>
      <c r="N62" s="135">
        <f>'将来負担比率（分子）の構造'!M$45</f>
        <v>328</v>
      </c>
      <c r="O62" s="135"/>
      <c r="P62" s="135"/>
    </row>
    <row r="63" spans="1:16">
      <c r="A63" s="135" t="s">
        <v>28</v>
      </c>
      <c r="B63" s="135">
        <f>'将来負担比率（分子）の構造'!I$44</f>
        <v>101</v>
      </c>
      <c r="C63" s="135"/>
      <c r="D63" s="135"/>
      <c r="E63" s="135">
        <f>'将来負担比率（分子）の構造'!J$44</f>
        <v>89</v>
      </c>
      <c r="F63" s="135"/>
      <c r="G63" s="135"/>
      <c r="H63" s="135">
        <f>'将来負担比率（分子）の構造'!K$44</f>
        <v>81</v>
      </c>
      <c r="I63" s="135"/>
      <c r="J63" s="135"/>
      <c r="K63" s="135">
        <f>'将来負担比率（分子）の構造'!L$44</f>
        <v>74</v>
      </c>
      <c r="L63" s="135"/>
      <c r="M63" s="135"/>
      <c r="N63" s="135">
        <f>'将来負担比率（分子）の構造'!M$44</f>
        <v>71</v>
      </c>
      <c r="O63" s="135"/>
      <c r="P63" s="135"/>
    </row>
    <row r="64" spans="1:16">
      <c r="A64" s="135" t="s">
        <v>27</v>
      </c>
      <c r="B64" s="135">
        <f>'将来負担比率（分子）の構造'!I$43</f>
        <v>612</v>
      </c>
      <c r="C64" s="135"/>
      <c r="D64" s="135"/>
      <c r="E64" s="135">
        <f>'将来負担比率（分子）の構造'!J$43</f>
        <v>635</v>
      </c>
      <c r="F64" s="135"/>
      <c r="G64" s="135"/>
      <c r="H64" s="135">
        <f>'将来負担比率（分子）の構造'!K$43</f>
        <v>657</v>
      </c>
      <c r="I64" s="135"/>
      <c r="J64" s="135"/>
      <c r="K64" s="135">
        <f>'将来負担比率（分子）の構造'!L$43</f>
        <v>869</v>
      </c>
      <c r="L64" s="135"/>
      <c r="M64" s="135"/>
      <c r="N64" s="135">
        <f>'将来負担比率（分子）の構造'!M$43</f>
        <v>965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4310</v>
      </c>
      <c r="C66" s="135"/>
      <c r="D66" s="135"/>
      <c r="E66" s="135">
        <f>'将来負担比率（分子）の構造'!J$41</f>
        <v>4631</v>
      </c>
      <c r="F66" s="135"/>
      <c r="G66" s="135"/>
      <c r="H66" s="135">
        <f>'将来負担比率（分子）の構造'!K$41</f>
        <v>4709</v>
      </c>
      <c r="I66" s="135"/>
      <c r="J66" s="135"/>
      <c r="K66" s="135">
        <f>'将来負担比率（分子）の構造'!L$41</f>
        <v>4715</v>
      </c>
      <c r="L66" s="135"/>
      <c r="M66" s="135"/>
      <c r="N66" s="135">
        <f>'将来負担比率（分子）の構造'!M$41</f>
        <v>4729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166662</v>
      </c>
      <c r="S5" s="637"/>
      <c r="T5" s="637"/>
      <c r="U5" s="637"/>
      <c r="V5" s="637"/>
      <c r="W5" s="637"/>
      <c r="X5" s="637"/>
      <c r="Y5" s="684"/>
      <c r="Z5" s="697">
        <v>3.8</v>
      </c>
      <c r="AA5" s="697"/>
      <c r="AB5" s="697"/>
      <c r="AC5" s="697"/>
      <c r="AD5" s="698">
        <v>166662</v>
      </c>
      <c r="AE5" s="698"/>
      <c r="AF5" s="698"/>
      <c r="AG5" s="698"/>
      <c r="AH5" s="698"/>
      <c r="AI5" s="698"/>
      <c r="AJ5" s="698"/>
      <c r="AK5" s="698"/>
      <c r="AL5" s="685">
        <v>8.8000000000000007</v>
      </c>
      <c r="AM5" s="654"/>
      <c r="AN5" s="654"/>
      <c r="AO5" s="686"/>
      <c r="AP5" s="673" t="s">
        <v>209</v>
      </c>
      <c r="AQ5" s="674"/>
      <c r="AR5" s="674"/>
      <c r="AS5" s="674"/>
      <c r="AT5" s="674"/>
      <c r="AU5" s="674"/>
      <c r="AV5" s="674"/>
      <c r="AW5" s="674"/>
      <c r="AX5" s="674"/>
      <c r="AY5" s="674"/>
      <c r="AZ5" s="674"/>
      <c r="BA5" s="674"/>
      <c r="BB5" s="674"/>
      <c r="BC5" s="674"/>
      <c r="BD5" s="674"/>
      <c r="BE5" s="674"/>
      <c r="BF5" s="675"/>
      <c r="BG5" s="586">
        <v>156036</v>
      </c>
      <c r="BH5" s="587"/>
      <c r="BI5" s="587"/>
      <c r="BJ5" s="587"/>
      <c r="BK5" s="587"/>
      <c r="BL5" s="587"/>
      <c r="BM5" s="587"/>
      <c r="BN5" s="588"/>
      <c r="BO5" s="639">
        <v>93.6</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31352</v>
      </c>
      <c r="S6" s="587"/>
      <c r="T6" s="587"/>
      <c r="U6" s="587"/>
      <c r="V6" s="587"/>
      <c r="W6" s="587"/>
      <c r="X6" s="587"/>
      <c r="Y6" s="588"/>
      <c r="Z6" s="639">
        <v>0.7</v>
      </c>
      <c r="AA6" s="639"/>
      <c r="AB6" s="639"/>
      <c r="AC6" s="639"/>
      <c r="AD6" s="640">
        <v>31352</v>
      </c>
      <c r="AE6" s="640"/>
      <c r="AF6" s="640"/>
      <c r="AG6" s="640"/>
      <c r="AH6" s="640"/>
      <c r="AI6" s="640"/>
      <c r="AJ6" s="640"/>
      <c r="AK6" s="640"/>
      <c r="AL6" s="609">
        <v>1.6</v>
      </c>
      <c r="AM6" s="641"/>
      <c r="AN6" s="641"/>
      <c r="AO6" s="642"/>
      <c r="AP6" s="583" t="s">
        <v>215</v>
      </c>
      <c r="AQ6" s="584"/>
      <c r="AR6" s="584"/>
      <c r="AS6" s="584"/>
      <c r="AT6" s="584"/>
      <c r="AU6" s="584"/>
      <c r="AV6" s="584"/>
      <c r="AW6" s="584"/>
      <c r="AX6" s="584"/>
      <c r="AY6" s="584"/>
      <c r="AZ6" s="584"/>
      <c r="BA6" s="584"/>
      <c r="BB6" s="584"/>
      <c r="BC6" s="584"/>
      <c r="BD6" s="584"/>
      <c r="BE6" s="584"/>
      <c r="BF6" s="585"/>
      <c r="BG6" s="586">
        <v>156036</v>
      </c>
      <c r="BH6" s="587"/>
      <c r="BI6" s="587"/>
      <c r="BJ6" s="587"/>
      <c r="BK6" s="587"/>
      <c r="BL6" s="587"/>
      <c r="BM6" s="587"/>
      <c r="BN6" s="588"/>
      <c r="BO6" s="639">
        <v>93.6</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63919</v>
      </c>
      <c r="CS6" s="587"/>
      <c r="CT6" s="587"/>
      <c r="CU6" s="587"/>
      <c r="CV6" s="587"/>
      <c r="CW6" s="587"/>
      <c r="CX6" s="587"/>
      <c r="CY6" s="588"/>
      <c r="CZ6" s="639">
        <v>1.5</v>
      </c>
      <c r="DA6" s="639"/>
      <c r="DB6" s="639"/>
      <c r="DC6" s="639"/>
      <c r="DD6" s="592" t="s">
        <v>210</v>
      </c>
      <c r="DE6" s="587"/>
      <c r="DF6" s="587"/>
      <c r="DG6" s="587"/>
      <c r="DH6" s="587"/>
      <c r="DI6" s="587"/>
      <c r="DJ6" s="587"/>
      <c r="DK6" s="587"/>
      <c r="DL6" s="587"/>
      <c r="DM6" s="587"/>
      <c r="DN6" s="587"/>
      <c r="DO6" s="587"/>
      <c r="DP6" s="588"/>
      <c r="DQ6" s="592">
        <v>63839</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333</v>
      </c>
      <c r="S7" s="587"/>
      <c r="T7" s="587"/>
      <c r="U7" s="587"/>
      <c r="V7" s="587"/>
      <c r="W7" s="587"/>
      <c r="X7" s="587"/>
      <c r="Y7" s="588"/>
      <c r="Z7" s="639">
        <v>0</v>
      </c>
      <c r="AA7" s="639"/>
      <c r="AB7" s="639"/>
      <c r="AC7" s="639"/>
      <c r="AD7" s="640">
        <v>333</v>
      </c>
      <c r="AE7" s="640"/>
      <c r="AF7" s="640"/>
      <c r="AG7" s="640"/>
      <c r="AH7" s="640"/>
      <c r="AI7" s="640"/>
      <c r="AJ7" s="640"/>
      <c r="AK7" s="640"/>
      <c r="AL7" s="609">
        <v>0</v>
      </c>
      <c r="AM7" s="641"/>
      <c r="AN7" s="641"/>
      <c r="AO7" s="642"/>
      <c r="AP7" s="583" t="s">
        <v>218</v>
      </c>
      <c r="AQ7" s="584"/>
      <c r="AR7" s="584"/>
      <c r="AS7" s="584"/>
      <c r="AT7" s="584"/>
      <c r="AU7" s="584"/>
      <c r="AV7" s="584"/>
      <c r="AW7" s="584"/>
      <c r="AX7" s="584"/>
      <c r="AY7" s="584"/>
      <c r="AZ7" s="584"/>
      <c r="BA7" s="584"/>
      <c r="BB7" s="584"/>
      <c r="BC7" s="584"/>
      <c r="BD7" s="584"/>
      <c r="BE7" s="584"/>
      <c r="BF7" s="585"/>
      <c r="BG7" s="586">
        <v>59253</v>
      </c>
      <c r="BH7" s="587"/>
      <c r="BI7" s="587"/>
      <c r="BJ7" s="587"/>
      <c r="BK7" s="587"/>
      <c r="BL7" s="587"/>
      <c r="BM7" s="587"/>
      <c r="BN7" s="588"/>
      <c r="BO7" s="639">
        <v>35.6</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826337</v>
      </c>
      <c r="CS7" s="587"/>
      <c r="CT7" s="587"/>
      <c r="CU7" s="587"/>
      <c r="CV7" s="587"/>
      <c r="CW7" s="587"/>
      <c r="CX7" s="587"/>
      <c r="CY7" s="588"/>
      <c r="CZ7" s="639">
        <v>19.2</v>
      </c>
      <c r="DA7" s="639"/>
      <c r="DB7" s="639"/>
      <c r="DC7" s="639"/>
      <c r="DD7" s="592">
        <v>44480</v>
      </c>
      <c r="DE7" s="587"/>
      <c r="DF7" s="587"/>
      <c r="DG7" s="587"/>
      <c r="DH7" s="587"/>
      <c r="DI7" s="587"/>
      <c r="DJ7" s="587"/>
      <c r="DK7" s="587"/>
      <c r="DL7" s="587"/>
      <c r="DM7" s="587"/>
      <c r="DN7" s="587"/>
      <c r="DO7" s="587"/>
      <c r="DP7" s="588"/>
      <c r="DQ7" s="592">
        <v>710805</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367</v>
      </c>
      <c r="S8" s="587"/>
      <c r="T8" s="587"/>
      <c r="U8" s="587"/>
      <c r="V8" s="587"/>
      <c r="W8" s="587"/>
      <c r="X8" s="587"/>
      <c r="Y8" s="588"/>
      <c r="Z8" s="639">
        <v>0</v>
      </c>
      <c r="AA8" s="639"/>
      <c r="AB8" s="639"/>
      <c r="AC8" s="639"/>
      <c r="AD8" s="640">
        <v>367</v>
      </c>
      <c r="AE8" s="640"/>
      <c r="AF8" s="640"/>
      <c r="AG8" s="640"/>
      <c r="AH8" s="640"/>
      <c r="AI8" s="640"/>
      <c r="AJ8" s="640"/>
      <c r="AK8" s="640"/>
      <c r="AL8" s="609">
        <v>0</v>
      </c>
      <c r="AM8" s="641"/>
      <c r="AN8" s="641"/>
      <c r="AO8" s="642"/>
      <c r="AP8" s="583" t="s">
        <v>221</v>
      </c>
      <c r="AQ8" s="584"/>
      <c r="AR8" s="584"/>
      <c r="AS8" s="584"/>
      <c r="AT8" s="584"/>
      <c r="AU8" s="584"/>
      <c r="AV8" s="584"/>
      <c r="AW8" s="584"/>
      <c r="AX8" s="584"/>
      <c r="AY8" s="584"/>
      <c r="AZ8" s="584"/>
      <c r="BA8" s="584"/>
      <c r="BB8" s="584"/>
      <c r="BC8" s="584"/>
      <c r="BD8" s="584"/>
      <c r="BE8" s="584"/>
      <c r="BF8" s="585"/>
      <c r="BG8" s="586">
        <v>3483</v>
      </c>
      <c r="BH8" s="587"/>
      <c r="BI8" s="587"/>
      <c r="BJ8" s="587"/>
      <c r="BK8" s="587"/>
      <c r="BL8" s="587"/>
      <c r="BM8" s="587"/>
      <c r="BN8" s="588"/>
      <c r="BO8" s="639">
        <v>2.1</v>
      </c>
      <c r="BP8" s="639"/>
      <c r="BQ8" s="639"/>
      <c r="BR8" s="639"/>
      <c r="BS8" s="592" t="s">
        <v>113</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466423</v>
      </c>
      <c r="CS8" s="587"/>
      <c r="CT8" s="587"/>
      <c r="CU8" s="587"/>
      <c r="CV8" s="587"/>
      <c r="CW8" s="587"/>
      <c r="CX8" s="587"/>
      <c r="CY8" s="588"/>
      <c r="CZ8" s="639">
        <v>10.9</v>
      </c>
      <c r="DA8" s="639"/>
      <c r="DB8" s="639"/>
      <c r="DC8" s="639"/>
      <c r="DD8" s="592" t="s">
        <v>210</v>
      </c>
      <c r="DE8" s="587"/>
      <c r="DF8" s="587"/>
      <c r="DG8" s="587"/>
      <c r="DH8" s="587"/>
      <c r="DI8" s="587"/>
      <c r="DJ8" s="587"/>
      <c r="DK8" s="587"/>
      <c r="DL8" s="587"/>
      <c r="DM8" s="587"/>
      <c r="DN8" s="587"/>
      <c r="DO8" s="587"/>
      <c r="DP8" s="588"/>
      <c r="DQ8" s="592">
        <v>330586</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409</v>
      </c>
      <c r="S9" s="587"/>
      <c r="T9" s="587"/>
      <c r="U9" s="587"/>
      <c r="V9" s="587"/>
      <c r="W9" s="587"/>
      <c r="X9" s="587"/>
      <c r="Y9" s="588"/>
      <c r="Z9" s="639">
        <v>0</v>
      </c>
      <c r="AA9" s="639"/>
      <c r="AB9" s="639"/>
      <c r="AC9" s="639"/>
      <c r="AD9" s="640">
        <v>409</v>
      </c>
      <c r="AE9" s="640"/>
      <c r="AF9" s="640"/>
      <c r="AG9" s="640"/>
      <c r="AH9" s="640"/>
      <c r="AI9" s="640"/>
      <c r="AJ9" s="640"/>
      <c r="AK9" s="640"/>
      <c r="AL9" s="609">
        <v>0</v>
      </c>
      <c r="AM9" s="641"/>
      <c r="AN9" s="641"/>
      <c r="AO9" s="642"/>
      <c r="AP9" s="583" t="s">
        <v>224</v>
      </c>
      <c r="AQ9" s="584"/>
      <c r="AR9" s="584"/>
      <c r="AS9" s="584"/>
      <c r="AT9" s="584"/>
      <c r="AU9" s="584"/>
      <c r="AV9" s="584"/>
      <c r="AW9" s="584"/>
      <c r="AX9" s="584"/>
      <c r="AY9" s="584"/>
      <c r="AZ9" s="584"/>
      <c r="BA9" s="584"/>
      <c r="BB9" s="584"/>
      <c r="BC9" s="584"/>
      <c r="BD9" s="584"/>
      <c r="BE9" s="584"/>
      <c r="BF9" s="585"/>
      <c r="BG9" s="586">
        <v>49534</v>
      </c>
      <c r="BH9" s="587"/>
      <c r="BI9" s="587"/>
      <c r="BJ9" s="587"/>
      <c r="BK9" s="587"/>
      <c r="BL9" s="587"/>
      <c r="BM9" s="587"/>
      <c r="BN9" s="588"/>
      <c r="BO9" s="639">
        <v>29.7</v>
      </c>
      <c r="BP9" s="639"/>
      <c r="BQ9" s="639"/>
      <c r="BR9" s="639"/>
      <c r="BS9" s="592" t="s">
        <v>113</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180521</v>
      </c>
      <c r="CS9" s="587"/>
      <c r="CT9" s="587"/>
      <c r="CU9" s="587"/>
      <c r="CV9" s="587"/>
      <c r="CW9" s="587"/>
      <c r="CX9" s="587"/>
      <c r="CY9" s="588"/>
      <c r="CZ9" s="639">
        <v>4.2</v>
      </c>
      <c r="DA9" s="639"/>
      <c r="DB9" s="639"/>
      <c r="DC9" s="639"/>
      <c r="DD9" s="592" t="s">
        <v>113</v>
      </c>
      <c r="DE9" s="587"/>
      <c r="DF9" s="587"/>
      <c r="DG9" s="587"/>
      <c r="DH9" s="587"/>
      <c r="DI9" s="587"/>
      <c r="DJ9" s="587"/>
      <c r="DK9" s="587"/>
      <c r="DL9" s="587"/>
      <c r="DM9" s="587"/>
      <c r="DN9" s="587"/>
      <c r="DO9" s="587"/>
      <c r="DP9" s="588"/>
      <c r="DQ9" s="592">
        <v>173067</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20596</v>
      </c>
      <c r="S10" s="587"/>
      <c r="T10" s="587"/>
      <c r="U10" s="587"/>
      <c r="V10" s="587"/>
      <c r="W10" s="587"/>
      <c r="X10" s="587"/>
      <c r="Y10" s="588"/>
      <c r="Z10" s="639">
        <v>0.5</v>
      </c>
      <c r="AA10" s="639"/>
      <c r="AB10" s="639"/>
      <c r="AC10" s="639"/>
      <c r="AD10" s="640">
        <v>20596</v>
      </c>
      <c r="AE10" s="640"/>
      <c r="AF10" s="640"/>
      <c r="AG10" s="640"/>
      <c r="AH10" s="640"/>
      <c r="AI10" s="640"/>
      <c r="AJ10" s="640"/>
      <c r="AK10" s="640"/>
      <c r="AL10" s="609">
        <v>1.1000000000000001</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4924</v>
      </c>
      <c r="BH10" s="587"/>
      <c r="BI10" s="587"/>
      <c r="BJ10" s="587"/>
      <c r="BK10" s="587"/>
      <c r="BL10" s="587"/>
      <c r="BM10" s="587"/>
      <c r="BN10" s="588"/>
      <c r="BO10" s="639">
        <v>3</v>
      </c>
      <c r="BP10" s="639"/>
      <c r="BQ10" s="639"/>
      <c r="BR10" s="639"/>
      <c r="BS10" s="592" t="s">
        <v>113</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26637</v>
      </c>
      <c r="CS10" s="587"/>
      <c r="CT10" s="587"/>
      <c r="CU10" s="587"/>
      <c r="CV10" s="587"/>
      <c r="CW10" s="587"/>
      <c r="CX10" s="587"/>
      <c r="CY10" s="588"/>
      <c r="CZ10" s="639">
        <v>0.6</v>
      </c>
      <c r="DA10" s="639"/>
      <c r="DB10" s="639"/>
      <c r="DC10" s="639"/>
      <c r="DD10" s="592" t="s">
        <v>113</v>
      </c>
      <c r="DE10" s="587"/>
      <c r="DF10" s="587"/>
      <c r="DG10" s="587"/>
      <c r="DH10" s="587"/>
      <c r="DI10" s="587"/>
      <c r="DJ10" s="587"/>
      <c r="DK10" s="587"/>
      <c r="DL10" s="587"/>
      <c r="DM10" s="587"/>
      <c r="DN10" s="587"/>
      <c r="DO10" s="587"/>
      <c r="DP10" s="588"/>
      <c r="DQ10" s="592">
        <v>5978</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t="s">
        <v>113</v>
      </c>
      <c r="S11" s="587"/>
      <c r="T11" s="587"/>
      <c r="U11" s="587"/>
      <c r="V11" s="587"/>
      <c r="W11" s="587"/>
      <c r="X11" s="587"/>
      <c r="Y11" s="588"/>
      <c r="Z11" s="639" t="s">
        <v>113</v>
      </c>
      <c r="AA11" s="639"/>
      <c r="AB11" s="639"/>
      <c r="AC11" s="639"/>
      <c r="AD11" s="640" t="s">
        <v>113</v>
      </c>
      <c r="AE11" s="640"/>
      <c r="AF11" s="640"/>
      <c r="AG11" s="640"/>
      <c r="AH11" s="640"/>
      <c r="AI11" s="640"/>
      <c r="AJ11" s="640"/>
      <c r="AK11" s="640"/>
      <c r="AL11" s="609" t="s">
        <v>113</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1312</v>
      </c>
      <c r="BH11" s="587"/>
      <c r="BI11" s="587"/>
      <c r="BJ11" s="587"/>
      <c r="BK11" s="587"/>
      <c r="BL11" s="587"/>
      <c r="BM11" s="587"/>
      <c r="BN11" s="588"/>
      <c r="BO11" s="639">
        <v>0.8</v>
      </c>
      <c r="BP11" s="639"/>
      <c r="BQ11" s="639"/>
      <c r="BR11" s="639"/>
      <c r="BS11" s="592" t="s">
        <v>113</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797610</v>
      </c>
      <c r="CS11" s="587"/>
      <c r="CT11" s="587"/>
      <c r="CU11" s="587"/>
      <c r="CV11" s="587"/>
      <c r="CW11" s="587"/>
      <c r="CX11" s="587"/>
      <c r="CY11" s="588"/>
      <c r="CZ11" s="639">
        <v>18.600000000000001</v>
      </c>
      <c r="DA11" s="639"/>
      <c r="DB11" s="639"/>
      <c r="DC11" s="639"/>
      <c r="DD11" s="592">
        <v>664052</v>
      </c>
      <c r="DE11" s="587"/>
      <c r="DF11" s="587"/>
      <c r="DG11" s="587"/>
      <c r="DH11" s="587"/>
      <c r="DI11" s="587"/>
      <c r="DJ11" s="587"/>
      <c r="DK11" s="587"/>
      <c r="DL11" s="587"/>
      <c r="DM11" s="587"/>
      <c r="DN11" s="587"/>
      <c r="DO11" s="587"/>
      <c r="DP11" s="588"/>
      <c r="DQ11" s="592">
        <v>381082</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72596</v>
      </c>
      <c r="BH12" s="587"/>
      <c r="BI12" s="587"/>
      <c r="BJ12" s="587"/>
      <c r="BK12" s="587"/>
      <c r="BL12" s="587"/>
      <c r="BM12" s="587"/>
      <c r="BN12" s="588"/>
      <c r="BO12" s="639">
        <v>43.6</v>
      </c>
      <c r="BP12" s="639"/>
      <c r="BQ12" s="639"/>
      <c r="BR12" s="639"/>
      <c r="BS12" s="592" t="s">
        <v>113</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447415</v>
      </c>
      <c r="CS12" s="587"/>
      <c r="CT12" s="587"/>
      <c r="CU12" s="587"/>
      <c r="CV12" s="587"/>
      <c r="CW12" s="587"/>
      <c r="CX12" s="587"/>
      <c r="CY12" s="588"/>
      <c r="CZ12" s="639">
        <v>10.4</v>
      </c>
      <c r="DA12" s="639"/>
      <c r="DB12" s="639"/>
      <c r="DC12" s="639"/>
      <c r="DD12" s="592">
        <v>358103</v>
      </c>
      <c r="DE12" s="587"/>
      <c r="DF12" s="587"/>
      <c r="DG12" s="587"/>
      <c r="DH12" s="587"/>
      <c r="DI12" s="587"/>
      <c r="DJ12" s="587"/>
      <c r="DK12" s="587"/>
      <c r="DL12" s="587"/>
      <c r="DM12" s="587"/>
      <c r="DN12" s="587"/>
      <c r="DO12" s="587"/>
      <c r="DP12" s="588"/>
      <c r="DQ12" s="592">
        <v>175841</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6404</v>
      </c>
      <c r="S13" s="587"/>
      <c r="T13" s="587"/>
      <c r="U13" s="587"/>
      <c r="V13" s="587"/>
      <c r="W13" s="587"/>
      <c r="X13" s="587"/>
      <c r="Y13" s="588"/>
      <c r="Z13" s="639">
        <v>0.1</v>
      </c>
      <c r="AA13" s="639"/>
      <c r="AB13" s="639"/>
      <c r="AC13" s="639"/>
      <c r="AD13" s="640">
        <v>6404</v>
      </c>
      <c r="AE13" s="640"/>
      <c r="AF13" s="640"/>
      <c r="AG13" s="640"/>
      <c r="AH13" s="640"/>
      <c r="AI13" s="640"/>
      <c r="AJ13" s="640"/>
      <c r="AK13" s="640"/>
      <c r="AL13" s="609">
        <v>0.3</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68208</v>
      </c>
      <c r="BH13" s="587"/>
      <c r="BI13" s="587"/>
      <c r="BJ13" s="587"/>
      <c r="BK13" s="587"/>
      <c r="BL13" s="587"/>
      <c r="BM13" s="587"/>
      <c r="BN13" s="588"/>
      <c r="BO13" s="639">
        <v>40.9</v>
      </c>
      <c r="BP13" s="639"/>
      <c r="BQ13" s="639"/>
      <c r="BR13" s="639"/>
      <c r="BS13" s="592" t="s">
        <v>113</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333461</v>
      </c>
      <c r="CS13" s="587"/>
      <c r="CT13" s="587"/>
      <c r="CU13" s="587"/>
      <c r="CV13" s="587"/>
      <c r="CW13" s="587"/>
      <c r="CX13" s="587"/>
      <c r="CY13" s="588"/>
      <c r="CZ13" s="639">
        <v>7.8</v>
      </c>
      <c r="DA13" s="639"/>
      <c r="DB13" s="639"/>
      <c r="DC13" s="639"/>
      <c r="DD13" s="592">
        <v>180034</v>
      </c>
      <c r="DE13" s="587"/>
      <c r="DF13" s="587"/>
      <c r="DG13" s="587"/>
      <c r="DH13" s="587"/>
      <c r="DI13" s="587"/>
      <c r="DJ13" s="587"/>
      <c r="DK13" s="587"/>
      <c r="DL13" s="587"/>
      <c r="DM13" s="587"/>
      <c r="DN13" s="587"/>
      <c r="DO13" s="587"/>
      <c r="DP13" s="588"/>
      <c r="DQ13" s="592">
        <v>151055</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7602</v>
      </c>
      <c r="BH14" s="587"/>
      <c r="BI14" s="587"/>
      <c r="BJ14" s="587"/>
      <c r="BK14" s="587"/>
      <c r="BL14" s="587"/>
      <c r="BM14" s="587"/>
      <c r="BN14" s="588"/>
      <c r="BO14" s="639">
        <v>4.5999999999999996</v>
      </c>
      <c r="BP14" s="639"/>
      <c r="BQ14" s="639"/>
      <c r="BR14" s="639"/>
      <c r="BS14" s="592" t="s">
        <v>113</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268662</v>
      </c>
      <c r="CS14" s="587"/>
      <c r="CT14" s="587"/>
      <c r="CU14" s="587"/>
      <c r="CV14" s="587"/>
      <c r="CW14" s="587"/>
      <c r="CX14" s="587"/>
      <c r="CY14" s="588"/>
      <c r="CZ14" s="639">
        <v>6.3</v>
      </c>
      <c r="DA14" s="639"/>
      <c r="DB14" s="639"/>
      <c r="DC14" s="639"/>
      <c r="DD14" s="592">
        <v>140135</v>
      </c>
      <c r="DE14" s="587"/>
      <c r="DF14" s="587"/>
      <c r="DG14" s="587"/>
      <c r="DH14" s="587"/>
      <c r="DI14" s="587"/>
      <c r="DJ14" s="587"/>
      <c r="DK14" s="587"/>
      <c r="DL14" s="587"/>
      <c r="DM14" s="587"/>
      <c r="DN14" s="587"/>
      <c r="DO14" s="587"/>
      <c r="DP14" s="588"/>
      <c r="DQ14" s="592">
        <v>134418</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545</v>
      </c>
      <c r="S15" s="587"/>
      <c r="T15" s="587"/>
      <c r="U15" s="587"/>
      <c r="V15" s="587"/>
      <c r="W15" s="587"/>
      <c r="X15" s="587"/>
      <c r="Y15" s="588"/>
      <c r="Z15" s="639">
        <v>0</v>
      </c>
      <c r="AA15" s="639"/>
      <c r="AB15" s="639"/>
      <c r="AC15" s="639"/>
      <c r="AD15" s="640">
        <v>545</v>
      </c>
      <c r="AE15" s="640"/>
      <c r="AF15" s="640"/>
      <c r="AG15" s="640"/>
      <c r="AH15" s="640"/>
      <c r="AI15" s="640"/>
      <c r="AJ15" s="640"/>
      <c r="AK15" s="640"/>
      <c r="AL15" s="609">
        <v>0</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16585</v>
      </c>
      <c r="BH15" s="587"/>
      <c r="BI15" s="587"/>
      <c r="BJ15" s="587"/>
      <c r="BK15" s="587"/>
      <c r="BL15" s="587"/>
      <c r="BM15" s="587"/>
      <c r="BN15" s="588"/>
      <c r="BO15" s="639">
        <v>10</v>
      </c>
      <c r="BP15" s="639"/>
      <c r="BQ15" s="639"/>
      <c r="BR15" s="639"/>
      <c r="BS15" s="592" t="s">
        <v>113</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208987</v>
      </c>
      <c r="CS15" s="587"/>
      <c r="CT15" s="587"/>
      <c r="CU15" s="587"/>
      <c r="CV15" s="587"/>
      <c r="CW15" s="587"/>
      <c r="CX15" s="587"/>
      <c r="CY15" s="588"/>
      <c r="CZ15" s="639">
        <v>4.9000000000000004</v>
      </c>
      <c r="DA15" s="639"/>
      <c r="DB15" s="639"/>
      <c r="DC15" s="639"/>
      <c r="DD15" s="592">
        <v>8035</v>
      </c>
      <c r="DE15" s="587"/>
      <c r="DF15" s="587"/>
      <c r="DG15" s="587"/>
      <c r="DH15" s="587"/>
      <c r="DI15" s="587"/>
      <c r="DJ15" s="587"/>
      <c r="DK15" s="587"/>
      <c r="DL15" s="587"/>
      <c r="DM15" s="587"/>
      <c r="DN15" s="587"/>
      <c r="DO15" s="587"/>
      <c r="DP15" s="588"/>
      <c r="DQ15" s="592">
        <v>183013</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1909437</v>
      </c>
      <c r="S16" s="587"/>
      <c r="T16" s="587"/>
      <c r="U16" s="587"/>
      <c r="V16" s="587"/>
      <c r="W16" s="587"/>
      <c r="X16" s="587"/>
      <c r="Y16" s="588"/>
      <c r="Z16" s="639">
        <v>43.4</v>
      </c>
      <c r="AA16" s="639"/>
      <c r="AB16" s="639"/>
      <c r="AC16" s="639"/>
      <c r="AD16" s="640">
        <v>1667354</v>
      </c>
      <c r="AE16" s="640"/>
      <c r="AF16" s="640"/>
      <c r="AG16" s="640"/>
      <c r="AH16" s="640"/>
      <c r="AI16" s="640"/>
      <c r="AJ16" s="640"/>
      <c r="AK16" s="640"/>
      <c r="AL16" s="609">
        <v>87.7</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t="s">
        <v>113</v>
      </c>
      <c r="CS16" s="587"/>
      <c r="CT16" s="587"/>
      <c r="CU16" s="587"/>
      <c r="CV16" s="587"/>
      <c r="CW16" s="587"/>
      <c r="CX16" s="587"/>
      <c r="CY16" s="588"/>
      <c r="CZ16" s="639" t="s">
        <v>113</v>
      </c>
      <c r="DA16" s="639"/>
      <c r="DB16" s="639"/>
      <c r="DC16" s="639"/>
      <c r="DD16" s="592" t="s">
        <v>113</v>
      </c>
      <c r="DE16" s="587"/>
      <c r="DF16" s="587"/>
      <c r="DG16" s="587"/>
      <c r="DH16" s="587"/>
      <c r="DI16" s="587"/>
      <c r="DJ16" s="587"/>
      <c r="DK16" s="587"/>
      <c r="DL16" s="587"/>
      <c r="DM16" s="587"/>
      <c r="DN16" s="587"/>
      <c r="DO16" s="587"/>
      <c r="DP16" s="588"/>
      <c r="DQ16" s="592" t="s">
        <v>113</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1667354</v>
      </c>
      <c r="S17" s="587"/>
      <c r="T17" s="587"/>
      <c r="U17" s="587"/>
      <c r="V17" s="587"/>
      <c r="W17" s="587"/>
      <c r="X17" s="587"/>
      <c r="Y17" s="588"/>
      <c r="Z17" s="639">
        <v>37.9</v>
      </c>
      <c r="AA17" s="639"/>
      <c r="AB17" s="639"/>
      <c r="AC17" s="639"/>
      <c r="AD17" s="640">
        <v>1667354</v>
      </c>
      <c r="AE17" s="640"/>
      <c r="AF17" s="640"/>
      <c r="AG17" s="640"/>
      <c r="AH17" s="640"/>
      <c r="AI17" s="640"/>
      <c r="AJ17" s="640"/>
      <c r="AK17" s="640"/>
      <c r="AL17" s="609">
        <v>87.7</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673712</v>
      </c>
      <c r="CS17" s="587"/>
      <c r="CT17" s="587"/>
      <c r="CU17" s="587"/>
      <c r="CV17" s="587"/>
      <c r="CW17" s="587"/>
      <c r="CX17" s="587"/>
      <c r="CY17" s="588"/>
      <c r="CZ17" s="639">
        <v>15.7</v>
      </c>
      <c r="DA17" s="639"/>
      <c r="DB17" s="639"/>
      <c r="DC17" s="639"/>
      <c r="DD17" s="592" t="s">
        <v>113</v>
      </c>
      <c r="DE17" s="587"/>
      <c r="DF17" s="587"/>
      <c r="DG17" s="587"/>
      <c r="DH17" s="587"/>
      <c r="DI17" s="587"/>
      <c r="DJ17" s="587"/>
      <c r="DK17" s="587"/>
      <c r="DL17" s="587"/>
      <c r="DM17" s="587"/>
      <c r="DN17" s="587"/>
      <c r="DO17" s="587"/>
      <c r="DP17" s="588"/>
      <c r="DQ17" s="592">
        <v>673537</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242079</v>
      </c>
      <c r="S18" s="587"/>
      <c r="T18" s="587"/>
      <c r="U18" s="587"/>
      <c r="V18" s="587"/>
      <c r="W18" s="587"/>
      <c r="X18" s="587"/>
      <c r="Y18" s="588"/>
      <c r="Z18" s="639">
        <v>5.5</v>
      </c>
      <c r="AA18" s="639"/>
      <c r="AB18" s="639"/>
      <c r="AC18" s="639"/>
      <c r="AD18" s="640" t="s">
        <v>113</v>
      </c>
      <c r="AE18" s="640"/>
      <c r="AF18" s="640"/>
      <c r="AG18" s="640"/>
      <c r="AH18" s="640"/>
      <c r="AI18" s="640"/>
      <c r="AJ18" s="640"/>
      <c r="AK18" s="640"/>
      <c r="AL18" s="609" t="s">
        <v>113</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4</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10626</v>
      </c>
      <c r="BH19" s="587"/>
      <c r="BI19" s="587"/>
      <c r="BJ19" s="587"/>
      <c r="BK19" s="587"/>
      <c r="BL19" s="587"/>
      <c r="BM19" s="587"/>
      <c r="BN19" s="588"/>
      <c r="BO19" s="639">
        <v>6.4</v>
      </c>
      <c r="BP19" s="639"/>
      <c r="BQ19" s="639"/>
      <c r="BR19" s="639"/>
      <c r="BS19" s="592" t="s">
        <v>113</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2136105</v>
      </c>
      <c r="S20" s="587"/>
      <c r="T20" s="587"/>
      <c r="U20" s="587"/>
      <c r="V20" s="587"/>
      <c r="W20" s="587"/>
      <c r="X20" s="587"/>
      <c r="Y20" s="588"/>
      <c r="Z20" s="639">
        <v>48.6</v>
      </c>
      <c r="AA20" s="639"/>
      <c r="AB20" s="639"/>
      <c r="AC20" s="639"/>
      <c r="AD20" s="640">
        <v>1894022</v>
      </c>
      <c r="AE20" s="640"/>
      <c r="AF20" s="640"/>
      <c r="AG20" s="640"/>
      <c r="AH20" s="640"/>
      <c r="AI20" s="640"/>
      <c r="AJ20" s="640"/>
      <c r="AK20" s="640"/>
      <c r="AL20" s="609">
        <v>99.6</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10626</v>
      </c>
      <c r="BH20" s="587"/>
      <c r="BI20" s="587"/>
      <c r="BJ20" s="587"/>
      <c r="BK20" s="587"/>
      <c r="BL20" s="587"/>
      <c r="BM20" s="587"/>
      <c r="BN20" s="588"/>
      <c r="BO20" s="639">
        <v>6.4</v>
      </c>
      <c r="BP20" s="639"/>
      <c r="BQ20" s="639"/>
      <c r="BR20" s="639"/>
      <c r="BS20" s="592" t="s">
        <v>113</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4293684</v>
      </c>
      <c r="CS20" s="587"/>
      <c r="CT20" s="587"/>
      <c r="CU20" s="587"/>
      <c r="CV20" s="587"/>
      <c r="CW20" s="587"/>
      <c r="CX20" s="587"/>
      <c r="CY20" s="588"/>
      <c r="CZ20" s="639">
        <v>100</v>
      </c>
      <c r="DA20" s="639"/>
      <c r="DB20" s="639"/>
      <c r="DC20" s="639"/>
      <c r="DD20" s="592">
        <v>1394839</v>
      </c>
      <c r="DE20" s="587"/>
      <c r="DF20" s="587"/>
      <c r="DG20" s="587"/>
      <c r="DH20" s="587"/>
      <c r="DI20" s="587"/>
      <c r="DJ20" s="587"/>
      <c r="DK20" s="587"/>
      <c r="DL20" s="587"/>
      <c r="DM20" s="587"/>
      <c r="DN20" s="587"/>
      <c r="DO20" s="587"/>
      <c r="DP20" s="588"/>
      <c r="DQ20" s="592">
        <v>2983221</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t="s">
        <v>113</v>
      </c>
      <c r="S21" s="587"/>
      <c r="T21" s="587"/>
      <c r="U21" s="587"/>
      <c r="V21" s="587"/>
      <c r="W21" s="587"/>
      <c r="X21" s="587"/>
      <c r="Y21" s="588"/>
      <c r="Z21" s="639" t="s">
        <v>113</v>
      </c>
      <c r="AA21" s="639"/>
      <c r="AB21" s="639"/>
      <c r="AC21" s="639"/>
      <c r="AD21" s="640" t="s">
        <v>113</v>
      </c>
      <c r="AE21" s="640"/>
      <c r="AF21" s="640"/>
      <c r="AG21" s="640"/>
      <c r="AH21" s="640"/>
      <c r="AI21" s="640"/>
      <c r="AJ21" s="640"/>
      <c r="AK21" s="640"/>
      <c r="AL21" s="609" t="s">
        <v>113</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10626</v>
      </c>
      <c r="BH21" s="587"/>
      <c r="BI21" s="587"/>
      <c r="BJ21" s="587"/>
      <c r="BK21" s="587"/>
      <c r="BL21" s="587"/>
      <c r="BM21" s="587"/>
      <c r="BN21" s="588"/>
      <c r="BO21" s="639">
        <v>6.4</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4688</v>
      </c>
      <c r="S22" s="587"/>
      <c r="T22" s="587"/>
      <c r="U22" s="587"/>
      <c r="V22" s="587"/>
      <c r="W22" s="587"/>
      <c r="X22" s="587"/>
      <c r="Y22" s="588"/>
      <c r="Z22" s="639">
        <v>0.1</v>
      </c>
      <c r="AA22" s="639"/>
      <c r="AB22" s="639"/>
      <c r="AC22" s="639"/>
      <c r="AD22" s="640" t="s">
        <v>113</v>
      </c>
      <c r="AE22" s="640"/>
      <c r="AF22" s="640"/>
      <c r="AG22" s="640"/>
      <c r="AH22" s="640"/>
      <c r="AI22" s="640"/>
      <c r="AJ22" s="640"/>
      <c r="AK22" s="640"/>
      <c r="AL22" s="609" t="s">
        <v>113</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19668</v>
      </c>
      <c r="S23" s="587"/>
      <c r="T23" s="587"/>
      <c r="U23" s="587"/>
      <c r="V23" s="587"/>
      <c r="W23" s="587"/>
      <c r="X23" s="587"/>
      <c r="Y23" s="588"/>
      <c r="Z23" s="639">
        <v>0.4</v>
      </c>
      <c r="AA23" s="639"/>
      <c r="AB23" s="639"/>
      <c r="AC23" s="639"/>
      <c r="AD23" s="640">
        <v>629</v>
      </c>
      <c r="AE23" s="640"/>
      <c r="AF23" s="640"/>
      <c r="AG23" s="640"/>
      <c r="AH23" s="640"/>
      <c r="AI23" s="640"/>
      <c r="AJ23" s="640"/>
      <c r="AK23" s="640"/>
      <c r="AL23" s="609">
        <v>0</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1330</v>
      </c>
      <c r="S24" s="587"/>
      <c r="T24" s="587"/>
      <c r="U24" s="587"/>
      <c r="V24" s="587"/>
      <c r="W24" s="587"/>
      <c r="X24" s="587"/>
      <c r="Y24" s="588"/>
      <c r="Z24" s="639">
        <v>0</v>
      </c>
      <c r="AA24" s="639"/>
      <c r="AB24" s="639"/>
      <c r="AC24" s="639"/>
      <c r="AD24" s="640" t="s">
        <v>113</v>
      </c>
      <c r="AE24" s="640"/>
      <c r="AF24" s="640"/>
      <c r="AG24" s="640"/>
      <c r="AH24" s="640"/>
      <c r="AI24" s="640"/>
      <c r="AJ24" s="640"/>
      <c r="AK24" s="640"/>
      <c r="AL24" s="609" t="s">
        <v>113</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1225455</v>
      </c>
      <c r="CS24" s="637"/>
      <c r="CT24" s="637"/>
      <c r="CU24" s="637"/>
      <c r="CV24" s="637"/>
      <c r="CW24" s="637"/>
      <c r="CX24" s="637"/>
      <c r="CY24" s="684"/>
      <c r="CZ24" s="688">
        <v>28.5</v>
      </c>
      <c r="DA24" s="689"/>
      <c r="DB24" s="689"/>
      <c r="DC24" s="690"/>
      <c r="DD24" s="683">
        <v>1104033</v>
      </c>
      <c r="DE24" s="637"/>
      <c r="DF24" s="637"/>
      <c r="DG24" s="637"/>
      <c r="DH24" s="637"/>
      <c r="DI24" s="637"/>
      <c r="DJ24" s="637"/>
      <c r="DK24" s="684"/>
      <c r="DL24" s="683">
        <v>924935</v>
      </c>
      <c r="DM24" s="637"/>
      <c r="DN24" s="637"/>
      <c r="DO24" s="637"/>
      <c r="DP24" s="637"/>
      <c r="DQ24" s="637"/>
      <c r="DR24" s="637"/>
      <c r="DS24" s="637"/>
      <c r="DT24" s="637"/>
      <c r="DU24" s="637"/>
      <c r="DV24" s="684"/>
      <c r="DW24" s="685">
        <v>46.3</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465185</v>
      </c>
      <c r="S25" s="587"/>
      <c r="T25" s="587"/>
      <c r="U25" s="587"/>
      <c r="V25" s="587"/>
      <c r="W25" s="587"/>
      <c r="X25" s="587"/>
      <c r="Y25" s="588"/>
      <c r="Z25" s="639">
        <v>10.6</v>
      </c>
      <c r="AA25" s="639"/>
      <c r="AB25" s="639"/>
      <c r="AC25" s="639"/>
      <c r="AD25" s="640" t="s">
        <v>113</v>
      </c>
      <c r="AE25" s="640"/>
      <c r="AF25" s="640"/>
      <c r="AG25" s="640"/>
      <c r="AH25" s="640"/>
      <c r="AI25" s="640"/>
      <c r="AJ25" s="640"/>
      <c r="AK25" s="640"/>
      <c r="AL25" s="609" t="s">
        <v>113</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362875</v>
      </c>
      <c r="CS25" s="605"/>
      <c r="CT25" s="605"/>
      <c r="CU25" s="605"/>
      <c r="CV25" s="605"/>
      <c r="CW25" s="605"/>
      <c r="CX25" s="605"/>
      <c r="CY25" s="606"/>
      <c r="CZ25" s="589">
        <v>8.5</v>
      </c>
      <c r="DA25" s="607"/>
      <c r="DB25" s="607"/>
      <c r="DC25" s="608"/>
      <c r="DD25" s="592">
        <v>341291</v>
      </c>
      <c r="DE25" s="605"/>
      <c r="DF25" s="605"/>
      <c r="DG25" s="605"/>
      <c r="DH25" s="605"/>
      <c r="DI25" s="605"/>
      <c r="DJ25" s="605"/>
      <c r="DK25" s="606"/>
      <c r="DL25" s="592">
        <v>334438</v>
      </c>
      <c r="DM25" s="605"/>
      <c r="DN25" s="605"/>
      <c r="DO25" s="605"/>
      <c r="DP25" s="605"/>
      <c r="DQ25" s="605"/>
      <c r="DR25" s="605"/>
      <c r="DS25" s="605"/>
      <c r="DT25" s="605"/>
      <c r="DU25" s="605"/>
      <c r="DV25" s="606"/>
      <c r="DW25" s="609">
        <v>16.7</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172459</v>
      </c>
      <c r="CS26" s="587"/>
      <c r="CT26" s="587"/>
      <c r="CU26" s="587"/>
      <c r="CV26" s="587"/>
      <c r="CW26" s="587"/>
      <c r="CX26" s="587"/>
      <c r="CY26" s="588"/>
      <c r="CZ26" s="589">
        <v>4</v>
      </c>
      <c r="DA26" s="607"/>
      <c r="DB26" s="607"/>
      <c r="DC26" s="608"/>
      <c r="DD26" s="592">
        <v>152791</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316656</v>
      </c>
      <c r="S27" s="587"/>
      <c r="T27" s="587"/>
      <c r="U27" s="587"/>
      <c r="V27" s="587"/>
      <c r="W27" s="587"/>
      <c r="X27" s="587"/>
      <c r="Y27" s="588"/>
      <c r="Z27" s="639">
        <v>7.2</v>
      </c>
      <c r="AA27" s="639"/>
      <c r="AB27" s="639"/>
      <c r="AC27" s="639"/>
      <c r="AD27" s="640" t="s">
        <v>113</v>
      </c>
      <c r="AE27" s="640"/>
      <c r="AF27" s="640"/>
      <c r="AG27" s="640"/>
      <c r="AH27" s="640"/>
      <c r="AI27" s="640"/>
      <c r="AJ27" s="640"/>
      <c r="AK27" s="640"/>
      <c r="AL27" s="609" t="s">
        <v>113</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166662</v>
      </c>
      <c r="BH27" s="587"/>
      <c r="BI27" s="587"/>
      <c r="BJ27" s="587"/>
      <c r="BK27" s="587"/>
      <c r="BL27" s="587"/>
      <c r="BM27" s="587"/>
      <c r="BN27" s="588"/>
      <c r="BO27" s="639">
        <v>100</v>
      </c>
      <c r="BP27" s="639"/>
      <c r="BQ27" s="639"/>
      <c r="BR27" s="639"/>
      <c r="BS27" s="592" t="s">
        <v>113</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188868</v>
      </c>
      <c r="CS27" s="605"/>
      <c r="CT27" s="605"/>
      <c r="CU27" s="605"/>
      <c r="CV27" s="605"/>
      <c r="CW27" s="605"/>
      <c r="CX27" s="605"/>
      <c r="CY27" s="606"/>
      <c r="CZ27" s="589">
        <v>4.4000000000000004</v>
      </c>
      <c r="DA27" s="607"/>
      <c r="DB27" s="607"/>
      <c r="DC27" s="608"/>
      <c r="DD27" s="592">
        <v>89205</v>
      </c>
      <c r="DE27" s="605"/>
      <c r="DF27" s="605"/>
      <c r="DG27" s="605"/>
      <c r="DH27" s="605"/>
      <c r="DI27" s="605"/>
      <c r="DJ27" s="605"/>
      <c r="DK27" s="606"/>
      <c r="DL27" s="592">
        <v>86889</v>
      </c>
      <c r="DM27" s="605"/>
      <c r="DN27" s="605"/>
      <c r="DO27" s="605"/>
      <c r="DP27" s="605"/>
      <c r="DQ27" s="605"/>
      <c r="DR27" s="605"/>
      <c r="DS27" s="605"/>
      <c r="DT27" s="605"/>
      <c r="DU27" s="605"/>
      <c r="DV27" s="606"/>
      <c r="DW27" s="609">
        <v>4.3</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14735</v>
      </c>
      <c r="S28" s="587"/>
      <c r="T28" s="587"/>
      <c r="U28" s="587"/>
      <c r="V28" s="587"/>
      <c r="W28" s="587"/>
      <c r="X28" s="587"/>
      <c r="Y28" s="588"/>
      <c r="Z28" s="639">
        <v>0.3</v>
      </c>
      <c r="AA28" s="639"/>
      <c r="AB28" s="639"/>
      <c r="AC28" s="639"/>
      <c r="AD28" s="640">
        <v>5215</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673712</v>
      </c>
      <c r="CS28" s="587"/>
      <c r="CT28" s="587"/>
      <c r="CU28" s="587"/>
      <c r="CV28" s="587"/>
      <c r="CW28" s="587"/>
      <c r="CX28" s="587"/>
      <c r="CY28" s="588"/>
      <c r="CZ28" s="589">
        <v>15.7</v>
      </c>
      <c r="DA28" s="607"/>
      <c r="DB28" s="607"/>
      <c r="DC28" s="608"/>
      <c r="DD28" s="592">
        <v>673537</v>
      </c>
      <c r="DE28" s="587"/>
      <c r="DF28" s="587"/>
      <c r="DG28" s="587"/>
      <c r="DH28" s="587"/>
      <c r="DI28" s="587"/>
      <c r="DJ28" s="587"/>
      <c r="DK28" s="588"/>
      <c r="DL28" s="592">
        <v>503608</v>
      </c>
      <c r="DM28" s="587"/>
      <c r="DN28" s="587"/>
      <c r="DO28" s="587"/>
      <c r="DP28" s="587"/>
      <c r="DQ28" s="587"/>
      <c r="DR28" s="587"/>
      <c r="DS28" s="587"/>
      <c r="DT28" s="587"/>
      <c r="DU28" s="587"/>
      <c r="DV28" s="588"/>
      <c r="DW28" s="609">
        <v>25.2</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3455</v>
      </c>
      <c r="S29" s="587"/>
      <c r="T29" s="587"/>
      <c r="U29" s="587"/>
      <c r="V29" s="587"/>
      <c r="W29" s="587"/>
      <c r="X29" s="587"/>
      <c r="Y29" s="588"/>
      <c r="Z29" s="639">
        <v>0.1</v>
      </c>
      <c r="AA29" s="639"/>
      <c r="AB29" s="639"/>
      <c r="AC29" s="639"/>
      <c r="AD29" s="640" t="s">
        <v>113</v>
      </c>
      <c r="AE29" s="640"/>
      <c r="AF29" s="640"/>
      <c r="AG29" s="640"/>
      <c r="AH29" s="640"/>
      <c r="AI29" s="640"/>
      <c r="AJ29" s="640"/>
      <c r="AK29" s="640"/>
      <c r="AL29" s="609" t="s">
        <v>113</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673667</v>
      </c>
      <c r="CS29" s="605"/>
      <c r="CT29" s="605"/>
      <c r="CU29" s="605"/>
      <c r="CV29" s="605"/>
      <c r="CW29" s="605"/>
      <c r="CX29" s="605"/>
      <c r="CY29" s="606"/>
      <c r="CZ29" s="589">
        <v>15.7</v>
      </c>
      <c r="DA29" s="607"/>
      <c r="DB29" s="607"/>
      <c r="DC29" s="608"/>
      <c r="DD29" s="592">
        <v>673492</v>
      </c>
      <c r="DE29" s="605"/>
      <c r="DF29" s="605"/>
      <c r="DG29" s="605"/>
      <c r="DH29" s="605"/>
      <c r="DI29" s="605"/>
      <c r="DJ29" s="605"/>
      <c r="DK29" s="606"/>
      <c r="DL29" s="592">
        <v>503563</v>
      </c>
      <c r="DM29" s="605"/>
      <c r="DN29" s="605"/>
      <c r="DO29" s="605"/>
      <c r="DP29" s="605"/>
      <c r="DQ29" s="605"/>
      <c r="DR29" s="605"/>
      <c r="DS29" s="605"/>
      <c r="DT29" s="605"/>
      <c r="DU29" s="605"/>
      <c r="DV29" s="606"/>
      <c r="DW29" s="609">
        <v>25.2</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421850</v>
      </c>
      <c r="S30" s="587"/>
      <c r="T30" s="587"/>
      <c r="U30" s="587"/>
      <c r="V30" s="587"/>
      <c r="W30" s="587"/>
      <c r="X30" s="587"/>
      <c r="Y30" s="588"/>
      <c r="Z30" s="639">
        <v>9.6</v>
      </c>
      <c r="AA30" s="639"/>
      <c r="AB30" s="639"/>
      <c r="AC30" s="639"/>
      <c r="AD30" s="640" t="s">
        <v>113</v>
      </c>
      <c r="AE30" s="640"/>
      <c r="AF30" s="640"/>
      <c r="AG30" s="640"/>
      <c r="AH30" s="640"/>
      <c r="AI30" s="640"/>
      <c r="AJ30" s="640"/>
      <c r="AK30" s="640"/>
      <c r="AL30" s="609" t="s">
        <v>113</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98.9</v>
      </c>
      <c r="BH30" s="653"/>
      <c r="BI30" s="653"/>
      <c r="BJ30" s="653"/>
      <c r="BK30" s="653"/>
      <c r="BL30" s="653"/>
      <c r="BM30" s="654">
        <v>97.1</v>
      </c>
      <c r="BN30" s="653"/>
      <c r="BO30" s="653"/>
      <c r="BP30" s="653"/>
      <c r="BQ30" s="655"/>
      <c r="BR30" s="652">
        <v>99</v>
      </c>
      <c r="BS30" s="653"/>
      <c r="BT30" s="653"/>
      <c r="BU30" s="653"/>
      <c r="BV30" s="653"/>
      <c r="BW30" s="653"/>
      <c r="BX30" s="654">
        <v>97.1</v>
      </c>
      <c r="BY30" s="653"/>
      <c r="BZ30" s="653"/>
      <c r="CA30" s="653"/>
      <c r="CB30" s="655"/>
      <c r="CD30" s="658"/>
      <c r="CE30" s="659"/>
      <c r="CF30" s="623" t="s">
        <v>293</v>
      </c>
      <c r="CG30" s="620"/>
      <c r="CH30" s="620"/>
      <c r="CI30" s="620"/>
      <c r="CJ30" s="620"/>
      <c r="CK30" s="620"/>
      <c r="CL30" s="620"/>
      <c r="CM30" s="620"/>
      <c r="CN30" s="620"/>
      <c r="CO30" s="620"/>
      <c r="CP30" s="620"/>
      <c r="CQ30" s="621"/>
      <c r="CR30" s="586">
        <v>630714</v>
      </c>
      <c r="CS30" s="587"/>
      <c r="CT30" s="587"/>
      <c r="CU30" s="587"/>
      <c r="CV30" s="587"/>
      <c r="CW30" s="587"/>
      <c r="CX30" s="587"/>
      <c r="CY30" s="588"/>
      <c r="CZ30" s="589">
        <v>14.7</v>
      </c>
      <c r="DA30" s="607"/>
      <c r="DB30" s="607"/>
      <c r="DC30" s="608"/>
      <c r="DD30" s="592">
        <v>630539</v>
      </c>
      <c r="DE30" s="587"/>
      <c r="DF30" s="587"/>
      <c r="DG30" s="587"/>
      <c r="DH30" s="587"/>
      <c r="DI30" s="587"/>
      <c r="DJ30" s="587"/>
      <c r="DK30" s="588"/>
      <c r="DL30" s="592">
        <v>460610</v>
      </c>
      <c r="DM30" s="587"/>
      <c r="DN30" s="587"/>
      <c r="DO30" s="587"/>
      <c r="DP30" s="587"/>
      <c r="DQ30" s="587"/>
      <c r="DR30" s="587"/>
      <c r="DS30" s="587"/>
      <c r="DT30" s="587"/>
      <c r="DU30" s="587"/>
      <c r="DV30" s="588"/>
      <c r="DW30" s="609">
        <v>23</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197981</v>
      </c>
      <c r="S31" s="587"/>
      <c r="T31" s="587"/>
      <c r="U31" s="587"/>
      <c r="V31" s="587"/>
      <c r="W31" s="587"/>
      <c r="X31" s="587"/>
      <c r="Y31" s="588"/>
      <c r="Z31" s="639">
        <v>4.5</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99.4</v>
      </c>
      <c r="BH31" s="605"/>
      <c r="BI31" s="605"/>
      <c r="BJ31" s="605"/>
      <c r="BK31" s="605"/>
      <c r="BL31" s="605"/>
      <c r="BM31" s="641">
        <v>98.3</v>
      </c>
      <c r="BN31" s="651"/>
      <c r="BO31" s="651"/>
      <c r="BP31" s="651"/>
      <c r="BQ31" s="615"/>
      <c r="BR31" s="650">
        <v>99.2</v>
      </c>
      <c r="BS31" s="605"/>
      <c r="BT31" s="605"/>
      <c r="BU31" s="605"/>
      <c r="BV31" s="605"/>
      <c r="BW31" s="605"/>
      <c r="BX31" s="641">
        <v>98.3</v>
      </c>
      <c r="BY31" s="651"/>
      <c r="BZ31" s="651"/>
      <c r="CA31" s="651"/>
      <c r="CB31" s="615"/>
      <c r="CD31" s="658"/>
      <c r="CE31" s="659"/>
      <c r="CF31" s="623" t="s">
        <v>297</v>
      </c>
      <c r="CG31" s="620"/>
      <c r="CH31" s="620"/>
      <c r="CI31" s="620"/>
      <c r="CJ31" s="620"/>
      <c r="CK31" s="620"/>
      <c r="CL31" s="620"/>
      <c r="CM31" s="620"/>
      <c r="CN31" s="620"/>
      <c r="CO31" s="620"/>
      <c r="CP31" s="620"/>
      <c r="CQ31" s="621"/>
      <c r="CR31" s="586">
        <v>42953</v>
      </c>
      <c r="CS31" s="605"/>
      <c r="CT31" s="605"/>
      <c r="CU31" s="605"/>
      <c r="CV31" s="605"/>
      <c r="CW31" s="605"/>
      <c r="CX31" s="605"/>
      <c r="CY31" s="606"/>
      <c r="CZ31" s="589">
        <v>1</v>
      </c>
      <c r="DA31" s="607"/>
      <c r="DB31" s="607"/>
      <c r="DC31" s="608"/>
      <c r="DD31" s="592">
        <v>42953</v>
      </c>
      <c r="DE31" s="605"/>
      <c r="DF31" s="605"/>
      <c r="DG31" s="605"/>
      <c r="DH31" s="605"/>
      <c r="DI31" s="605"/>
      <c r="DJ31" s="605"/>
      <c r="DK31" s="606"/>
      <c r="DL31" s="592">
        <v>42953</v>
      </c>
      <c r="DM31" s="605"/>
      <c r="DN31" s="605"/>
      <c r="DO31" s="605"/>
      <c r="DP31" s="605"/>
      <c r="DQ31" s="605"/>
      <c r="DR31" s="605"/>
      <c r="DS31" s="605"/>
      <c r="DT31" s="605"/>
      <c r="DU31" s="605"/>
      <c r="DV31" s="606"/>
      <c r="DW31" s="609">
        <v>2.1</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169290</v>
      </c>
      <c r="S32" s="587"/>
      <c r="T32" s="587"/>
      <c r="U32" s="587"/>
      <c r="V32" s="587"/>
      <c r="W32" s="587"/>
      <c r="X32" s="587"/>
      <c r="Y32" s="588"/>
      <c r="Z32" s="639">
        <v>3.9</v>
      </c>
      <c r="AA32" s="639"/>
      <c r="AB32" s="639"/>
      <c r="AC32" s="639"/>
      <c r="AD32" s="640">
        <v>1448</v>
      </c>
      <c r="AE32" s="640"/>
      <c r="AF32" s="640"/>
      <c r="AG32" s="640"/>
      <c r="AH32" s="640"/>
      <c r="AI32" s="640"/>
      <c r="AJ32" s="640"/>
      <c r="AK32" s="640"/>
      <c r="AL32" s="609">
        <v>0.1</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98.1</v>
      </c>
      <c r="BH32" s="571"/>
      <c r="BI32" s="571"/>
      <c r="BJ32" s="571"/>
      <c r="BK32" s="571"/>
      <c r="BL32" s="571"/>
      <c r="BM32" s="634">
        <v>95</v>
      </c>
      <c r="BN32" s="571"/>
      <c r="BO32" s="571"/>
      <c r="BP32" s="571"/>
      <c r="BQ32" s="628"/>
      <c r="BR32" s="649">
        <v>98.5</v>
      </c>
      <c r="BS32" s="571"/>
      <c r="BT32" s="571"/>
      <c r="BU32" s="571"/>
      <c r="BV32" s="571"/>
      <c r="BW32" s="571"/>
      <c r="BX32" s="634">
        <v>94.9</v>
      </c>
      <c r="BY32" s="571"/>
      <c r="BZ32" s="571"/>
      <c r="CA32" s="571"/>
      <c r="CB32" s="628"/>
      <c r="CD32" s="660"/>
      <c r="CE32" s="661"/>
      <c r="CF32" s="623" t="s">
        <v>300</v>
      </c>
      <c r="CG32" s="620"/>
      <c r="CH32" s="620"/>
      <c r="CI32" s="620"/>
      <c r="CJ32" s="620"/>
      <c r="CK32" s="620"/>
      <c r="CL32" s="620"/>
      <c r="CM32" s="620"/>
      <c r="CN32" s="620"/>
      <c r="CO32" s="620"/>
      <c r="CP32" s="620"/>
      <c r="CQ32" s="621"/>
      <c r="CR32" s="586">
        <v>45</v>
      </c>
      <c r="CS32" s="587"/>
      <c r="CT32" s="587"/>
      <c r="CU32" s="587"/>
      <c r="CV32" s="587"/>
      <c r="CW32" s="587"/>
      <c r="CX32" s="587"/>
      <c r="CY32" s="588"/>
      <c r="CZ32" s="589">
        <v>0</v>
      </c>
      <c r="DA32" s="607"/>
      <c r="DB32" s="607"/>
      <c r="DC32" s="608"/>
      <c r="DD32" s="592">
        <v>45</v>
      </c>
      <c r="DE32" s="587"/>
      <c r="DF32" s="587"/>
      <c r="DG32" s="587"/>
      <c r="DH32" s="587"/>
      <c r="DI32" s="587"/>
      <c r="DJ32" s="587"/>
      <c r="DK32" s="588"/>
      <c r="DL32" s="592">
        <v>45</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644380</v>
      </c>
      <c r="S33" s="587"/>
      <c r="T33" s="587"/>
      <c r="U33" s="587"/>
      <c r="V33" s="587"/>
      <c r="W33" s="587"/>
      <c r="X33" s="587"/>
      <c r="Y33" s="588"/>
      <c r="Z33" s="639">
        <v>14.7</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1673390</v>
      </c>
      <c r="CS33" s="605"/>
      <c r="CT33" s="605"/>
      <c r="CU33" s="605"/>
      <c r="CV33" s="605"/>
      <c r="CW33" s="605"/>
      <c r="CX33" s="605"/>
      <c r="CY33" s="606"/>
      <c r="CZ33" s="589">
        <v>39</v>
      </c>
      <c r="DA33" s="607"/>
      <c r="DB33" s="607"/>
      <c r="DC33" s="608"/>
      <c r="DD33" s="592">
        <v>1395630</v>
      </c>
      <c r="DE33" s="605"/>
      <c r="DF33" s="605"/>
      <c r="DG33" s="605"/>
      <c r="DH33" s="605"/>
      <c r="DI33" s="605"/>
      <c r="DJ33" s="605"/>
      <c r="DK33" s="606"/>
      <c r="DL33" s="592">
        <v>752663</v>
      </c>
      <c r="DM33" s="605"/>
      <c r="DN33" s="605"/>
      <c r="DO33" s="605"/>
      <c r="DP33" s="605"/>
      <c r="DQ33" s="605"/>
      <c r="DR33" s="605"/>
      <c r="DS33" s="605"/>
      <c r="DT33" s="605"/>
      <c r="DU33" s="605"/>
      <c r="DV33" s="606"/>
      <c r="DW33" s="609">
        <v>37.700000000000003</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447632</v>
      </c>
      <c r="CS34" s="587"/>
      <c r="CT34" s="587"/>
      <c r="CU34" s="587"/>
      <c r="CV34" s="587"/>
      <c r="CW34" s="587"/>
      <c r="CX34" s="587"/>
      <c r="CY34" s="588"/>
      <c r="CZ34" s="589">
        <v>10.4</v>
      </c>
      <c r="DA34" s="607"/>
      <c r="DB34" s="607"/>
      <c r="DC34" s="608"/>
      <c r="DD34" s="592">
        <v>398250</v>
      </c>
      <c r="DE34" s="587"/>
      <c r="DF34" s="587"/>
      <c r="DG34" s="587"/>
      <c r="DH34" s="587"/>
      <c r="DI34" s="587"/>
      <c r="DJ34" s="587"/>
      <c r="DK34" s="588"/>
      <c r="DL34" s="592">
        <v>332329</v>
      </c>
      <c r="DM34" s="587"/>
      <c r="DN34" s="587"/>
      <c r="DO34" s="587"/>
      <c r="DP34" s="587"/>
      <c r="DQ34" s="587"/>
      <c r="DR34" s="587"/>
      <c r="DS34" s="587"/>
      <c r="DT34" s="587"/>
      <c r="DU34" s="587"/>
      <c r="DV34" s="588"/>
      <c r="DW34" s="609">
        <v>16.600000000000001</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97780</v>
      </c>
      <c r="S35" s="587"/>
      <c r="T35" s="587"/>
      <c r="U35" s="587"/>
      <c r="V35" s="587"/>
      <c r="W35" s="587"/>
      <c r="X35" s="587"/>
      <c r="Y35" s="588"/>
      <c r="Z35" s="639">
        <v>2.2000000000000002</v>
      </c>
      <c r="AA35" s="639"/>
      <c r="AB35" s="639"/>
      <c r="AC35" s="639"/>
      <c r="AD35" s="640" t="s">
        <v>113</v>
      </c>
      <c r="AE35" s="640"/>
      <c r="AF35" s="640"/>
      <c r="AG35" s="640"/>
      <c r="AH35" s="640"/>
      <c r="AI35" s="640"/>
      <c r="AJ35" s="640"/>
      <c r="AK35" s="640"/>
      <c r="AL35" s="609" t="s">
        <v>113</v>
      </c>
      <c r="AM35" s="641"/>
      <c r="AN35" s="641"/>
      <c r="AO35" s="642"/>
      <c r="AP35" s="186"/>
      <c r="AQ35" s="643" t="s">
        <v>308</v>
      </c>
      <c r="AR35" s="644"/>
      <c r="AS35" s="644"/>
      <c r="AT35" s="644"/>
      <c r="AU35" s="644"/>
      <c r="AV35" s="644"/>
      <c r="AW35" s="644"/>
      <c r="AX35" s="644"/>
      <c r="AY35" s="645"/>
      <c r="AZ35" s="636">
        <v>256105</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15118</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142731</v>
      </c>
      <c r="CS35" s="605"/>
      <c r="CT35" s="605"/>
      <c r="CU35" s="605"/>
      <c r="CV35" s="605"/>
      <c r="CW35" s="605"/>
      <c r="CX35" s="605"/>
      <c r="CY35" s="606"/>
      <c r="CZ35" s="589">
        <v>3.3</v>
      </c>
      <c r="DA35" s="607"/>
      <c r="DB35" s="607"/>
      <c r="DC35" s="608"/>
      <c r="DD35" s="592">
        <v>130929</v>
      </c>
      <c r="DE35" s="605"/>
      <c r="DF35" s="605"/>
      <c r="DG35" s="605"/>
      <c r="DH35" s="605"/>
      <c r="DI35" s="605"/>
      <c r="DJ35" s="605"/>
      <c r="DK35" s="606"/>
      <c r="DL35" s="592">
        <v>85762</v>
      </c>
      <c r="DM35" s="605"/>
      <c r="DN35" s="605"/>
      <c r="DO35" s="605"/>
      <c r="DP35" s="605"/>
      <c r="DQ35" s="605"/>
      <c r="DR35" s="605"/>
      <c r="DS35" s="605"/>
      <c r="DT35" s="605"/>
      <c r="DU35" s="605"/>
      <c r="DV35" s="606"/>
      <c r="DW35" s="609">
        <v>4.3</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4395323</v>
      </c>
      <c r="S36" s="627"/>
      <c r="T36" s="627"/>
      <c r="U36" s="627"/>
      <c r="V36" s="627"/>
      <c r="W36" s="627"/>
      <c r="X36" s="627"/>
      <c r="Y36" s="630"/>
      <c r="Z36" s="631">
        <v>100</v>
      </c>
      <c r="AA36" s="631"/>
      <c r="AB36" s="631"/>
      <c r="AC36" s="631"/>
      <c r="AD36" s="632">
        <v>1901314</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54500</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11197</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326204</v>
      </c>
      <c r="CS36" s="587"/>
      <c r="CT36" s="587"/>
      <c r="CU36" s="587"/>
      <c r="CV36" s="587"/>
      <c r="CW36" s="587"/>
      <c r="CX36" s="587"/>
      <c r="CY36" s="588"/>
      <c r="CZ36" s="589">
        <v>7.6</v>
      </c>
      <c r="DA36" s="607"/>
      <c r="DB36" s="607"/>
      <c r="DC36" s="608"/>
      <c r="DD36" s="592">
        <v>261335</v>
      </c>
      <c r="DE36" s="587"/>
      <c r="DF36" s="587"/>
      <c r="DG36" s="587"/>
      <c r="DH36" s="587"/>
      <c r="DI36" s="587"/>
      <c r="DJ36" s="587"/>
      <c r="DK36" s="588"/>
      <c r="DL36" s="592">
        <v>199759</v>
      </c>
      <c r="DM36" s="587"/>
      <c r="DN36" s="587"/>
      <c r="DO36" s="587"/>
      <c r="DP36" s="587"/>
      <c r="DQ36" s="587"/>
      <c r="DR36" s="587"/>
      <c r="DS36" s="587"/>
      <c r="DT36" s="587"/>
      <c r="DU36" s="587"/>
      <c r="DV36" s="588"/>
      <c r="DW36" s="609">
        <v>10</v>
      </c>
      <c r="DX36" s="610"/>
      <c r="DY36" s="610"/>
      <c r="DZ36" s="610"/>
      <c r="EA36" s="610"/>
      <c r="EB36" s="610"/>
      <c r="EC36" s="611"/>
    </row>
    <row r="37" spans="2:133" ht="11.25" customHeight="1">
      <c r="AQ37" s="612" t="s">
        <v>315</v>
      </c>
      <c r="AR37" s="613"/>
      <c r="AS37" s="613"/>
      <c r="AT37" s="613"/>
      <c r="AU37" s="613"/>
      <c r="AV37" s="613"/>
      <c r="AW37" s="613"/>
      <c r="AX37" s="613"/>
      <c r="AY37" s="614"/>
      <c r="AZ37" s="586">
        <v>25000</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429</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132533</v>
      </c>
      <c r="CS37" s="605"/>
      <c r="CT37" s="605"/>
      <c r="CU37" s="605"/>
      <c r="CV37" s="605"/>
      <c r="CW37" s="605"/>
      <c r="CX37" s="605"/>
      <c r="CY37" s="606"/>
      <c r="CZ37" s="589">
        <v>3.1</v>
      </c>
      <c r="DA37" s="607"/>
      <c r="DB37" s="607"/>
      <c r="DC37" s="608"/>
      <c r="DD37" s="592">
        <v>132150</v>
      </c>
      <c r="DE37" s="605"/>
      <c r="DF37" s="605"/>
      <c r="DG37" s="605"/>
      <c r="DH37" s="605"/>
      <c r="DI37" s="605"/>
      <c r="DJ37" s="605"/>
      <c r="DK37" s="606"/>
      <c r="DL37" s="592">
        <v>121975</v>
      </c>
      <c r="DM37" s="605"/>
      <c r="DN37" s="605"/>
      <c r="DO37" s="605"/>
      <c r="DP37" s="605"/>
      <c r="DQ37" s="605"/>
      <c r="DR37" s="605"/>
      <c r="DS37" s="605"/>
      <c r="DT37" s="605"/>
      <c r="DU37" s="605"/>
      <c r="DV37" s="606"/>
      <c r="DW37" s="609">
        <v>6.1</v>
      </c>
      <c r="DX37" s="610"/>
      <c r="DY37" s="610"/>
      <c r="DZ37" s="610"/>
      <c r="EA37" s="610"/>
      <c r="EB37" s="610"/>
      <c r="EC37" s="611"/>
    </row>
    <row r="38" spans="2:133" ht="11.25" customHeight="1">
      <c r="AQ38" s="612" t="s">
        <v>318</v>
      </c>
      <c r="AR38" s="613"/>
      <c r="AS38" s="613"/>
      <c r="AT38" s="613"/>
      <c r="AU38" s="613"/>
      <c r="AV38" s="613"/>
      <c r="AW38" s="613"/>
      <c r="AX38" s="613"/>
      <c r="AY38" s="614"/>
      <c r="AZ38" s="586">
        <v>13100</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774</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256105</v>
      </c>
      <c r="CS38" s="587"/>
      <c r="CT38" s="587"/>
      <c r="CU38" s="587"/>
      <c r="CV38" s="587"/>
      <c r="CW38" s="587"/>
      <c r="CX38" s="587"/>
      <c r="CY38" s="588"/>
      <c r="CZ38" s="589">
        <v>6</v>
      </c>
      <c r="DA38" s="607"/>
      <c r="DB38" s="607"/>
      <c r="DC38" s="608"/>
      <c r="DD38" s="592">
        <v>235197</v>
      </c>
      <c r="DE38" s="587"/>
      <c r="DF38" s="587"/>
      <c r="DG38" s="587"/>
      <c r="DH38" s="587"/>
      <c r="DI38" s="587"/>
      <c r="DJ38" s="587"/>
      <c r="DK38" s="588"/>
      <c r="DL38" s="592">
        <v>134813</v>
      </c>
      <c r="DM38" s="587"/>
      <c r="DN38" s="587"/>
      <c r="DO38" s="587"/>
      <c r="DP38" s="587"/>
      <c r="DQ38" s="587"/>
      <c r="DR38" s="587"/>
      <c r="DS38" s="587"/>
      <c r="DT38" s="587"/>
      <c r="DU38" s="587"/>
      <c r="DV38" s="588"/>
      <c r="DW38" s="609">
        <v>6.7</v>
      </c>
      <c r="DX38" s="610"/>
      <c r="DY38" s="610"/>
      <c r="DZ38" s="610"/>
      <c r="EA38" s="610"/>
      <c r="EB38" s="610"/>
      <c r="EC38" s="611"/>
    </row>
    <row r="39" spans="2:133" ht="11.25" customHeight="1">
      <c r="AQ39" s="612" t="s">
        <v>321</v>
      </c>
      <c r="AR39" s="613"/>
      <c r="AS39" s="613"/>
      <c r="AT39" s="613"/>
      <c r="AU39" s="613"/>
      <c r="AV39" s="613"/>
      <c r="AW39" s="613"/>
      <c r="AX39" s="613"/>
      <c r="AY39" s="614"/>
      <c r="AZ39" s="586" t="s">
        <v>322</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76</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370578</v>
      </c>
      <c r="CS39" s="605"/>
      <c r="CT39" s="605"/>
      <c r="CU39" s="605"/>
      <c r="CV39" s="605"/>
      <c r="CW39" s="605"/>
      <c r="CX39" s="605"/>
      <c r="CY39" s="606"/>
      <c r="CZ39" s="589">
        <v>8.6</v>
      </c>
      <c r="DA39" s="607"/>
      <c r="DB39" s="607"/>
      <c r="DC39" s="608"/>
      <c r="DD39" s="592">
        <v>366919</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68577</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120</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130140</v>
      </c>
      <c r="CS40" s="587"/>
      <c r="CT40" s="587"/>
      <c r="CU40" s="587"/>
      <c r="CV40" s="587"/>
      <c r="CW40" s="587"/>
      <c r="CX40" s="587"/>
      <c r="CY40" s="588"/>
      <c r="CZ40" s="589">
        <v>3</v>
      </c>
      <c r="DA40" s="607"/>
      <c r="DB40" s="607"/>
      <c r="DC40" s="608"/>
      <c r="DD40" s="592">
        <v>3000</v>
      </c>
      <c r="DE40" s="587"/>
      <c r="DF40" s="587"/>
      <c r="DG40" s="587"/>
      <c r="DH40" s="587"/>
      <c r="DI40" s="587"/>
      <c r="DJ40" s="587"/>
      <c r="DK40" s="588"/>
      <c r="DL40" s="592" t="s">
        <v>322</v>
      </c>
      <c r="DM40" s="587"/>
      <c r="DN40" s="587"/>
      <c r="DO40" s="587"/>
      <c r="DP40" s="587"/>
      <c r="DQ40" s="587"/>
      <c r="DR40" s="587"/>
      <c r="DS40" s="587"/>
      <c r="DT40" s="587"/>
      <c r="DU40" s="587"/>
      <c r="DV40" s="588"/>
      <c r="DW40" s="609" t="s">
        <v>322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94928</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287</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1394839</v>
      </c>
      <c r="CS42" s="587"/>
      <c r="CT42" s="587"/>
      <c r="CU42" s="587"/>
      <c r="CV42" s="587"/>
      <c r="CW42" s="587"/>
      <c r="CX42" s="587"/>
      <c r="CY42" s="588"/>
      <c r="CZ42" s="589">
        <v>32.5</v>
      </c>
      <c r="DA42" s="590"/>
      <c r="DB42" s="590"/>
      <c r="DC42" s="591"/>
      <c r="DD42" s="592">
        <v>483558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32594</v>
      </c>
      <c r="CS43" s="605"/>
      <c r="CT43" s="605"/>
      <c r="CU43" s="605"/>
      <c r="CV43" s="605"/>
      <c r="CW43" s="605"/>
      <c r="CX43" s="605"/>
      <c r="CY43" s="606"/>
      <c r="CZ43" s="589">
        <v>0.8</v>
      </c>
      <c r="DA43" s="607"/>
      <c r="DB43" s="607"/>
      <c r="DC43" s="608"/>
      <c r="DD43" s="592">
        <v>32594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1394839</v>
      </c>
      <c r="CS44" s="587"/>
      <c r="CT44" s="587"/>
      <c r="CU44" s="587"/>
      <c r="CV44" s="587"/>
      <c r="CW44" s="587"/>
      <c r="CX44" s="587"/>
      <c r="CY44" s="588"/>
      <c r="CZ44" s="589">
        <v>32.5</v>
      </c>
      <c r="DA44" s="590"/>
      <c r="DB44" s="590"/>
      <c r="DC44" s="591"/>
      <c r="DD44" s="592">
        <v>483558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332414</v>
      </c>
      <c r="CS45" s="605"/>
      <c r="CT45" s="605"/>
      <c r="CU45" s="605"/>
      <c r="CV45" s="605"/>
      <c r="CW45" s="605"/>
      <c r="CX45" s="605"/>
      <c r="CY45" s="606"/>
      <c r="CZ45" s="589">
        <v>7.7</v>
      </c>
      <c r="DA45" s="607"/>
      <c r="DB45" s="607"/>
      <c r="DC45" s="608"/>
      <c r="DD45" s="592">
        <v>25052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1059278</v>
      </c>
      <c r="CS46" s="587"/>
      <c r="CT46" s="587"/>
      <c r="CU46" s="587"/>
      <c r="CV46" s="587"/>
      <c r="CW46" s="587"/>
      <c r="CX46" s="587"/>
      <c r="CY46" s="588"/>
      <c r="CZ46" s="589">
        <v>24.7</v>
      </c>
      <c r="DA46" s="590"/>
      <c r="DB46" s="590"/>
      <c r="DC46" s="591"/>
      <c r="DD46" s="592">
        <v>458432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t="s">
        <v>342</v>
      </c>
      <c r="CS47" s="605"/>
      <c r="CT47" s="605"/>
      <c r="CU47" s="605"/>
      <c r="CV47" s="605"/>
      <c r="CW47" s="605"/>
      <c r="CX47" s="605"/>
      <c r="CY47" s="606"/>
      <c r="CZ47" s="589" t="s">
        <v>342</v>
      </c>
      <c r="DA47" s="607"/>
      <c r="DB47" s="607"/>
      <c r="DC47" s="608"/>
      <c r="DD47" s="592" t="s">
        <v>342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343</v>
      </c>
      <c r="CG48" s="584"/>
      <c r="CH48" s="584"/>
      <c r="CI48" s="584"/>
      <c r="CJ48" s="584"/>
      <c r="CK48" s="584"/>
      <c r="CL48" s="584"/>
      <c r="CM48" s="584"/>
      <c r="CN48" s="584"/>
      <c r="CO48" s="584"/>
      <c r="CP48" s="584"/>
      <c r="CQ48" s="585"/>
      <c r="CR48" s="586" t="s">
        <v>342</v>
      </c>
      <c r="CS48" s="587"/>
      <c r="CT48" s="587"/>
      <c r="CU48" s="587"/>
      <c r="CV48" s="587"/>
      <c r="CW48" s="587"/>
      <c r="CX48" s="587"/>
      <c r="CY48" s="588"/>
      <c r="CZ48" s="589" t="s">
        <v>342</v>
      </c>
      <c r="DA48" s="590"/>
      <c r="DB48" s="590"/>
      <c r="DC48" s="591"/>
      <c r="DD48" s="592" t="s">
        <v>342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344</v>
      </c>
      <c r="CE49" s="568"/>
      <c r="CF49" s="568"/>
      <c r="CG49" s="568"/>
      <c r="CH49" s="568"/>
      <c r="CI49" s="568"/>
      <c r="CJ49" s="568"/>
      <c r="CK49" s="568"/>
      <c r="CL49" s="568"/>
      <c r="CM49" s="568"/>
      <c r="CN49" s="568"/>
      <c r="CO49" s="568"/>
      <c r="CP49" s="568"/>
      <c r="CQ49" s="569"/>
      <c r="CR49" s="570">
        <v>4293684</v>
      </c>
      <c r="CS49" s="571"/>
      <c r="CT49" s="571"/>
      <c r="CU49" s="571"/>
      <c r="CV49" s="571"/>
      <c r="CW49" s="571"/>
      <c r="CX49" s="571"/>
      <c r="CY49" s="572"/>
      <c r="CZ49" s="573">
        <v>100</v>
      </c>
      <c r="DA49" s="574"/>
      <c r="DB49" s="574"/>
      <c r="DC49" s="575"/>
      <c r="DD49" s="576">
        <v>2983221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346</v>
      </c>
      <c r="DK2" s="1105"/>
      <c r="DL2" s="1105"/>
      <c r="DM2" s="1105"/>
      <c r="DN2" s="1105"/>
      <c r="DO2" s="1106"/>
      <c r="DP2" s="200"/>
      <c r="DQ2" s="1104" t="s">
        <v>347</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348</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350</v>
      </c>
      <c r="B5" s="990"/>
      <c r="C5" s="990"/>
      <c r="D5" s="990"/>
      <c r="E5" s="990"/>
      <c r="F5" s="990"/>
      <c r="G5" s="990"/>
      <c r="H5" s="990"/>
      <c r="I5" s="990"/>
      <c r="J5" s="990"/>
      <c r="K5" s="990"/>
      <c r="L5" s="990"/>
      <c r="M5" s="990"/>
      <c r="N5" s="990"/>
      <c r="O5" s="990"/>
      <c r="P5" s="991"/>
      <c r="Q5" s="995" t="s">
        <v>351</v>
      </c>
      <c r="R5" s="996"/>
      <c r="S5" s="996"/>
      <c r="T5" s="996"/>
      <c r="U5" s="997"/>
      <c r="V5" s="995" t="s">
        <v>352</v>
      </c>
      <c r="W5" s="996"/>
      <c r="X5" s="996"/>
      <c r="Y5" s="996"/>
      <c r="Z5" s="997"/>
      <c r="AA5" s="995" t="s">
        <v>353</v>
      </c>
      <c r="AB5" s="996"/>
      <c r="AC5" s="996"/>
      <c r="AD5" s="996"/>
      <c r="AE5" s="996"/>
      <c r="AF5" s="1107" t="s">
        <v>354</v>
      </c>
      <c r="AG5" s="996"/>
      <c r="AH5" s="996"/>
      <c r="AI5" s="996"/>
      <c r="AJ5" s="1011"/>
      <c r="AK5" s="996" t="s">
        <v>355</v>
      </c>
      <c r="AL5" s="996"/>
      <c r="AM5" s="996"/>
      <c r="AN5" s="996"/>
      <c r="AO5" s="997"/>
      <c r="AP5" s="995" t="s">
        <v>356</v>
      </c>
      <c r="AQ5" s="996"/>
      <c r="AR5" s="996"/>
      <c r="AS5" s="996"/>
      <c r="AT5" s="997"/>
      <c r="AU5" s="995" t="s">
        <v>357</v>
      </c>
      <c r="AV5" s="996"/>
      <c r="AW5" s="996"/>
      <c r="AX5" s="996"/>
      <c r="AY5" s="1011"/>
      <c r="AZ5" s="207"/>
      <c r="BA5" s="207"/>
      <c r="BB5" s="207"/>
      <c r="BC5" s="207"/>
      <c r="BD5" s="207"/>
      <c r="BE5" s="208"/>
      <c r="BF5" s="208"/>
      <c r="BG5" s="208"/>
      <c r="BH5" s="208"/>
      <c r="BI5" s="208"/>
      <c r="BJ5" s="208"/>
      <c r="BK5" s="208"/>
      <c r="BL5" s="208"/>
      <c r="BM5" s="208"/>
      <c r="BN5" s="208"/>
      <c r="BO5" s="208"/>
      <c r="BP5" s="208"/>
      <c r="BQ5" s="989" t="s">
        <v>358</v>
      </c>
      <c r="BR5" s="990"/>
      <c r="BS5" s="990"/>
      <c r="BT5" s="990"/>
      <c r="BU5" s="990"/>
      <c r="BV5" s="990"/>
      <c r="BW5" s="990"/>
      <c r="BX5" s="990"/>
      <c r="BY5" s="990"/>
      <c r="BZ5" s="990"/>
      <c r="CA5" s="990"/>
      <c r="CB5" s="990"/>
      <c r="CC5" s="990"/>
      <c r="CD5" s="990"/>
      <c r="CE5" s="990"/>
      <c r="CF5" s="990"/>
      <c r="CG5" s="991"/>
      <c r="CH5" s="995" t="s">
        <v>359</v>
      </c>
      <c r="CI5" s="996"/>
      <c r="CJ5" s="996"/>
      <c r="CK5" s="996"/>
      <c r="CL5" s="997"/>
      <c r="CM5" s="995" t="s">
        <v>360</v>
      </c>
      <c r="CN5" s="996"/>
      <c r="CO5" s="996"/>
      <c r="CP5" s="996"/>
      <c r="CQ5" s="997"/>
      <c r="CR5" s="995" t="s">
        <v>361</v>
      </c>
      <c r="CS5" s="996"/>
      <c r="CT5" s="996"/>
      <c r="CU5" s="996"/>
      <c r="CV5" s="997"/>
      <c r="CW5" s="995" t="s">
        <v>362</v>
      </c>
      <c r="CX5" s="996"/>
      <c r="CY5" s="996"/>
      <c r="CZ5" s="996"/>
      <c r="DA5" s="997"/>
      <c r="DB5" s="995" t="s">
        <v>363</v>
      </c>
      <c r="DC5" s="996"/>
      <c r="DD5" s="996"/>
      <c r="DE5" s="996"/>
      <c r="DF5" s="997"/>
      <c r="DG5" s="1092" t="s">
        <v>364</v>
      </c>
      <c r="DH5" s="1093"/>
      <c r="DI5" s="1093"/>
      <c r="DJ5" s="1093"/>
      <c r="DK5" s="1094"/>
      <c r="DL5" s="1092" t="s">
        <v>365</v>
      </c>
      <c r="DM5" s="1093"/>
      <c r="DN5" s="1093"/>
      <c r="DO5" s="1093"/>
      <c r="DP5" s="1094"/>
      <c r="DQ5" s="995" t="s">
        <v>366</v>
      </c>
      <c r="DR5" s="996"/>
      <c r="DS5" s="996"/>
      <c r="DT5" s="996"/>
      <c r="DU5" s="997"/>
      <c r="DV5" s="995" t="s">
        <v>357</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367</v>
      </c>
      <c r="C7" s="1045"/>
      <c r="D7" s="1045"/>
      <c r="E7" s="1045"/>
      <c r="F7" s="1045"/>
      <c r="G7" s="1045"/>
      <c r="H7" s="1045"/>
      <c r="I7" s="1045"/>
      <c r="J7" s="1045"/>
      <c r="K7" s="1045"/>
      <c r="L7" s="1045"/>
      <c r="M7" s="1045"/>
      <c r="N7" s="1045"/>
      <c r="O7" s="1045"/>
      <c r="P7" s="1046"/>
      <c r="Q7" s="1098">
        <v>4395</v>
      </c>
      <c r="R7" s="1099"/>
      <c r="S7" s="1099"/>
      <c r="T7" s="1099"/>
      <c r="U7" s="1099"/>
      <c r="V7" s="1099">
        <v>4294</v>
      </c>
      <c r="W7" s="1099"/>
      <c r="X7" s="1099"/>
      <c r="Y7" s="1099"/>
      <c r="Z7" s="1099"/>
      <c r="AA7" s="1099">
        <v>102</v>
      </c>
      <c r="AB7" s="1099"/>
      <c r="AC7" s="1099"/>
      <c r="AD7" s="1099"/>
      <c r="AE7" s="1100"/>
      <c r="AF7" s="1101">
        <v>72</v>
      </c>
      <c r="AG7" s="1102"/>
      <c r="AH7" s="1102"/>
      <c r="AI7" s="1102"/>
      <c r="AJ7" s="1103"/>
      <c r="AK7" s="1085">
        <v>25</v>
      </c>
      <c r="AL7" s="1086"/>
      <c r="AM7" s="1086"/>
      <c r="AN7" s="1086"/>
      <c r="AO7" s="1086"/>
      <c r="AP7" s="1086">
        <v>4729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556</v>
      </c>
      <c r="BT7" s="1090"/>
      <c r="BU7" s="1090"/>
      <c r="BV7" s="1090"/>
      <c r="BW7" s="1090"/>
      <c r="BX7" s="1090"/>
      <c r="BY7" s="1090"/>
      <c r="BZ7" s="1090"/>
      <c r="CA7" s="1090"/>
      <c r="CB7" s="1090"/>
      <c r="CC7" s="1090"/>
      <c r="CD7" s="1090"/>
      <c r="CE7" s="1090"/>
      <c r="CF7" s="1090"/>
      <c r="CG7" s="1091"/>
      <c r="CH7" s="1082">
        <v>19</v>
      </c>
      <c r="CI7" s="1083"/>
      <c r="CJ7" s="1083"/>
      <c r="CK7" s="1083"/>
      <c r="CL7" s="1084"/>
      <c r="CM7" s="1082">
        <v>-65</v>
      </c>
      <c r="CN7" s="1083"/>
      <c r="CO7" s="1083"/>
      <c r="CP7" s="1083"/>
      <c r="CQ7" s="1084"/>
      <c r="CR7" s="1082">
        <v>151</v>
      </c>
      <c r="CS7" s="1083"/>
      <c r="CT7" s="1083"/>
      <c r="CU7" s="1083"/>
      <c r="CV7" s="1084"/>
      <c r="CW7" s="1082" t="s">
        <v>533</v>
      </c>
      <c r="CX7" s="1083"/>
      <c r="CY7" s="1083"/>
      <c r="CZ7" s="1083"/>
      <c r="DA7" s="1084"/>
      <c r="DB7" s="1082" t="s">
        <v>548</v>
      </c>
      <c r="DC7" s="1083"/>
      <c r="DD7" s="1083"/>
      <c r="DE7" s="1083"/>
      <c r="DF7" s="1084"/>
      <c r="DG7" s="1082" t="s">
        <v>548</v>
      </c>
      <c r="DH7" s="1083"/>
      <c r="DI7" s="1083"/>
      <c r="DJ7" s="1083"/>
      <c r="DK7" s="1084"/>
      <c r="DL7" s="1082" t="s">
        <v>548</v>
      </c>
      <c r="DM7" s="1083"/>
      <c r="DN7" s="1083"/>
      <c r="DO7" s="1083"/>
      <c r="DP7" s="1084"/>
      <c r="DQ7" s="1082" t="s">
        <v>548</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557</v>
      </c>
      <c r="BT8" s="1009"/>
      <c r="BU8" s="1009"/>
      <c r="BV8" s="1009"/>
      <c r="BW8" s="1009"/>
      <c r="BX8" s="1009"/>
      <c r="BY8" s="1009"/>
      <c r="BZ8" s="1009"/>
      <c r="CA8" s="1009"/>
      <c r="CB8" s="1009"/>
      <c r="CC8" s="1009"/>
      <c r="CD8" s="1009"/>
      <c r="CE8" s="1009"/>
      <c r="CF8" s="1009"/>
      <c r="CG8" s="1010"/>
      <c r="CH8" s="983">
        <v>0</v>
      </c>
      <c r="CI8" s="984"/>
      <c r="CJ8" s="984"/>
      <c r="CK8" s="984"/>
      <c r="CL8" s="985"/>
      <c r="CM8" s="983">
        <v>10</v>
      </c>
      <c r="CN8" s="984"/>
      <c r="CO8" s="984"/>
      <c r="CP8" s="984"/>
      <c r="CQ8" s="985"/>
      <c r="CR8" s="983">
        <v>3</v>
      </c>
      <c r="CS8" s="984"/>
      <c r="CT8" s="984"/>
      <c r="CU8" s="984"/>
      <c r="CV8" s="985"/>
      <c r="CW8" s="983" t="s">
        <v>533</v>
      </c>
      <c r="CX8" s="984"/>
      <c r="CY8" s="984"/>
      <c r="CZ8" s="984"/>
      <c r="DA8" s="985"/>
      <c r="DB8" s="983" t="s">
        <v>548</v>
      </c>
      <c r="DC8" s="984"/>
      <c r="DD8" s="984"/>
      <c r="DE8" s="984"/>
      <c r="DF8" s="985"/>
      <c r="DG8" s="983" t="s">
        <v>537</v>
      </c>
      <c r="DH8" s="984"/>
      <c r="DI8" s="984"/>
      <c r="DJ8" s="984"/>
      <c r="DK8" s="985"/>
      <c r="DL8" s="983" t="s">
        <v>548</v>
      </c>
      <c r="DM8" s="984"/>
      <c r="DN8" s="984"/>
      <c r="DO8" s="984"/>
      <c r="DP8" s="985"/>
      <c r="DQ8" s="983" t="s">
        <v>548</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558</v>
      </c>
      <c r="BT9" s="1009"/>
      <c r="BU9" s="1009"/>
      <c r="BV9" s="1009"/>
      <c r="BW9" s="1009"/>
      <c r="BX9" s="1009"/>
      <c r="BY9" s="1009"/>
      <c r="BZ9" s="1009"/>
      <c r="CA9" s="1009"/>
      <c r="CB9" s="1009"/>
      <c r="CC9" s="1009"/>
      <c r="CD9" s="1009"/>
      <c r="CE9" s="1009"/>
      <c r="CF9" s="1009"/>
      <c r="CG9" s="1010"/>
      <c r="CH9" s="983">
        <v>0</v>
      </c>
      <c r="CI9" s="984"/>
      <c r="CJ9" s="984"/>
      <c r="CK9" s="984"/>
      <c r="CL9" s="985"/>
      <c r="CM9" s="983">
        <v>3</v>
      </c>
      <c r="CN9" s="984"/>
      <c r="CO9" s="984"/>
      <c r="CP9" s="984"/>
      <c r="CQ9" s="985"/>
      <c r="CR9" s="983">
        <v>1</v>
      </c>
      <c r="CS9" s="984"/>
      <c r="CT9" s="984"/>
      <c r="CU9" s="984"/>
      <c r="CV9" s="985"/>
      <c r="CW9" s="983" t="s">
        <v>550</v>
      </c>
      <c r="CX9" s="984"/>
      <c r="CY9" s="984"/>
      <c r="CZ9" s="984"/>
      <c r="DA9" s="985"/>
      <c r="DB9" s="983" t="s">
        <v>548</v>
      </c>
      <c r="DC9" s="984"/>
      <c r="DD9" s="984"/>
      <c r="DE9" s="984"/>
      <c r="DF9" s="985"/>
      <c r="DG9" s="983" t="s">
        <v>537</v>
      </c>
      <c r="DH9" s="984"/>
      <c r="DI9" s="984"/>
      <c r="DJ9" s="984"/>
      <c r="DK9" s="985"/>
      <c r="DL9" s="983" t="s">
        <v>537</v>
      </c>
      <c r="DM9" s="984"/>
      <c r="DN9" s="984"/>
      <c r="DO9" s="984"/>
      <c r="DP9" s="985"/>
      <c r="DQ9" s="983" t="s">
        <v>537</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368</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4395</v>
      </c>
      <c r="R23" s="1063"/>
      <c r="S23" s="1063"/>
      <c r="T23" s="1063"/>
      <c r="U23" s="1063"/>
      <c r="V23" s="1063">
        <v>4294</v>
      </c>
      <c r="W23" s="1063"/>
      <c r="X23" s="1063"/>
      <c r="Y23" s="1063"/>
      <c r="Z23" s="1063"/>
      <c r="AA23" s="1063">
        <v>102</v>
      </c>
      <c r="AB23" s="1063"/>
      <c r="AC23" s="1063"/>
      <c r="AD23" s="1063"/>
      <c r="AE23" s="1064"/>
      <c r="AF23" s="1065">
        <v>72</v>
      </c>
      <c r="AG23" s="1063"/>
      <c r="AH23" s="1063"/>
      <c r="AI23" s="1063"/>
      <c r="AJ23" s="1066"/>
      <c r="AK23" s="1067"/>
      <c r="AL23" s="1068"/>
      <c r="AM23" s="1068"/>
      <c r="AN23" s="1068"/>
      <c r="AO23" s="1068"/>
      <c r="AP23" s="1063">
        <v>4729</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350</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357</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380</v>
      </c>
      <c r="R28" s="1048"/>
      <c r="S28" s="1048"/>
      <c r="T28" s="1048"/>
      <c r="U28" s="1048"/>
      <c r="V28" s="1048">
        <v>365</v>
      </c>
      <c r="W28" s="1048"/>
      <c r="X28" s="1048"/>
      <c r="Y28" s="1048"/>
      <c r="Z28" s="1048"/>
      <c r="AA28" s="1048">
        <v>15</v>
      </c>
      <c r="AB28" s="1048"/>
      <c r="AC28" s="1048"/>
      <c r="AD28" s="1048"/>
      <c r="AE28" s="1049"/>
      <c r="AF28" s="1050">
        <v>15</v>
      </c>
      <c r="AG28" s="1048"/>
      <c r="AH28" s="1048"/>
      <c r="AI28" s="1048"/>
      <c r="AJ28" s="1051"/>
      <c r="AK28" s="1052">
        <v>58</v>
      </c>
      <c r="AL28" s="1040"/>
      <c r="AM28" s="1040"/>
      <c r="AN28" s="1040"/>
      <c r="AO28" s="1040"/>
      <c r="AP28" s="1040" t="s">
        <v>533</v>
      </c>
      <c r="AQ28" s="1040"/>
      <c r="AR28" s="1040"/>
      <c r="AS28" s="1040"/>
      <c r="AT28" s="1040"/>
      <c r="AU28" s="1040" t="s">
        <v>533</v>
      </c>
      <c r="AV28" s="1040"/>
      <c r="AW28" s="1040"/>
      <c r="AX28" s="1040"/>
      <c r="AY28" s="1040"/>
      <c r="AZ28" s="1041" t="s">
        <v>533</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382</v>
      </c>
      <c r="C29" s="1032"/>
      <c r="D29" s="1032"/>
      <c r="E29" s="1032"/>
      <c r="F29" s="1032"/>
      <c r="G29" s="1032"/>
      <c r="H29" s="1032"/>
      <c r="I29" s="1032"/>
      <c r="J29" s="1032"/>
      <c r="K29" s="1032"/>
      <c r="L29" s="1032"/>
      <c r="M29" s="1032"/>
      <c r="N29" s="1032"/>
      <c r="O29" s="1032"/>
      <c r="P29" s="1033"/>
      <c r="Q29" s="1037">
        <v>81</v>
      </c>
      <c r="R29" s="1038"/>
      <c r="S29" s="1038"/>
      <c r="T29" s="1038"/>
      <c r="U29" s="1038"/>
      <c r="V29" s="1038">
        <v>75</v>
      </c>
      <c r="W29" s="1038"/>
      <c r="X29" s="1038"/>
      <c r="Y29" s="1038"/>
      <c r="Z29" s="1038"/>
      <c r="AA29" s="1038">
        <v>7</v>
      </c>
      <c r="AB29" s="1038"/>
      <c r="AC29" s="1038"/>
      <c r="AD29" s="1038"/>
      <c r="AE29" s="1039"/>
      <c r="AF29" s="1013">
        <v>7</v>
      </c>
      <c r="AG29" s="1014"/>
      <c r="AH29" s="1014"/>
      <c r="AI29" s="1014"/>
      <c r="AJ29" s="1015"/>
      <c r="AK29" s="974">
        <v>11</v>
      </c>
      <c r="AL29" s="965"/>
      <c r="AM29" s="965"/>
      <c r="AN29" s="965"/>
      <c r="AO29" s="965"/>
      <c r="AP29" s="965">
        <v>39</v>
      </c>
      <c r="AQ29" s="965"/>
      <c r="AR29" s="965"/>
      <c r="AS29" s="965"/>
      <c r="AT29" s="965"/>
      <c r="AU29" s="965" t="s">
        <v>533</v>
      </c>
      <c r="AV29" s="965"/>
      <c r="AW29" s="965"/>
      <c r="AX29" s="965"/>
      <c r="AY29" s="965"/>
      <c r="AZ29" s="1036" t="s">
        <v>533</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383</v>
      </c>
      <c r="C30" s="1032"/>
      <c r="D30" s="1032"/>
      <c r="E30" s="1032"/>
      <c r="F30" s="1032"/>
      <c r="G30" s="1032"/>
      <c r="H30" s="1032"/>
      <c r="I30" s="1032"/>
      <c r="J30" s="1032"/>
      <c r="K30" s="1032"/>
      <c r="L30" s="1032"/>
      <c r="M30" s="1032"/>
      <c r="N30" s="1032"/>
      <c r="O30" s="1032"/>
      <c r="P30" s="1033"/>
      <c r="Q30" s="1037">
        <v>303</v>
      </c>
      <c r="R30" s="1038"/>
      <c r="S30" s="1038"/>
      <c r="T30" s="1038"/>
      <c r="U30" s="1038"/>
      <c r="V30" s="1038">
        <v>302</v>
      </c>
      <c r="W30" s="1038"/>
      <c r="X30" s="1038"/>
      <c r="Y30" s="1038"/>
      <c r="Z30" s="1038"/>
      <c r="AA30" s="1038">
        <v>1</v>
      </c>
      <c r="AB30" s="1038"/>
      <c r="AC30" s="1038"/>
      <c r="AD30" s="1038"/>
      <c r="AE30" s="1039"/>
      <c r="AF30" s="1013">
        <v>1</v>
      </c>
      <c r="AG30" s="1014"/>
      <c r="AH30" s="1014"/>
      <c r="AI30" s="1014"/>
      <c r="AJ30" s="1015"/>
      <c r="AK30" s="974">
        <v>47</v>
      </c>
      <c r="AL30" s="965"/>
      <c r="AM30" s="965"/>
      <c r="AN30" s="965"/>
      <c r="AO30" s="965"/>
      <c r="AP30" s="965" t="s">
        <v>533</v>
      </c>
      <c r="AQ30" s="965"/>
      <c r="AR30" s="965"/>
      <c r="AS30" s="965"/>
      <c r="AT30" s="965"/>
      <c r="AU30" s="965" t="s">
        <v>534</v>
      </c>
      <c r="AV30" s="965"/>
      <c r="AW30" s="965"/>
      <c r="AX30" s="965"/>
      <c r="AY30" s="965"/>
      <c r="AZ30" s="1036" t="s">
        <v>536</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384</v>
      </c>
      <c r="C31" s="1032"/>
      <c r="D31" s="1032"/>
      <c r="E31" s="1032"/>
      <c r="F31" s="1032"/>
      <c r="G31" s="1032"/>
      <c r="H31" s="1032"/>
      <c r="I31" s="1032"/>
      <c r="J31" s="1032"/>
      <c r="K31" s="1032"/>
      <c r="L31" s="1032"/>
      <c r="M31" s="1032"/>
      <c r="N31" s="1032"/>
      <c r="O31" s="1032"/>
      <c r="P31" s="1033"/>
      <c r="Q31" s="1037">
        <v>38</v>
      </c>
      <c r="R31" s="1038"/>
      <c r="S31" s="1038"/>
      <c r="T31" s="1038"/>
      <c r="U31" s="1038"/>
      <c r="V31" s="1038">
        <v>38</v>
      </c>
      <c r="W31" s="1038"/>
      <c r="X31" s="1038"/>
      <c r="Y31" s="1038"/>
      <c r="Z31" s="1038"/>
      <c r="AA31" s="1038">
        <v>0</v>
      </c>
      <c r="AB31" s="1038"/>
      <c r="AC31" s="1038"/>
      <c r="AD31" s="1038"/>
      <c r="AE31" s="1039"/>
      <c r="AF31" s="1013">
        <v>0</v>
      </c>
      <c r="AG31" s="1014"/>
      <c r="AH31" s="1014"/>
      <c r="AI31" s="1014"/>
      <c r="AJ31" s="1015"/>
      <c r="AK31" s="974">
        <v>14</v>
      </c>
      <c r="AL31" s="965"/>
      <c r="AM31" s="965"/>
      <c r="AN31" s="965"/>
      <c r="AO31" s="965"/>
      <c r="AP31" s="965" t="s">
        <v>533</v>
      </c>
      <c r="AQ31" s="965"/>
      <c r="AR31" s="965"/>
      <c r="AS31" s="965"/>
      <c r="AT31" s="965"/>
      <c r="AU31" s="965" t="s">
        <v>535</v>
      </c>
      <c r="AV31" s="965"/>
      <c r="AW31" s="965"/>
      <c r="AX31" s="965"/>
      <c r="AY31" s="965"/>
      <c r="AZ31" s="1036" t="s">
        <v>537</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310</v>
      </c>
      <c r="R32" s="1038"/>
      <c r="S32" s="1038"/>
      <c r="T32" s="1038"/>
      <c r="U32" s="1038"/>
      <c r="V32" s="1038">
        <v>301</v>
      </c>
      <c r="W32" s="1038"/>
      <c r="X32" s="1038"/>
      <c r="Y32" s="1038"/>
      <c r="Z32" s="1038"/>
      <c r="AA32" s="1038">
        <v>9</v>
      </c>
      <c r="AB32" s="1038"/>
      <c r="AC32" s="1038"/>
      <c r="AD32" s="1038"/>
      <c r="AE32" s="1039"/>
      <c r="AF32" s="1013">
        <v>9</v>
      </c>
      <c r="AG32" s="1014"/>
      <c r="AH32" s="1014"/>
      <c r="AI32" s="1014"/>
      <c r="AJ32" s="1015"/>
      <c r="AK32" s="974">
        <v>25</v>
      </c>
      <c r="AL32" s="965"/>
      <c r="AM32" s="965"/>
      <c r="AN32" s="965"/>
      <c r="AO32" s="965"/>
      <c r="AP32" s="965">
        <v>58</v>
      </c>
      <c r="AQ32" s="965"/>
      <c r="AR32" s="965"/>
      <c r="AS32" s="965"/>
      <c r="AT32" s="965"/>
      <c r="AU32" s="965">
        <v>6</v>
      </c>
      <c r="AV32" s="965"/>
      <c r="AW32" s="965"/>
      <c r="AX32" s="965"/>
      <c r="AY32" s="965"/>
      <c r="AZ32" s="1036" t="s">
        <v>538</v>
      </c>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386</v>
      </c>
      <c r="C33" s="1032"/>
      <c r="D33" s="1032"/>
      <c r="E33" s="1032"/>
      <c r="F33" s="1032"/>
      <c r="G33" s="1032"/>
      <c r="H33" s="1032"/>
      <c r="I33" s="1032"/>
      <c r="J33" s="1032"/>
      <c r="K33" s="1032"/>
      <c r="L33" s="1032"/>
      <c r="M33" s="1032"/>
      <c r="N33" s="1032"/>
      <c r="O33" s="1032"/>
      <c r="P33" s="1033"/>
      <c r="Q33" s="1037">
        <v>275</v>
      </c>
      <c r="R33" s="1038"/>
      <c r="S33" s="1038"/>
      <c r="T33" s="1038"/>
      <c r="U33" s="1038"/>
      <c r="V33" s="1038">
        <v>273</v>
      </c>
      <c r="W33" s="1038"/>
      <c r="X33" s="1038"/>
      <c r="Y33" s="1038"/>
      <c r="Z33" s="1038"/>
      <c r="AA33" s="1038">
        <v>1</v>
      </c>
      <c r="AB33" s="1038"/>
      <c r="AC33" s="1038"/>
      <c r="AD33" s="1038"/>
      <c r="AE33" s="1039"/>
      <c r="AF33" s="1013">
        <v>1</v>
      </c>
      <c r="AG33" s="1014"/>
      <c r="AH33" s="1014"/>
      <c r="AI33" s="1014"/>
      <c r="AJ33" s="1015"/>
      <c r="AK33" s="974">
        <v>13</v>
      </c>
      <c r="AL33" s="965"/>
      <c r="AM33" s="965"/>
      <c r="AN33" s="965"/>
      <c r="AO33" s="965"/>
      <c r="AP33" s="965">
        <v>1101</v>
      </c>
      <c r="AQ33" s="965"/>
      <c r="AR33" s="965"/>
      <c r="AS33" s="965"/>
      <c r="AT33" s="965"/>
      <c r="AU33" s="965">
        <v>627</v>
      </c>
      <c r="AV33" s="965"/>
      <c r="AW33" s="965"/>
      <c r="AX33" s="965"/>
      <c r="AY33" s="965"/>
      <c r="AZ33" s="1036" t="s">
        <v>539</v>
      </c>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388</v>
      </c>
      <c r="C34" s="1032"/>
      <c r="D34" s="1032"/>
      <c r="E34" s="1032"/>
      <c r="F34" s="1032"/>
      <c r="G34" s="1032"/>
      <c r="H34" s="1032"/>
      <c r="I34" s="1032"/>
      <c r="J34" s="1032"/>
      <c r="K34" s="1032"/>
      <c r="L34" s="1032"/>
      <c r="M34" s="1032"/>
      <c r="N34" s="1032"/>
      <c r="O34" s="1032"/>
      <c r="P34" s="1033"/>
      <c r="Q34" s="1037">
        <v>94</v>
      </c>
      <c r="R34" s="1038"/>
      <c r="S34" s="1038"/>
      <c r="T34" s="1038"/>
      <c r="U34" s="1038"/>
      <c r="V34" s="1038">
        <v>93</v>
      </c>
      <c r="W34" s="1038"/>
      <c r="X34" s="1038"/>
      <c r="Y34" s="1038"/>
      <c r="Z34" s="1038"/>
      <c r="AA34" s="1038">
        <v>1</v>
      </c>
      <c r="AB34" s="1038"/>
      <c r="AC34" s="1038"/>
      <c r="AD34" s="1038"/>
      <c r="AE34" s="1039"/>
      <c r="AF34" s="1013">
        <v>1</v>
      </c>
      <c r="AG34" s="1014"/>
      <c r="AH34" s="1014"/>
      <c r="AI34" s="1014"/>
      <c r="AJ34" s="1015"/>
      <c r="AK34" s="974">
        <v>55</v>
      </c>
      <c r="AL34" s="965"/>
      <c r="AM34" s="965"/>
      <c r="AN34" s="965"/>
      <c r="AO34" s="965"/>
      <c r="AP34" s="965">
        <v>410</v>
      </c>
      <c r="AQ34" s="965"/>
      <c r="AR34" s="965"/>
      <c r="AS34" s="965"/>
      <c r="AT34" s="965"/>
      <c r="AU34" s="965">
        <v>332</v>
      </c>
      <c r="AV34" s="965"/>
      <c r="AW34" s="965"/>
      <c r="AX34" s="965"/>
      <c r="AY34" s="965"/>
      <c r="AZ34" s="1036" t="s">
        <v>540</v>
      </c>
      <c r="BA34" s="1036"/>
      <c r="BB34" s="1036"/>
      <c r="BC34" s="1036"/>
      <c r="BD34" s="1036"/>
      <c r="BE34" s="1026" t="s">
        <v>387</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389</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35</v>
      </c>
      <c r="AG63" s="953"/>
      <c r="AH63" s="953"/>
      <c r="AI63" s="953"/>
      <c r="AJ63" s="1024"/>
      <c r="AK63" s="1025"/>
      <c r="AL63" s="957"/>
      <c r="AM63" s="957"/>
      <c r="AN63" s="957"/>
      <c r="AO63" s="957"/>
      <c r="AP63" s="953">
        <v>1608</v>
      </c>
      <c r="AQ63" s="953"/>
      <c r="AR63" s="953"/>
      <c r="AS63" s="953"/>
      <c r="AT63" s="953"/>
      <c r="AU63" s="953">
        <v>965</v>
      </c>
      <c r="AV63" s="953"/>
      <c r="AW63" s="953"/>
      <c r="AX63" s="953"/>
      <c r="AY63" s="953"/>
      <c r="AZ63" s="1019"/>
      <c r="BA63" s="1019"/>
      <c r="BB63" s="1019"/>
      <c r="BC63" s="1019"/>
      <c r="BD63" s="1019"/>
      <c r="BE63" s="954"/>
      <c r="BF63" s="954"/>
      <c r="BG63" s="954"/>
      <c r="BH63" s="954"/>
      <c r="BI63" s="955"/>
      <c r="BJ63" s="1020" t="s">
        <v>113</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392</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393</v>
      </c>
      <c r="AV66" s="996"/>
      <c r="AW66" s="996"/>
      <c r="AX66" s="996"/>
      <c r="AY66" s="997"/>
      <c r="AZ66" s="995" t="s">
        <v>357</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541</v>
      </c>
      <c r="C68" s="980"/>
      <c r="D68" s="980"/>
      <c r="E68" s="980"/>
      <c r="F68" s="980"/>
      <c r="G68" s="980"/>
      <c r="H68" s="980"/>
      <c r="I68" s="980"/>
      <c r="J68" s="980"/>
      <c r="K68" s="980"/>
      <c r="L68" s="980"/>
      <c r="M68" s="980"/>
      <c r="N68" s="980"/>
      <c r="O68" s="980"/>
      <c r="P68" s="981"/>
      <c r="Q68" s="982">
        <v>2798</v>
      </c>
      <c r="R68" s="976"/>
      <c r="S68" s="976"/>
      <c r="T68" s="976"/>
      <c r="U68" s="976"/>
      <c r="V68" s="976">
        <v>2773</v>
      </c>
      <c r="W68" s="976"/>
      <c r="X68" s="976"/>
      <c r="Y68" s="976"/>
      <c r="Z68" s="976"/>
      <c r="AA68" s="976">
        <v>25</v>
      </c>
      <c r="AB68" s="976"/>
      <c r="AC68" s="976"/>
      <c r="AD68" s="976"/>
      <c r="AE68" s="976"/>
      <c r="AF68" s="976">
        <v>25</v>
      </c>
      <c r="AG68" s="976"/>
      <c r="AH68" s="976"/>
      <c r="AI68" s="976"/>
      <c r="AJ68" s="976"/>
      <c r="AK68" s="976" t="s">
        <v>533</v>
      </c>
      <c r="AL68" s="976"/>
      <c r="AM68" s="976"/>
      <c r="AN68" s="976"/>
      <c r="AO68" s="976"/>
      <c r="AP68" s="976">
        <v>2439</v>
      </c>
      <c r="AQ68" s="976"/>
      <c r="AR68" s="976"/>
      <c r="AS68" s="976"/>
      <c r="AT68" s="976"/>
      <c r="AU68" s="976">
        <v>71</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542</v>
      </c>
      <c r="C69" s="969"/>
      <c r="D69" s="969"/>
      <c r="E69" s="969"/>
      <c r="F69" s="969"/>
      <c r="G69" s="969"/>
      <c r="H69" s="969"/>
      <c r="I69" s="969"/>
      <c r="J69" s="969"/>
      <c r="K69" s="969"/>
      <c r="L69" s="969"/>
      <c r="M69" s="969"/>
      <c r="N69" s="969"/>
      <c r="O69" s="969"/>
      <c r="P69" s="970"/>
      <c r="Q69" s="971">
        <v>14592</v>
      </c>
      <c r="R69" s="965"/>
      <c r="S69" s="965"/>
      <c r="T69" s="965"/>
      <c r="U69" s="965"/>
      <c r="V69" s="965">
        <v>14009</v>
      </c>
      <c r="W69" s="965"/>
      <c r="X69" s="965"/>
      <c r="Y69" s="965"/>
      <c r="Z69" s="965"/>
      <c r="AA69" s="965">
        <v>583</v>
      </c>
      <c r="AB69" s="965"/>
      <c r="AC69" s="965"/>
      <c r="AD69" s="965"/>
      <c r="AE69" s="965"/>
      <c r="AF69" s="965">
        <v>583</v>
      </c>
      <c r="AG69" s="965"/>
      <c r="AH69" s="965"/>
      <c r="AI69" s="965"/>
      <c r="AJ69" s="965"/>
      <c r="AK69" s="965">
        <v>35</v>
      </c>
      <c r="AL69" s="965"/>
      <c r="AM69" s="965"/>
      <c r="AN69" s="965"/>
      <c r="AO69" s="965"/>
      <c r="AP69" s="965" t="s">
        <v>548</v>
      </c>
      <c r="AQ69" s="965"/>
      <c r="AR69" s="965"/>
      <c r="AS69" s="965"/>
      <c r="AT69" s="965"/>
      <c r="AU69" s="965" t="s">
        <v>548</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543</v>
      </c>
      <c r="C70" s="969"/>
      <c r="D70" s="969"/>
      <c r="E70" s="969"/>
      <c r="F70" s="969"/>
      <c r="G70" s="969"/>
      <c r="H70" s="969"/>
      <c r="I70" s="969"/>
      <c r="J70" s="969"/>
      <c r="K70" s="969"/>
      <c r="L70" s="969"/>
      <c r="M70" s="969"/>
      <c r="N70" s="969"/>
      <c r="O70" s="969"/>
      <c r="P70" s="970"/>
      <c r="Q70" s="971">
        <v>143</v>
      </c>
      <c r="R70" s="965"/>
      <c r="S70" s="965"/>
      <c r="T70" s="965"/>
      <c r="U70" s="965"/>
      <c r="V70" s="965">
        <v>125</v>
      </c>
      <c r="W70" s="965"/>
      <c r="X70" s="965"/>
      <c r="Y70" s="965"/>
      <c r="Z70" s="965"/>
      <c r="AA70" s="965">
        <v>18</v>
      </c>
      <c r="AB70" s="965"/>
      <c r="AC70" s="965"/>
      <c r="AD70" s="965"/>
      <c r="AE70" s="965"/>
      <c r="AF70" s="965">
        <v>18</v>
      </c>
      <c r="AG70" s="965"/>
      <c r="AH70" s="965"/>
      <c r="AI70" s="965"/>
      <c r="AJ70" s="965"/>
      <c r="AK70" s="965">
        <v>10</v>
      </c>
      <c r="AL70" s="965"/>
      <c r="AM70" s="965"/>
      <c r="AN70" s="965"/>
      <c r="AO70" s="965"/>
      <c r="AP70" s="965" t="s">
        <v>548</v>
      </c>
      <c r="AQ70" s="965"/>
      <c r="AR70" s="965"/>
      <c r="AS70" s="965"/>
      <c r="AT70" s="965"/>
      <c r="AU70" s="965" t="s">
        <v>548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544</v>
      </c>
      <c r="C71" s="969"/>
      <c r="D71" s="969"/>
      <c r="E71" s="969"/>
      <c r="F71" s="969"/>
      <c r="G71" s="969"/>
      <c r="H71" s="969"/>
      <c r="I71" s="969"/>
      <c r="J71" s="969"/>
      <c r="K71" s="969"/>
      <c r="L71" s="969"/>
      <c r="M71" s="969"/>
      <c r="N71" s="969"/>
      <c r="O71" s="969"/>
      <c r="P71" s="970"/>
      <c r="Q71" s="971">
        <v>203</v>
      </c>
      <c r="R71" s="965"/>
      <c r="S71" s="965"/>
      <c r="T71" s="965"/>
      <c r="U71" s="965"/>
      <c r="V71" s="965">
        <v>181</v>
      </c>
      <c r="W71" s="965"/>
      <c r="X71" s="965"/>
      <c r="Y71" s="965"/>
      <c r="Z71" s="965"/>
      <c r="AA71" s="965">
        <v>22</v>
      </c>
      <c r="AB71" s="965"/>
      <c r="AC71" s="965"/>
      <c r="AD71" s="965"/>
      <c r="AE71" s="965"/>
      <c r="AF71" s="965">
        <v>22</v>
      </c>
      <c r="AG71" s="965"/>
      <c r="AH71" s="965"/>
      <c r="AI71" s="965"/>
      <c r="AJ71" s="965"/>
      <c r="AK71" s="965">
        <v>80</v>
      </c>
      <c r="AL71" s="965"/>
      <c r="AM71" s="965"/>
      <c r="AN71" s="965"/>
      <c r="AO71" s="965"/>
      <c r="AP71" s="965" t="s">
        <v>549</v>
      </c>
      <c r="AQ71" s="965"/>
      <c r="AR71" s="965"/>
      <c r="AS71" s="965"/>
      <c r="AT71" s="965"/>
      <c r="AU71" s="965" t="s">
        <v>548</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545</v>
      </c>
      <c r="C72" s="969"/>
      <c r="D72" s="969"/>
      <c r="E72" s="969"/>
      <c r="F72" s="969"/>
      <c r="G72" s="969"/>
      <c r="H72" s="969"/>
      <c r="I72" s="969"/>
      <c r="J72" s="969"/>
      <c r="K72" s="969"/>
      <c r="L72" s="969"/>
      <c r="M72" s="969"/>
      <c r="N72" s="969"/>
      <c r="O72" s="969"/>
      <c r="P72" s="970"/>
      <c r="Q72" s="971">
        <v>402</v>
      </c>
      <c r="R72" s="965"/>
      <c r="S72" s="965"/>
      <c r="T72" s="965"/>
      <c r="U72" s="965"/>
      <c r="V72" s="965">
        <v>388</v>
      </c>
      <c r="W72" s="965"/>
      <c r="X72" s="965"/>
      <c r="Y72" s="965"/>
      <c r="Z72" s="965"/>
      <c r="AA72" s="965">
        <v>14</v>
      </c>
      <c r="AB72" s="965"/>
      <c r="AC72" s="965"/>
      <c r="AD72" s="965"/>
      <c r="AE72" s="965"/>
      <c r="AF72" s="965">
        <v>14</v>
      </c>
      <c r="AG72" s="965"/>
      <c r="AH72" s="965"/>
      <c r="AI72" s="965"/>
      <c r="AJ72" s="965"/>
      <c r="AK72" s="965" t="s">
        <v>548</v>
      </c>
      <c r="AL72" s="965"/>
      <c r="AM72" s="965"/>
      <c r="AN72" s="965"/>
      <c r="AO72" s="965"/>
      <c r="AP72" s="965" t="s">
        <v>548</v>
      </c>
      <c r="AQ72" s="965"/>
      <c r="AR72" s="965"/>
      <c r="AS72" s="965"/>
      <c r="AT72" s="965"/>
      <c r="AU72" s="965" t="s">
        <v>548</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546</v>
      </c>
      <c r="C73" s="969"/>
      <c r="D73" s="969"/>
      <c r="E73" s="969"/>
      <c r="F73" s="969"/>
      <c r="G73" s="969"/>
      <c r="H73" s="969"/>
      <c r="I73" s="969"/>
      <c r="J73" s="969"/>
      <c r="K73" s="969"/>
      <c r="L73" s="969"/>
      <c r="M73" s="969"/>
      <c r="N73" s="969"/>
      <c r="O73" s="969"/>
      <c r="P73" s="970"/>
      <c r="Q73" s="971">
        <v>148779</v>
      </c>
      <c r="R73" s="965"/>
      <c r="S73" s="965"/>
      <c r="T73" s="965"/>
      <c r="U73" s="965"/>
      <c r="V73" s="965">
        <v>142235</v>
      </c>
      <c r="W73" s="965"/>
      <c r="X73" s="965"/>
      <c r="Y73" s="965"/>
      <c r="Z73" s="965"/>
      <c r="AA73" s="965">
        <v>6544</v>
      </c>
      <c r="AB73" s="965"/>
      <c r="AC73" s="965"/>
      <c r="AD73" s="965"/>
      <c r="AE73" s="965"/>
      <c r="AF73" s="965">
        <v>6544</v>
      </c>
      <c r="AG73" s="965"/>
      <c r="AH73" s="965"/>
      <c r="AI73" s="965"/>
      <c r="AJ73" s="965"/>
      <c r="AK73" s="965">
        <v>224</v>
      </c>
      <c r="AL73" s="965"/>
      <c r="AM73" s="965"/>
      <c r="AN73" s="965"/>
      <c r="AO73" s="965"/>
      <c r="AP73" s="965" t="s">
        <v>548</v>
      </c>
      <c r="AQ73" s="965"/>
      <c r="AR73" s="965"/>
      <c r="AS73" s="965"/>
      <c r="AT73" s="965"/>
      <c r="AU73" s="965" t="s">
        <v>548</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547</v>
      </c>
      <c r="C74" s="969"/>
      <c r="D74" s="969"/>
      <c r="E74" s="969"/>
      <c r="F74" s="969"/>
      <c r="G74" s="969"/>
      <c r="H74" s="969"/>
      <c r="I74" s="969"/>
      <c r="J74" s="969"/>
      <c r="K74" s="969"/>
      <c r="L74" s="969"/>
      <c r="M74" s="969"/>
      <c r="N74" s="969"/>
      <c r="O74" s="969"/>
      <c r="P74" s="970"/>
      <c r="Q74" s="971">
        <v>163</v>
      </c>
      <c r="R74" s="965"/>
      <c r="S74" s="965"/>
      <c r="T74" s="965"/>
      <c r="U74" s="965"/>
      <c r="V74" s="965">
        <v>157</v>
      </c>
      <c r="W74" s="965"/>
      <c r="X74" s="965"/>
      <c r="Y74" s="965"/>
      <c r="Z74" s="965"/>
      <c r="AA74" s="965">
        <v>6</v>
      </c>
      <c r="AB74" s="965"/>
      <c r="AC74" s="965"/>
      <c r="AD74" s="965"/>
      <c r="AE74" s="965"/>
      <c r="AF74" s="965">
        <v>-41</v>
      </c>
      <c r="AG74" s="965"/>
      <c r="AH74" s="965"/>
      <c r="AI74" s="965"/>
      <c r="AJ74" s="965"/>
      <c r="AK74" s="965" t="s">
        <v>548</v>
      </c>
      <c r="AL74" s="965"/>
      <c r="AM74" s="965"/>
      <c r="AN74" s="965"/>
      <c r="AO74" s="965"/>
      <c r="AP74" s="965" t="s">
        <v>548</v>
      </c>
      <c r="AQ74" s="965"/>
      <c r="AR74" s="965"/>
      <c r="AS74" s="965"/>
      <c r="AT74" s="965"/>
      <c r="AU74" s="965" t="s">
        <v>537</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551</v>
      </c>
      <c r="C75" s="969"/>
      <c r="D75" s="969"/>
      <c r="E75" s="969"/>
      <c r="F75" s="969"/>
      <c r="G75" s="969"/>
      <c r="H75" s="969"/>
      <c r="I75" s="969"/>
      <c r="J75" s="969"/>
      <c r="K75" s="969"/>
      <c r="L75" s="969"/>
      <c r="M75" s="969"/>
      <c r="N75" s="969"/>
      <c r="O75" s="969"/>
      <c r="P75" s="970"/>
      <c r="Q75" s="972">
        <v>2</v>
      </c>
      <c r="R75" s="973"/>
      <c r="S75" s="973"/>
      <c r="T75" s="973"/>
      <c r="U75" s="974"/>
      <c r="V75" s="975">
        <v>2</v>
      </c>
      <c r="W75" s="973"/>
      <c r="X75" s="973"/>
      <c r="Y75" s="973"/>
      <c r="Z75" s="974"/>
      <c r="AA75" s="975" t="s">
        <v>552</v>
      </c>
      <c r="AB75" s="973"/>
      <c r="AC75" s="973"/>
      <c r="AD75" s="973"/>
      <c r="AE75" s="974"/>
      <c r="AF75" s="975" t="s">
        <v>553</v>
      </c>
      <c r="AG75" s="973"/>
      <c r="AH75" s="973"/>
      <c r="AI75" s="973"/>
      <c r="AJ75" s="974"/>
      <c r="AK75" s="975" t="s">
        <v>554</v>
      </c>
      <c r="AL75" s="973"/>
      <c r="AM75" s="973"/>
      <c r="AN75" s="973"/>
      <c r="AO75" s="974"/>
      <c r="AP75" s="975" t="s">
        <v>555</v>
      </c>
      <c r="AQ75" s="973"/>
      <c r="AR75" s="973"/>
      <c r="AS75" s="973"/>
      <c r="AT75" s="974"/>
      <c r="AU75" s="975" t="s">
        <v>554</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7165</v>
      </c>
      <c r="AG88" s="953"/>
      <c r="AH88" s="953"/>
      <c r="AI88" s="953"/>
      <c r="AJ88" s="953"/>
      <c r="AK88" s="957"/>
      <c r="AL88" s="957"/>
      <c r="AM88" s="957"/>
      <c r="AN88" s="957"/>
      <c r="AO88" s="957"/>
      <c r="AP88" s="953">
        <v>2439</v>
      </c>
      <c r="AQ88" s="953"/>
      <c r="AR88" s="953"/>
      <c r="AS88" s="953"/>
      <c r="AT88" s="953"/>
      <c r="AU88" s="953">
        <v>71</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155</v>
      </c>
      <c r="CS102" s="945"/>
      <c r="CT102" s="945"/>
      <c r="CU102" s="945"/>
      <c r="CV102" s="946"/>
      <c r="CW102" s="944" t="s">
        <v>548</v>
      </c>
      <c r="CX102" s="945"/>
      <c r="CY102" s="945"/>
      <c r="CZ102" s="945"/>
      <c r="DA102" s="946"/>
      <c r="DB102" s="944" t="s">
        <v>548</v>
      </c>
      <c r="DC102" s="945"/>
      <c r="DD102" s="945"/>
      <c r="DE102" s="945"/>
      <c r="DF102" s="946"/>
      <c r="DG102" s="944" t="s">
        <v>548</v>
      </c>
      <c r="DH102" s="945"/>
      <c r="DI102" s="945"/>
      <c r="DJ102" s="945"/>
      <c r="DK102" s="946"/>
      <c r="DL102" s="944" t="s">
        <v>537</v>
      </c>
      <c r="DM102" s="945"/>
      <c r="DN102" s="945"/>
      <c r="DO102" s="945"/>
      <c r="DP102" s="946"/>
      <c r="DQ102" s="944" t="s">
        <v>548</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287</v>
      </c>
      <c r="AG109" s="886"/>
      <c r="AH109" s="886"/>
      <c r="AI109" s="886"/>
      <c r="AJ109" s="887"/>
      <c r="AK109" s="888" t="s">
        <v>286</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287</v>
      </c>
      <c r="BW109" s="886"/>
      <c r="BX109" s="886"/>
      <c r="BY109" s="886"/>
      <c r="BZ109" s="887"/>
      <c r="CA109" s="888" t="s">
        <v>286</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287</v>
      </c>
      <c r="DM109" s="886"/>
      <c r="DN109" s="886"/>
      <c r="DO109" s="886"/>
      <c r="DP109" s="887"/>
      <c r="DQ109" s="888" t="s">
        <v>286</v>
      </c>
      <c r="DR109" s="886"/>
      <c r="DS109" s="886"/>
      <c r="DT109" s="886"/>
      <c r="DU109" s="887"/>
      <c r="DV109" s="888" t="s">
        <v>404</v>
      </c>
      <c r="DW109" s="886"/>
      <c r="DX109" s="886"/>
      <c r="DY109" s="886"/>
      <c r="DZ109" s="917"/>
    </row>
    <row r="110" spans="1:131" s="197" customFormat="1" ht="26.25" customHeight="1">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451551</v>
      </c>
      <c r="AB110" s="871"/>
      <c r="AC110" s="871"/>
      <c r="AD110" s="871"/>
      <c r="AE110" s="872"/>
      <c r="AF110" s="873">
        <v>443866</v>
      </c>
      <c r="AG110" s="871"/>
      <c r="AH110" s="871"/>
      <c r="AI110" s="871"/>
      <c r="AJ110" s="872"/>
      <c r="AK110" s="873">
        <v>503738</v>
      </c>
      <c r="AL110" s="871"/>
      <c r="AM110" s="871"/>
      <c r="AN110" s="871"/>
      <c r="AO110" s="872"/>
      <c r="AP110" s="874">
        <v>32.299999999999997</v>
      </c>
      <c r="AQ110" s="875"/>
      <c r="AR110" s="875"/>
      <c r="AS110" s="875"/>
      <c r="AT110" s="876"/>
      <c r="AU110" s="918" t="s">
        <v>61</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4709269</v>
      </c>
      <c r="BR110" s="798"/>
      <c r="BS110" s="798"/>
      <c r="BT110" s="798"/>
      <c r="BU110" s="798"/>
      <c r="BV110" s="798">
        <v>4715395</v>
      </c>
      <c r="BW110" s="798"/>
      <c r="BX110" s="798"/>
      <c r="BY110" s="798"/>
      <c r="BZ110" s="798"/>
      <c r="CA110" s="798">
        <v>4729061</v>
      </c>
      <c r="CB110" s="798"/>
      <c r="CC110" s="798"/>
      <c r="CD110" s="798"/>
      <c r="CE110" s="798"/>
      <c r="CF110" s="859">
        <v>303.2</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t="s">
        <v>113</v>
      </c>
      <c r="BR111" s="769"/>
      <c r="BS111" s="769"/>
      <c r="BT111" s="769"/>
      <c r="BU111" s="769"/>
      <c r="BV111" s="769" t="s">
        <v>113</v>
      </c>
      <c r="BW111" s="769"/>
      <c r="BX111" s="769"/>
      <c r="BY111" s="769"/>
      <c r="BZ111" s="769"/>
      <c r="CA111" s="769" t="s">
        <v>113</v>
      </c>
      <c r="CB111" s="769"/>
      <c r="CC111" s="769"/>
      <c r="CD111" s="769"/>
      <c r="CE111" s="769"/>
      <c r="CF111" s="846" t="s">
        <v>113</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657319</v>
      </c>
      <c r="BR112" s="769"/>
      <c r="BS112" s="769"/>
      <c r="BT112" s="769"/>
      <c r="BU112" s="769"/>
      <c r="BV112" s="769">
        <v>869196</v>
      </c>
      <c r="BW112" s="769"/>
      <c r="BX112" s="769"/>
      <c r="BY112" s="769"/>
      <c r="BZ112" s="769"/>
      <c r="CA112" s="769">
        <v>964630</v>
      </c>
      <c r="CB112" s="769"/>
      <c r="CC112" s="769"/>
      <c r="CD112" s="769"/>
      <c r="CE112" s="769"/>
      <c r="CF112" s="846">
        <v>61.8</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36418</v>
      </c>
      <c r="AB113" s="907"/>
      <c r="AC113" s="907"/>
      <c r="AD113" s="907"/>
      <c r="AE113" s="908"/>
      <c r="AF113" s="909">
        <v>44946</v>
      </c>
      <c r="AG113" s="907"/>
      <c r="AH113" s="907"/>
      <c r="AI113" s="907"/>
      <c r="AJ113" s="908"/>
      <c r="AK113" s="909">
        <v>44588</v>
      </c>
      <c r="AL113" s="907"/>
      <c r="AM113" s="907"/>
      <c r="AN113" s="907"/>
      <c r="AO113" s="908"/>
      <c r="AP113" s="910">
        <v>2.9</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v>80736</v>
      </c>
      <c r="BR113" s="769"/>
      <c r="BS113" s="769"/>
      <c r="BT113" s="769"/>
      <c r="BU113" s="769"/>
      <c r="BV113" s="769">
        <v>74170</v>
      </c>
      <c r="BW113" s="769"/>
      <c r="BX113" s="769"/>
      <c r="BY113" s="769"/>
      <c r="BZ113" s="769"/>
      <c r="CA113" s="769">
        <v>70853</v>
      </c>
      <c r="CB113" s="769"/>
      <c r="CC113" s="769"/>
      <c r="CD113" s="769"/>
      <c r="CE113" s="769"/>
      <c r="CF113" s="846">
        <v>4.5</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8183</v>
      </c>
      <c r="AB114" s="782"/>
      <c r="AC114" s="782"/>
      <c r="AD114" s="782"/>
      <c r="AE114" s="783"/>
      <c r="AF114" s="784">
        <v>5538</v>
      </c>
      <c r="AG114" s="782"/>
      <c r="AH114" s="782"/>
      <c r="AI114" s="782"/>
      <c r="AJ114" s="783"/>
      <c r="AK114" s="784">
        <v>6037</v>
      </c>
      <c r="AL114" s="782"/>
      <c r="AM114" s="782"/>
      <c r="AN114" s="782"/>
      <c r="AO114" s="783"/>
      <c r="AP114" s="752">
        <v>0.4</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341937</v>
      </c>
      <c r="BR114" s="769"/>
      <c r="BS114" s="769"/>
      <c r="BT114" s="769"/>
      <c r="BU114" s="769"/>
      <c r="BV114" s="769">
        <v>303904</v>
      </c>
      <c r="BW114" s="769"/>
      <c r="BX114" s="769"/>
      <c r="BY114" s="769"/>
      <c r="BZ114" s="769"/>
      <c r="CA114" s="769">
        <v>328197</v>
      </c>
      <c r="CB114" s="769"/>
      <c r="CC114" s="769"/>
      <c r="CD114" s="769"/>
      <c r="CE114" s="769"/>
      <c r="CF114" s="846">
        <v>21</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3588</v>
      </c>
      <c r="AB115" s="907"/>
      <c r="AC115" s="907"/>
      <c r="AD115" s="907"/>
      <c r="AE115" s="908"/>
      <c r="AF115" s="909">
        <v>3003</v>
      </c>
      <c r="AG115" s="907"/>
      <c r="AH115" s="907"/>
      <c r="AI115" s="907"/>
      <c r="AJ115" s="908"/>
      <c r="AK115" s="909">
        <v>2689</v>
      </c>
      <c r="AL115" s="907"/>
      <c r="AM115" s="907"/>
      <c r="AN115" s="907"/>
      <c r="AO115" s="908"/>
      <c r="AP115" s="910">
        <v>0.2</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t="s">
        <v>113</v>
      </c>
      <c r="CB115" s="769"/>
      <c r="CC115" s="769"/>
      <c r="CD115" s="769"/>
      <c r="CE115" s="769"/>
      <c r="CF115" s="846" t="s">
        <v>113</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289</v>
      </c>
      <c r="AB116" s="782"/>
      <c r="AC116" s="782"/>
      <c r="AD116" s="782"/>
      <c r="AE116" s="783"/>
      <c r="AF116" s="784">
        <v>208</v>
      </c>
      <c r="AG116" s="782"/>
      <c r="AH116" s="782"/>
      <c r="AI116" s="782"/>
      <c r="AJ116" s="783"/>
      <c r="AK116" s="784">
        <v>45</v>
      </c>
      <c r="AL116" s="782"/>
      <c r="AM116" s="782"/>
      <c r="AN116" s="782"/>
      <c r="AO116" s="783"/>
      <c r="AP116" s="752">
        <v>0</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113</v>
      </c>
      <c r="DH116" s="782"/>
      <c r="DI116" s="782"/>
      <c r="DJ116" s="782"/>
      <c r="DK116" s="783"/>
      <c r="DL116" s="784" t="s">
        <v>113</v>
      </c>
      <c r="DM116" s="782"/>
      <c r="DN116" s="782"/>
      <c r="DO116" s="782"/>
      <c r="DP116" s="783"/>
      <c r="DQ116" s="784" t="s">
        <v>113</v>
      </c>
      <c r="DR116" s="782"/>
      <c r="DS116" s="782"/>
      <c r="DT116" s="782"/>
      <c r="DU116" s="783"/>
      <c r="DV116" s="752" t="s">
        <v>113</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500029</v>
      </c>
      <c r="AB117" s="893"/>
      <c r="AC117" s="893"/>
      <c r="AD117" s="893"/>
      <c r="AE117" s="894"/>
      <c r="AF117" s="896">
        <v>497561</v>
      </c>
      <c r="AG117" s="893"/>
      <c r="AH117" s="893"/>
      <c r="AI117" s="893"/>
      <c r="AJ117" s="894"/>
      <c r="AK117" s="896">
        <v>557097</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v>3691</v>
      </c>
      <c r="CB117" s="856"/>
      <c r="CC117" s="856"/>
      <c r="CD117" s="856"/>
      <c r="CE117" s="856"/>
      <c r="CF117" s="846">
        <v>0.2</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287</v>
      </c>
      <c r="AG118" s="886"/>
      <c r="AH118" s="886"/>
      <c r="AI118" s="886"/>
      <c r="AJ118" s="887"/>
      <c r="AK118" s="888" t="s">
        <v>286</v>
      </c>
      <c r="AL118" s="886"/>
      <c r="AM118" s="886"/>
      <c r="AN118" s="886"/>
      <c r="AO118" s="887"/>
      <c r="AP118" s="889" t="s">
        <v>404</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432</v>
      </c>
      <c r="BP118" s="836"/>
      <c r="BQ118" s="855">
        <v>5789261</v>
      </c>
      <c r="BR118" s="856"/>
      <c r="BS118" s="856"/>
      <c r="BT118" s="856"/>
      <c r="BU118" s="856"/>
      <c r="BV118" s="856">
        <v>5962665</v>
      </c>
      <c r="BW118" s="856"/>
      <c r="BX118" s="856"/>
      <c r="BY118" s="856"/>
      <c r="BZ118" s="856"/>
      <c r="CA118" s="856">
        <v>6096432</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2041360</v>
      </c>
      <c r="BR119" s="798"/>
      <c r="BS119" s="798"/>
      <c r="BT119" s="798"/>
      <c r="BU119" s="798"/>
      <c r="BV119" s="798">
        <v>2189326</v>
      </c>
      <c r="BW119" s="798"/>
      <c r="BX119" s="798"/>
      <c r="BY119" s="798"/>
      <c r="BZ119" s="798"/>
      <c r="CA119" s="798">
        <v>2163064</v>
      </c>
      <c r="CB119" s="798"/>
      <c r="CC119" s="798"/>
      <c r="CD119" s="798"/>
      <c r="CE119" s="798"/>
      <c r="CF119" s="859">
        <v>138.69999999999999</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113</v>
      </c>
      <c r="DH119" s="715"/>
      <c r="DI119" s="715"/>
      <c r="DJ119" s="715"/>
      <c r="DK119" s="716"/>
      <c r="DL119" s="717" t="s">
        <v>113</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850</v>
      </c>
      <c r="BR120" s="769"/>
      <c r="BS120" s="769"/>
      <c r="BT120" s="769"/>
      <c r="BU120" s="769"/>
      <c r="BV120" s="769">
        <v>683</v>
      </c>
      <c r="BW120" s="769"/>
      <c r="BX120" s="769"/>
      <c r="BY120" s="769"/>
      <c r="BZ120" s="769"/>
      <c r="CA120" s="769">
        <v>515</v>
      </c>
      <c r="CB120" s="769"/>
      <c r="CC120" s="769"/>
      <c r="CD120" s="769"/>
      <c r="CE120" s="769"/>
      <c r="CF120" s="846">
        <v>0</v>
      </c>
      <c r="CG120" s="847"/>
      <c r="CH120" s="847"/>
      <c r="CI120" s="847"/>
      <c r="CJ120" s="847"/>
      <c r="CK120" s="848" t="s">
        <v>438</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304988</v>
      </c>
      <c r="DH120" s="798"/>
      <c r="DI120" s="798"/>
      <c r="DJ120" s="798"/>
      <c r="DK120" s="798"/>
      <c r="DL120" s="798">
        <v>509739</v>
      </c>
      <c r="DM120" s="798"/>
      <c r="DN120" s="798"/>
      <c r="DO120" s="798"/>
      <c r="DP120" s="798"/>
      <c r="DQ120" s="798">
        <v>627498</v>
      </c>
      <c r="DR120" s="798"/>
      <c r="DS120" s="798"/>
      <c r="DT120" s="798"/>
      <c r="DU120" s="798"/>
      <c r="DV120" s="799">
        <v>40.200000000000003</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4294999</v>
      </c>
      <c r="BR121" s="856"/>
      <c r="BS121" s="856"/>
      <c r="BT121" s="856"/>
      <c r="BU121" s="856"/>
      <c r="BV121" s="856">
        <v>4455603</v>
      </c>
      <c r="BW121" s="856"/>
      <c r="BX121" s="856"/>
      <c r="BY121" s="856"/>
      <c r="BZ121" s="856"/>
      <c r="CA121" s="856">
        <v>4613851</v>
      </c>
      <c r="CB121" s="856"/>
      <c r="CC121" s="856"/>
      <c r="CD121" s="856"/>
      <c r="CE121" s="856"/>
      <c r="CF121" s="857">
        <v>295.8</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345061</v>
      </c>
      <c r="DH121" s="769"/>
      <c r="DI121" s="769"/>
      <c r="DJ121" s="769"/>
      <c r="DK121" s="769"/>
      <c r="DL121" s="769">
        <v>353096</v>
      </c>
      <c r="DM121" s="769"/>
      <c r="DN121" s="769"/>
      <c r="DO121" s="769"/>
      <c r="DP121" s="769"/>
      <c r="DQ121" s="769">
        <v>331577</v>
      </c>
      <c r="DR121" s="769"/>
      <c r="DS121" s="769"/>
      <c r="DT121" s="769"/>
      <c r="DU121" s="769"/>
      <c r="DV121" s="821">
        <v>21.3</v>
      </c>
      <c r="DW121" s="821"/>
      <c r="DX121" s="821"/>
      <c r="DY121" s="821"/>
      <c r="DZ121" s="822"/>
    </row>
    <row r="122" spans="1:130" s="197" customFormat="1" ht="26.25" customHeight="1">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441</v>
      </c>
      <c r="BP122" s="836"/>
      <c r="BQ122" s="837">
        <v>6337209</v>
      </c>
      <c r="BR122" s="838"/>
      <c r="BS122" s="838"/>
      <c r="BT122" s="838"/>
      <c r="BU122" s="838"/>
      <c r="BV122" s="838">
        <v>6645612</v>
      </c>
      <c r="BW122" s="838"/>
      <c r="BX122" s="838"/>
      <c r="BY122" s="838"/>
      <c r="BZ122" s="838"/>
      <c r="CA122" s="838">
        <v>6777430</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113</v>
      </c>
      <c r="AB123" s="782"/>
      <c r="AC123" s="782"/>
      <c r="AD123" s="782"/>
      <c r="AE123" s="783"/>
      <c r="AF123" s="784" t="s">
        <v>113</v>
      </c>
      <c r="AG123" s="782"/>
      <c r="AH123" s="782"/>
      <c r="AI123" s="782"/>
      <c r="AJ123" s="783"/>
      <c r="AK123" s="784" t="s">
        <v>113</v>
      </c>
      <c r="AL123" s="782"/>
      <c r="AM123" s="782"/>
      <c r="AN123" s="782"/>
      <c r="AO123" s="783"/>
      <c r="AP123" s="752" t="s">
        <v>113</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113</v>
      </c>
      <c r="BR123" s="830"/>
      <c r="BS123" s="830"/>
      <c r="BT123" s="830"/>
      <c r="BU123" s="830"/>
      <c r="BV123" s="830" t="s">
        <v>113</v>
      </c>
      <c r="BW123" s="830"/>
      <c r="BX123" s="830"/>
      <c r="BY123" s="830"/>
      <c r="BZ123" s="830"/>
      <c r="CA123" s="830" t="s">
        <v>113</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113</v>
      </c>
      <c r="AB126" s="782"/>
      <c r="AC126" s="782"/>
      <c r="AD126" s="782"/>
      <c r="AE126" s="783"/>
      <c r="AF126" s="784" t="s">
        <v>113</v>
      </c>
      <c r="AG126" s="782"/>
      <c r="AH126" s="782"/>
      <c r="AI126" s="782"/>
      <c r="AJ126" s="783"/>
      <c r="AK126" s="784" t="s">
        <v>113</v>
      </c>
      <c r="AL126" s="782"/>
      <c r="AM126" s="782"/>
      <c r="AN126" s="782"/>
      <c r="AO126" s="783"/>
      <c r="AP126" s="752" t="s">
        <v>113</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3588</v>
      </c>
      <c r="AB127" s="782"/>
      <c r="AC127" s="782"/>
      <c r="AD127" s="782"/>
      <c r="AE127" s="783"/>
      <c r="AF127" s="784">
        <v>3003</v>
      </c>
      <c r="AG127" s="782"/>
      <c r="AH127" s="782"/>
      <c r="AI127" s="782"/>
      <c r="AJ127" s="783"/>
      <c r="AK127" s="784">
        <v>2689</v>
      </c>
      <c r="AL127" s="782"/>
      <c r="AM127" s="782"/>
      <c r="AN127" s="782"/>
      <c r="AO127" s="783"/>
      <c r="AP127" s="752">
        <v>0.2</v>
      </c>
      <c r="AQ127" s="753"/>
      <c r="AR127" s="753"/>
      <c r="AS127" s="753"/>
      <c r="AT127" s="754"/>
      <c r="AU127" s="233"/>
      <c r="AV127" s="233"/>
      <c r="AW127" s="233"/>
      <c r="AX127" s="755" t="s">
        <v>452</v>
      </c>
      <c r="AY127" s="756"/>
      <c r="AZ127" s="756"/>
      <c r="BA127" s="756"/>
      <c r="BB127" s="756"/>
      <c r="BC127" s="756"/>
      <c r="BD127" s="756"/>
      <c r="BE127" s="757"/>
      <c r="BF127" s="758" t="s">
        <v>113</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175</v>
      </c>
      <c r="AB128" s="722"/>
      <c r="AC128" s="722"/>
      <c r="AD128" s="722"/>
      <c r="AE128" s="723"/>
      <c r="AF128" s="724">
        <v>175</v>
      </c>
      <c r="AG128" s="722"/>
      <c r="AH128" s="722"/>
      <c r="AI128" s="722"/>
      <c r="AJ128" s="723"/>
      <c r="AK128" s="724">
        <v>175</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113</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1853090</v>
      </c>
      <c r="AB129" s="782"/>
      <c r="AC129" s="782"/>
      <c r="AD129" s="782"/>
      <c r="AE129" s="783"/>
      <c r="AF129" s="784">
        <v>1927002</v>
      </c>
      <c r="AG129" s="782"/>
      <c r="AH129" s="782"/>
      <c r="AI129" s="782"/>
      <c r="AJ129" s="783"/>
      <c r="AK129" s="784">
        <v>1984656</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8.3000000000000007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374119</v>
      </c>
      <c r="AB130" s="782"/>
      <c r="AC130" s="782"/>
      <c r="AD130" s="782"/>
      <c r="AE130" s="783"/>
      <c r="AF130" s="784">
        <v>373861</v>
      </c>
      <c r="AG130" s="782"/>
      <c r="AH130" s="782"/>
      <c r="AI130" s="782"/>
      <c r="AJ130" s="783"/>
      <c r="AK130" s="784">
        <v>424779</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t="s">
        <v>462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1478971</v>
      </c>
      <c r="AB131" s="715"/>
      <c r="AC131" s="715"/>
      <c r="AD131" s="715"/>
      <c r="AE131" s="716"/>
      <c r="AF131" s="717">
        <v>1553141</v>
      </c>
      <c r="AG131" s="715"/>
      <c r="AH131" s="715"/>
      <c r="AI131" s="715"/>
      <c r="AJ131" s="716"/>
      <c r="AK131" s="717">
        <v>1559877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8.5015189610000004</v>
      </c>
      <c r="AB132" s="738"/>
      <c r="AC132" s="738"/>
      <c r="AD132" s="738"/>
      <c r="AE132" s="739"/>
      <c r="AF132" s="740">
        <v>7.9532379869999996</v>
      </c>
      <c r="AG132" s="738"/>
      <c r="AH132" s="738"/>
      <c r="AI132" s="738"/>
      <c r="AJ132" s="739"/>
      <c r="AK132" s="740">
        <v>8.4713730629999997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12.6</v>
      </c>
      <c r="AB133" s="747"/>
      <c r="AC133" s="747"/>
      <c r="AD133" s="747"/>
      <c r="AE133" s="748"/>
      <c r="AF133" s="746">
        <v>9.4</v>
      </c>
      <c r="AG133" s="747"/>
      <c r="AH133" s="747"/>
      <c r="AI133" s="747"/>
      <c r="AJ133" s="748"/>
      <c r="AK133" s="746">
        <v>8.3000000000000007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BS10" sqref="BS10:CG10"/>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31" t="s">
        <v>474</v>
      </c>
      <c r="H9" s="1132"/>
      <c r="I9" s="1132"/>
      <c r="J9" s="1133"/>
      <c r="K9" s="263">
        <v>362875</v>
      </c>
      <c r="L9" s="264">
        <v>131524</v>
      </c>
      <c r="M9" s="265">
        <v>155907</v>
      </c>
      <c r="N9" s="266">
        <v>-15.6</v>
      </c>
    </row>
    <row r="10" spans="1:16">
      <c r="A10" s="248"/>
      <c r="B10" s="244"/>
      <c r="C10" s="244"/>
      <c r="D10" s="244"/>
      <c r="E10" s="244"/>
      <c r="F10" s="244"/>
      <c r="G10" s="1131" t="s">
        <v>475</v>
      </c>
      <c r="H10" s="1132"/>
      <c r="I10" s="1132"/>
      <c r="J10" s="1133"/>
      <c r="K10" s="267">
        <v>27172</v>
      </c>
      <c r="L10" s="268">
        <v>9848</v>
      </c>
      <c r="M10" s="269">
        <v>16417</v>
      </c>
      <c r="N10" s="270">
        <v>-40</v>
      </c>
    </row>
    <row r="11" spans="1:16" ht="13.5" customHeight="1">
      <c r="A11" s="248"/>
      <c r="B11" s="244"/>
      <c r="C11" s="244"/>
      <c r="D11" s="244"/>
      <c r="E11" s="244"/>
      <c r="F11" s="244"/>
      <c r="G11" s="1131" t="s">
        <v>476</v>
      </c>
      <c r="H11" s="1132"/>
      <c r="I11" s="1132"/>
      <c r="J11" s="1133"/>
      <c r="K11" s="267">
        <v>84681</v>
      </c>
      <c r="L11" s="268">
        <v>30693</v>
      </c>
      <c r="M11" s="269">
        <v>24304</v>
      </c>
      <c r="N11" s="270">
        <v>26.3</v>
      </c>
    </row>
    <row r="12" spans="1:16" ht="13.5" customHeight="1">
      <c r="A12" s="248"/>
      <c r="B12" s="244"/>
      <c r="C12" s="244"/>
      <c r="D12" s="244"/>
      <c r="E12" s="244"/>
      <c r="F12" s="244"/>
      <c r="G12" s="1131" t="s">
        <v>477</v>
      </c>
      <c r="H12" s="1132"/>
      <c r="I12" s="1132"/>
      <c r="J12" s="1133"/>
      <c r="K12" s="267" t="s">
        <v>478</v>
      </c>
      <c r="L12" s="268" t="s">
        <v>478</v>
      </c>
      <c r="M12" s="269">
        <v>2039</v>
      </c>
      <c r="N12" s="270" t="s">
        <v>478</v>
      </c>
    </row>
    <row r="13" spans="1:16" ht="13.5" customHeight="1">
      <c r="A13" s="248"/>
      <c r="B13" s="244"/>
      <c r="C13" s="244"/>
      <c r="D13" s="244"/>
      <c r="E13" s="244"/>
      <c r="F13" s="244"/>
      <c r="G13" s="1131" t="s">
        <v>479</v>
      </c>
      <c r="H13" s="1132"/>
      <c r="I13" s="1132"/>
      <c r="J13" s="1133"/>
      <c r="K13" s="267" t="s">
        <v>478</v>
      </c>
      <c r="L13" s="268" t="s">
        <v>478</v>
      </c>
      <c r="M13" s="269" t="s">
        <v>478</v>
      </c>
      <c r="N13" s="270" t="s">
        <v>478</v>
      </c>
    </row>
    <row r="14" spans="1:16" ht="13.5" customHeight="1">
      <c r="A14" s="248"/>
      <c r="B14" s="244"/>
      <c r="C14" s="244"/>
      <c r="D14" s="244"/>
      <c r="E14" s="244"/>
      <c r="F14" s="244"/>
      <c r="G14" s="1131" t="s">
        <v>480</v>
      </c>
      <c r="H14" s="1132"/>
      <c r="I14" s="1132"/>
      <c r="J14" s="1133"/>
      <c r="K14" s="267">
        <v>39650</v>
      </c>
      <c r="L14" s="268">
        <v>14371</v>
      </c>
      <c r="M14" s="269">
        <v>6543</v>
      </c>
      <c r="N14" s="270">
        <v>119.6</v>
      </c>
    </row>
    <row r="15" spans="1:16" ht="13.5" customHeight="1">
      <c r="A15" s="248"/>
      <c r="B15" s="244"/>
      <c r="C15" s="244"/>
      <c r="D15" s="244"/>
      <c r="E15" s="244"/>
      <c r="F15" s="244"/>
      <c r="G15" s="1131" t="s">
        <v>481</v>
      </c>
      <c r="H15" s="1132"/>
      <c r="I15" s="1132"/>
      <c r="J15" s="1133"/>
      <c r="K15" s="267">
        <v>32594</v>
      </c>
      <c r="L15" s="268">
        <v>11814</v>
      </c>
      <c r="M15" s="269">
        <v>3878</v>
      </c>
      <c r="N15" s="270">
        <v>204.6</v>
      </c>
    </row>
    <row r="16" spans="1:16">
      <c r="A16" s="248"/>
      <c r="B16" s="244"/>
      <c r="C16" s="244"/>
      <c r="D16" s="244"/>
      <c r="E16" s="244"/>
      <c r="F16" s="244"/>
      <c r="G16" s="1134" t="s">
        <v>482</v>
      </c>
      <c r="H16" s="1135"/>
      <c r="I16" s="1135"/>
      <c r="J16" s="1136"/>
      <c r="K16" s="268">
        <v>-47262</v>
      </c>
      <c r="L16" s="268">
        <v>-17130</v>
      </c>
      <c r="M16" s="269">
        <v>-17821</v>
      </c>
      <c r="N16" s="270">
        <v>-3.9</v>
      </c>
    </row>
    <row r="17" spans="1:16">
      <c r="A17" s="248"/>
      <c r="B17" s="244"/>
      <c r="C17" s="244"/>
      <c r="D17" s="244"/>
      <c r="E17" s="244"/>
      <c r="F17" s="244"/>
      <c r="G17" s="1134" t="s">
        <v>171</v>
      </c>
      <c r="H17" s="1135"/>
      <c r="I17" s="1135"/>
      <c r="J17" s="1136"/>
      <c r="K17" s="268">
        <v>499710</v>
      </c>
      <c r="L17" s="268">
        <v>181120</v>
      </c>
      <c r="M17" s="269">
        <v>191267</v>
      </c>
      <c r="N17" s="270">
        <v>-5.3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8" t="s">
        <v>487</v>
      </c>
      <c r="H21" s="1129"/>
      <c r="I21" s="1129"/>
      <c r="J21" s="1130"/>
      <c r="K21" s="280">
        <v>12.69</v>
      </c>
      <c r="L21" s="281">
        <v>17.39</v>
      </c>
      <c r="M21" s="282">
        <v>-4.7</v>
      </c>
      <c r="N21" s="249"/>
      <c r="O21" s="283"/>
      <c r="P21" s="279"/>
    </row>
    <row r="22" spans="1:16" s="284" customFormat="1">
      <c r="A22" s="279"/>
      <c r="B22" s="249"/>
      <c r="C22" s="249"/>
      <c r="D22" s="249"/>
      <c r="E22" s="249"/>
      <c r="F22" s="249"/>
      <c r="G22" s="1128" t="s">
        <v>488</v>
      </c>
      <c r="H22" s="1129"/>
      <c r="I22" s="1129"/>
      <c r="J22" s="1130"/>
      <c r="K22" s="285">
        <v>92.9</v>
      </c>
      <c r="L22" s="286">
        <v>93.7</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19" t="s">
        <v>492</v>
      </c>
      <c r="H32" s="1120"/>
      <c r="I32" s="1120"/>
      <c r="J32" s="1121"/>
      <c r="K32" s="294">
        <v>503738</v>
      </c>
      <c r="L32" s="294">
        <v>182580</v>
      </c>
      <c r="M32" s="295">
        <v>118563</v>
      </c>
      <c r="N32" s="296">
        <v>54</v>
      </c>
    </row>
    <row r="33" spans="1:16" ht="13.5" customHeight="1">
      <c r="A33" s="248"/>
      <c r="B33" s="244"/>
      <c r="C33" s="244"/>
      <c r="D33" s="244"/>
      <c r="E33" s="244"/>
      <c r="F33" s="244"/>
      <c r="G33" s="1119" t="s">
        <v>493</v>
      </c>
      <c r="H33" s="1120"/>
      <c r="I33" s="1120"/>
      <c r="J33" s="1121"/>
      <c r="K33" s="294" t="s">
        <v>478</v>
      </c>
      <c r="L33" s="294" t="s">
        <v>478</v>
      </c>
      <c r="M33" s="295" t="s">
        <v>478</v>
      </c>
      <c r="N33" s="296" t="s">
        <v>478</v>
      </c>
    </row>
    <row r="34" spans="1:16" ht="27" customHeight="1">
      <c r="A34" s="248"/>
      <c r="B34" s="244"/>
      <c r="C34" s="244"/>
      <c r="D34" s="244"/>
      <c r="E34" s="244"/>
      <c r="F34" s="244"/>
      <c r="G34" s="1119" t="s">
        <v>494</v>
      </c>
      <c r="H34" s="1120"/>
      <c r="I34" s="1120"/>
      <c r="J34" s="1121"/>
      <c r="K34" s="294" t="s">
        <v>478</v>
      </c>
      <c r="L34" s="294" t="s">
        <v>478</v>
      </c>
      <c r="M34" s="295" t="s">
        <v>478</v>
      </c>
      <c r="N34" s="296" t="s">
        <v>478</v>
      </c>
    </row>
    <row r="35" spans="1:16" ht="27" customHeight="1">
      <c r="A35" s="248"/>
      <c r="B35" s="244"/>
      <c r="C35" s="244"/>
      <c r="D35" s="244"/>
      <c r="E35" s="244"/>
      <c r="F35" s="244"/>
      <c r="G35" s="1119" t="s">
        <v>495</v>
      </c>
      <c r="H35" s="1120"/>
      <c r="I35" s="1120"/>
      <c r="J35" s="1121"/>
      <c r="K35" s="294">
        <v>44588</v>
      </c>
      <c r="L35" s="294">
        <v>16161</v>
      </c>
      <c r="M35" s="295">
        <v>28838</v>
      </c>
      <c r="N35" s="296">
        <v>-44</v>
      </c>
    </row>
    <row r="36" spans="1:16" ht="27" customHeight="1">
      <c r="A36" s="248"/>
      <c r="B36" s="244"/>
      <c r="C36" s="244"/>
      <c r="D36" s="244"/>
      <c r="E36" s="244"/>
      <c r="F36" s="244"/>
      <c r="G36" s="1119" t="s">
        <v>496</v>
      </c>
      <c r="H36" s="1120"/>
      <c r="I36" s="1120"/>
      <c r="J36" s="1121"/>
      <c r="K36" s="294">
        <v>6037</v>
      </c>
      <c r="L36" s="294">
        <v>2188</v>
      </c>
      <c r="M36" s="295">
        <v>4559</v>
      </c>
      <c r="N36" s="296">
        <v>-52</v>
      </c>
    </row>
    <row r="37" spans="1:16" ht="13.5" customHeight="1">
      <c r="A37" s="248"/>
      <c r="B37" s="244"/>
      <c r="C37" s="244"/>
      <c r="D37" s="244"/>
      <c r="E37" s="244"/>
      <c r="F37" s="244"/>
      <c r="G37" s="1119" t="s">
        <v>497</v>
      </c>
      <c r="H37" s="1120"/>
      <c r="I37" s="1120"/>
      <c r="J37" s="1121"/>
      <c r="K37" s="294">
        <v>2689</v>
      </c>
      <c r="L37" s="294">
        <v>975</v>
      </c>
      <c r="M37" s="295">
        <v>1134</v>
      </c>
      <c r="N37" s="296">
        <v>-14</v>
      </c>
    </row>
    <row r="38" spans="1:16" ht="27" customHeight="1">
      <c r="A38" s="248"/>
      <c r="B38" s="244"/>
      <c r="C38" s="244"/>
      <c r="D38" s="244"/>
      <c r="E38" s="244"/>
      <c r="F38" s="244"/>
      <c r="G38" s="1122" t="s">
        <v>498</v>
      </c>
      <c r="H38" s="1123"/>
      <c r="I38" s="1123"/>
      <c r="J38" s="1124"/>
      <c r="K38" s="297">
        <v>45</v>
      </c>
      <c r="L38" s="297">
        <v>16</v>
      </c>
      <c r="M38" s="298">
        <v>64</v>
      </c>
      <c r="N38" s="299">
        <v>-75</v>
      </c>
      <c r="O38" s="293"/>
    </row>
    <row r="39" spans="1:16">
      <c r="A39" s="248"/>
      <c r="B39" s="244"/>
      <c r="C39" s="244"/>
      <c r="D39" s="244"/>
      <c r="E39" s="244"/>
      <c r="F39" s="244"/>
      <c r="G39" s="1122" t="s">
        <v>499</v>
      </c>
      <c r="H39" s="1123"/>
      <c r="I39" s="1123"/>
      <c r="J39" s="1124"/>
      <c r="K39" s="300">
        <v>-175</v>
      </c>
      <c r="L39" s="300">
        <v>-63</v>
      </c>
      <c r="M39" s="301">
        <v>-3486</v>
      </c>
      <c r="N39" s="302">
        <v>-98.2</v>
      </c>
      <c r="O39" s="293"/>
    </row>
    <row r="40" spans="1:16" ht="27" customHeight="1">
      <c r="A40" s="248"/>
      <c r="B40" s="244"/>
      <c r="C40" s="244"/>
      <c r="D40" s="244"/>
      <c r="E40" s="244"/>
      <c r="F40" s="244"/>
      <c r="G40" s="1119" t="s">
        <v>500</v>
      </c>
      <c r="H40" s="1120"/>
      <c r="I40" s="1120"/>
      <c r="J40" s="1121"/>
      <c r="K40" s="300">
        <v>-424779</v>
      </c>
      <c r="L40" s="300">
        <v>-153961</v>
      </c>
      <c r="M40" s="301">
        <v>-111332</v>
      </c>
      <c r="N40" s="302">
        <v>38.299999999999997</v>
      </c>
      <c r="O40" s="293"/>
    </row>
    <row r="41" spans="1:16">
      <c r="A41" s="248"/>
      <c r="B41" s="244"/>
      <c r="C41" s="244"/>
      <c r="D41" s="244"/>
      <c r="E41" s="244"/>
      <c r="F41" s="244"/>
      <c r="G41" s="1125" t="s">
        <v>281</v>
      </c>
      <c r="H41" s="1126"/>
      <c r="I41" s="1126"/>
      <c r="J41" s="1127"/>
      <c r="K41" s="294">
        <v>132143</v>
      </c>
      <c r="L41" s="300">
        <v>47895</v>
      </c>
      <c r="M41" s="301">
        <v>38340</v>
      </c>
      <c r="N41" s="302">
        <v>24.9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2" t="s">
        <v>469</v>
      </c>
      <c r="J49" s="1114" t="s">
        <v>504</v>
      </c>
      <c r="K49" s="1115"/>
      <c r="L49" s="1115"/>
      <c r="M49" s="1115"/>
      <c r="N49" s="1116"/>
    </row>
    <row r="50" spans="1:14">
      <c r="A50" s="248"/>
      <c r="B50" s="244"/>
      <c r="C50" s="244"/>
      <c r="D50" s="244"/>
      <c r="E50" s="244"/>
      <c r="F50" s="244"/>
      <c r="G50" s="312"/>
      <c r="H50" s="313"/>
      <c r="I50" s="1113"/>
      <c r="J50" s="314" t="s">
        <v>505</v>
      </c>
      <c r="K50" s="315" t="s">
        <v>506</v>
      </c>
      <c r="L50" s="316" t="s">
        <v>507</v>
      </c>
      <c r="M50" s="317" t="s">
        <v>508</v>
      </c>
      <c r="N50" s="318" t="s">
        <v>509</v>
      </c>
    </row>
    <row r="51" spans="1:14">
      <c r="A51" s="248"/>
      <c r="B51" s="244"/>
      <c r="C51" s="244"/>
      <c r="D51" s="244"/>
      <c r="E51" s="244"/>
      <c r="F51" s="244"/>
      <c r="G51" s="310" t="s">
        <v>510</v>
      </c>
      <c r="H51" s="311"/>
      <c r="I51" s="319">
        <v>1232872</v>
      </c>
      <c r="J51" s="320">
        <v>427043</v>
      </c>
      <c r="K51" s="321">
        <v>50</v>
      </c>
      <c r="L51" s="322">
        <v>209170</v>
      </c>
      <c r="M51" s="323">
        <v>91.7</v>
      </c>
      <c r="N51" s="324">
        <v>-41.7</v>
      </c>
    </row>
    <row r="52" spans="1:14">
      <c r="A52" s="248"/>
      <c r="B52" s="244"/>
      <c r="C52" s="244"/>
      <c r="D52" s="244"/>
      <c r="E52" s="244"/>
      <c r="F52" s="244"/>
      <c r="G52" s="325"/>
      <c r="H52" s="326" t="s">
        <v>511</v>
      </c>
      <c r="I52" s="327">
        <v>316216</v>
      </c>
      <c r="J52" s="328">
        <v>109531</v>
      </c>
      <c r="K52" s="329">
        <v>15.2</v>
      </c>
      <c r="L52" s="330">
        <v>117028</v>
      </c>
      <c r="M52" s="331">
        <v>91.9</v>
      </c>
      <c r="N52" s="332">
        <v>-76.7</v>
      </c>
    </row>
    <row r="53" spans="1:14">
      <c r="A53" s="248"/>
      <c r="B53" s="244"/>
      <c r="C53" s="244"/>
      <c r="D53" s="244"/>
      <c r="E53" s="244"/>
      <c r="F53" s="244"/>
      <c r="G53" s="310" t="s">
        <v>512</v>
      </c>
      <c r="H53" s="311"/>
      <c r="I53" s="319">
        <v>1158573</v>
      </c>
      <c r="J53" s="320">
        <v>405237</v>
      </c>
      <c r="K53" s="321">
        <v>-5.0999999999999996</v>
      </c>
      <c r="L53" s="322">
        <v>220780</v>
      </c>
      <c r="M53" s="323">
        <v>5.6</v>
      </c>
      <c r="N53" s="324">
        <v>-10.7</v>
      </c>
    </row>
    <row r="54" spans="1:14">
      <c r="A54" s="248"/>
      <c r="B54" s="244"/>
      <c r="C54" s="244"/>
      <c r="D54" s="244"/>
      <c r="E54" s="244"/>
      <c r="F54" s="244"/>
      <c r="G54" s="325"/>
      <c r="H54" s="326" t="s">
        <v>511</v>
      </c>
      <c r="I54" s="327">
        <v>977142</v>
      </c>
      <c r="J54" s="328">
        <v>341778</v>
      </c>
      <c r="K54" s="329">
        <v>212</v>
      </c>
      <c r="L54" s="330">
        <v>105334</v>
      </c>
      <c r="M54" s="331">
        <v>-10</v>
      </c>
      <c r="N54" s="332">
        <v>222</v>
      </c>
    </row>
    <row r="55" spans="1:14">
      <c r="A55" s="248"/>
      <c r="B55" s="244"/>
      <c r="C55" s="244"/>
      <c r="D55" s="244"/>
      <c r="E55" s="244"/>
      <c r="F55" s="244"/>
      <c r="G55" s="310" t="s">
        <v>513</v>
      </c>
      <c r="H55" s="311"/>
      <c r="I55" s="319">
        <v>814460</v>
      </c>
      <c r="J55" s="320">
        <v>291399</v>
      </c>
      <c r="K55" s="321">
        <v>-28.1</v>
      </c>
      <c r="L55" s="322">
        <v>201428</v>
      </c>
      <c r="M55" s="323">
        <v>-8.8000000000000007</v>
      </c>
      <c r="N55" s="324">
        <v>-19.3</v>
      </c>
    </row>
    <row r="56" spans="1:14">
      <c r="A56" s="248"/>
      <c r="B56" s="244"/>
      <c r="C56" s="244"/>
      <c r="D56" s="244"/>
      <c r="E56" s="244"/>
      <c r="F56" s="244"/>
      <c r="G56" s="325"/>
      <c r="H56" s="326" t="s">
        <v>511</v>
      </c>
      <c r="I56" s="327">
        <v>549052</v>
      </c>
      <c r="J56" s="328">
        <v>196441</v>
      </c>
      <c r="K56" s="329">
        <v>-42.5</v>
      </c>
      <c r="L56" s="330">
        <v>118373</v>
      </c>
      <c r="M56" s="331">
        <v>12.4</v>
      </c>
      <c r="N56" s="332">
        <v>-54.9</v>
      </c>
    </row>
    <row r="57" spans="1:14">
      <c r="A57" s="248"/>
      <c r="B57" s="244"/>
      <c r="C57" s="244"/>
      <c r="D57" s="244"/>
      <c r="E57" s="244"/>
      <c r="F57" s="244"/>
      <c r="G57" s="310" t="s">
        <v>514</v>
      </c>
      <c r="H57" s="311"/>
      <c r="I57" s="319">
        <v>525592</v>
      </c>
      <c r="J57" s="320">
        <v>189403</v>
      </c>
      <c r="K57" s="321">
        <v>-35</v>
      </c>
      <c r="L57" s="322">
        <v>221823</v>
      </c>
      <c r="M57" s="323">
        <v>10.1</v>
      </c>
      <c r="N57" s="324">
        <v>-45.1</v>
      </c>
    </row>
    <row r="58" spans="1:14">
      <c r="A58" s="248"/>
      <c r="B58" s="244"/>
      <c r="C58" s="244"/>
      <c r="D58" s="244"/>
      <c r="E58" s="244"/>
      <c r="F58" s="244"/>
      <c r="G58" s="325"/>
      <c r="H58" s="326" t="s">
        <v>511</v>
      </c>
      <c r="I58" s="327">
        <v>358333</v>
      </c>
      <c r="J58" s="328">
        <v>129129</v>
      </c>
      <c r="K58" s="329">
        <v>-34.299999999999997</v>
      </c>
      <c r="L58" s="330">
        <v>104431</v>
      </c>
      <c r="M58" s="331">
        <v>-11.8</v>
      </c>
      <c r="N58" s="332">
        <v>-22.5</v>
      </c>
    </row>
    <row r="59" spans="1:14">
      <c r="A59" s="248"/>
      <c r="B59" s="244"/>
      <c r="C59" s="244"/>
      <c r="D59" s="244"/>
      <c r="E59" s="244"/>
      <c r="F59" s="244"/>
      <c r="G59" s="310" t="s">
        <v>515</v>
      </c>
      <c r="H59" s="311"/>
      <c r="I59" s="319">
        <v>1394839</v>
      </c>
      <c r="J59" s="320">
        <v>505560</v>
      </c>
      <c r="K59" s="321">
        <v>166.9</v>
      </c>
      <c r="L59" s="322">
        <v>263041</v>
      </c>
      <c r="M59" s="323">
        <v>18.600000000000001</v>
      </c>
      <c r="N59" s="324">
        <v>148.30000000000001</v>
      </c>
    </row>
    <row r="60" spans="1:14">
      <c r="A60" s="248"/>
      <c r="B60" s="244"/>
      <c r="C60" s="244"/>
      <c r="D60" s="244"/>
      <c r="E60" s="244"/>
      <c r="F60" s="244"/>
      <c r="G60" s="325"/>
      <c r="H60" s="326" t="s">
        <v>511</v>
      </c>
      <c r="I60" s="333">
        <v>1059278</v>
      </c>
      <c r="J60" s="328">
        <v>383935</v>
      </c>
      <c r="K60" s="329">
        <v>197.3</v>
      </c>
      <c r="L60" s="330">
        <v>103171</v>
      </c>
      <c r="M60" s="331">
        <v>-1.2</v>
      </c>
      <c r="N60" s="332">
        <v>198.5</v>
      </c>
    </row>
    <row r="61" spans="1:14">
      <c r="A61" s="248"/>
      <c r="B61" s="244"/>
      <c r="C61" s="244"/>
      <c r="D61" s="244"/>
      <c r="E61" s="244"/>
      <c r="F61" s="244"/>
      <c r="G61" s="310" t="s">
        <v>516</v>
      </c>
      <c r="H61" s="334"/>
      <c r="I61" s="335">
        <v>1025267</v>
      </c>
      <c r="J61" s="336">
        <v>363728</v>
      </c>
      <c r="K61" s="337">
        <v>29.7</v>
      </c>
      <c r="L61" s="338">
        <v>223248</v>
      </c>
      <c r="M61" s="339">
        <v>23.4</v>
      </c>
      <c r="N61" s="324">
        <v>6.3</v>
      </c>
    </row>
    <row r="62" spans="1:14">
      <c r="A62" s="248"/>
      <c r="B62" s="244"/>
      <c r="C62" s="244"/>
      <c r="D62" s="244"/>
      <c r="E62" s="244"/>
      <c r="F62" s="244"/>
      <c r="G62" s="325"/>
      <c r="H62" s="326" t="s">
        <v>511</v>
      </c>
      <c r="I62" s="327">
        <v>652004</v>
      </c>
      <c r="J62" s="328">
        <v>232163</v>
      </c>
      <c r="K62" s="329">
        <v>69.5</v>
      </c>
      <c r="L62" s="330">
        <v>109667</v>
      </c>
      <c r="M62" s="331">
        <v>16.3</v>
      </c>
      <c r="N62" s="332">
        <v>53.2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66.08</v>
      </c>
      <c r="G47" s="12">
        <v>73.5</v>
      </c>
      <c r="H47" s="12">
        <v>88.99</v>
      </c>
      <c r="I47" s="12">
        <v>92.53</v>
      </c>
      <c r="J47" s="13">
        <v>88.48</v>
      </c>
    </row>
    <row r="48" spans="2:10" ht="57.75" customHeight="1">
      <c r="B48" s="14"/>
      <c r="C48" s="1139" t="s">
        <v>4</v>
      </c>
      <c r="D48" s="1139"/>
      <c r="E48" s="1140"/>
      <c r="F48" s="15">
        <v>3.58</v>
      </c>
      <c r="G48" s="16">
        <v>2.62</v>
      </c>
      <c r="H48" s="16">
        <v>2.96</v>
      </c>
      <c r="I48" s="16">
        <v>3.53</v>
      </c>
      <c r="J48" s="17">
        <v>3.61</v>
      </c>
    </row>
    <row r="49" spans="2:10" ht="57.75" customHeight="1" thickBot="1">
      <c r="B49" s="18"/>
      <c r="C49" s="1141" t="s">
        <v>5</v>
      </c>
      <c r="D49" s="1141"/>
      <c r="E49" s="1142"/>
      <c r="F49" s="19">
        <v>19.52</v>
      </c>
      <c r="G49" s="20">
        <v>12.61</v>
      </c>
      <c r="H49" s="20">
        <v>13.42</v>
      </c>
      <c r="I49" s="20">
        <v>7.64</v>
      </c>
      <c r="J49" s="21">
        <v>7.39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523</v>
      </c>
      <c r="D34" s="1149"/>
      <c r="E34" s="1150"/>
      <c r="F34" s="32">
        <v>3.58</v>
      </c>
      <c r="G34" s="33">
        <v>2.62</v>
      </c>
      <c r="H34" s="33">
        <v>2.96</v>
      </c>
      <c r="I34" s="33">
        <v>3.53</v>
      </c>
      <c r="J34" s="34">
        <v>3.61</v>
      </c>
      <c r="K34" s="22"/>
      <c r="L34" s="22"/>
      <c r="M34" s="22"/>
      <c r="N34" s="22"/>
      <c r="O34" s="22"/>
      <c r="P34" s="22"/>
    </row>
    <row r="35" spans="1:16" ht="39" customHeight="1">
      <c r="A35" s="22"/>
      <c r="B35" s="35"/>
      <c r="C35" s="1143" t="s">
        <v>524</v>
      </c>
      <c r="D35" s="1144"/>
      <c r="E35" s="1145"/>
      <c r="F35" s="36">
        <v>0.27</v>
      </c>
      <c r="G35" s="37">
        <v>0.64</v>
      </c>
      <c r="H35" s="37">
        <v>0.37</v>
      </c>
      <c r="I35" s="37">
        <v>0.03</v>
      </c>
      <c r="J35" s="38">
        <v>0.76</v>
      </c>
      <c r="K35" s="22"/>
      <c r="L35" s="22"/>
      <c r="M35" s="22"/>
      <c r="N35" s="22"/>
      <c r="O35" s="22"/>
      <c r="P35" s="22"/>
    </row>
    <row r="36" spans="1:16" ht="39" customHeight="1">
      <c r="A36" s="22"/>
      <c r="B36" s="35"/>
      <c r="C36" s="1143" t="s">
        <v>525</v>
      </c>
      <c r="D36" s="1144"/>
      <c r="E36" s="1145"/>
      <c r="F36" s="36">
        <v>0</v>
      </c>
      <c r="G36" s="37">
        <v>0</v>
      </c>
      <c r="H36" s="37">
        <v>0.19</v>
      </c>
      <c r="I36" s="37">
        <v>0.02</v>
      </c>
      <c r="J36" s="38">
        <v>0.46</v>
      </c>
      <c r="K36" s="22"/>
      <c r="L36" s="22"/>
      <c r="M36" s="22"/>
      <c r="N36" s="22"/>
      <c r="O36" s="22"/>
      <c r="P36" s="22"/>
    </row>
    <row r="37" spans="1:16" ht="39" customHeight="1">
      <c r="A37" s="22"/>
      <c r="B37" s="35"/>
      <c r="C37" s="1143" t="s">
        <v>526</v>
      </c>
      <c r="D37" s="1144"/>
      <c r="E37" s="1145"/>
      <c r="F37" s="36">
        <v>0.57999999999999996</v>
      </c>
      <c r="G37" s="37">
        <v>0.59</v>
      </c>
      <c r="H37" s="37">
        <v>0.33</v>
      </c>
      <c r="I37" s="37">
        <v>0.47</v>
      </c>
      <c r="J37" s="38">
        <v>0.34</v>
      </c>
      <c r="K37" s="22"/>
      <c r="L37" s="22"/>
      <c r="M37" s="22"/>
      <c r="N37" s="22"/>
      <c r="O37" s="22"/>
      <c r="P37" s="22"/>
    </row>
    <row r="38" spans="1:16" ht="39" customHeight="1">
      <c r="A38" s="22"/>
      <c r="B38" s="35"/>
      <c r="C38" s="1143" t="s">
        <v>527</v>
      </c>
      <c r="D38" s="1144"/>
      <c r="E38" s="1145"/>
      <c r="F38" s="36">
        <v>0.06</v>
      </c>
      <c r="G38" s="37">
        <v>0.06</v>
      </c>
      <c r="H38" s="37">
        <v>0.06</v>
      </c>
      <c r="I38" s="37">
        <v>0.09</v>
      </c>
      <c r="J38" s="38">
        <v>7.0000000000000007E-2</v>
      </c>
      <c r="K38" s="22"/>
      <c r="L38" s="22"/>
      <c r="M38" s="22"/>
      <c r="N38" s="22"/>
      <c r="O38" s="22"/>
      <c r="P38" s="22"/>
    </row>
    <row r="39" spans="1:16" ht="39" customHeight="1">
      <c r="A39" s="22"/>
      <c r="B39" s="35"/>
      <c r="C39" s="1143" t="s">
        <v>528</v>
      </c>
      <c r="D39" s="1144"/>
      <c r="E39" s="1145"/>
      <c r="F39" s="36">
        <v>0.61</v>
      </c>
      <c r="G39" s="37">
        <v>0.16</v>
      </c>
      <c r="H39" s="37">
        <v>0</v>
      </c>
      <c r="I39" s="37">
        <v>0.17</v>
      </c>
      <c r="J39" s="38">
        <v>0.06</v>
      </c>
      <c r="K39" s="22"/>
      <c r="L39" s="22"/>
      <c r="M39" s="22"/>
      <c r="N39" s="22"/>
      <c r="O39" s="22"/>
      <c r="P39" s="22"/>
    </row>
    <row r="40" spans="1:16" ht="39" customHeight="1">
      <c r="A40" s="22"/>
      <c r="B40" s="35"/>
      <c r="C40" s="1143" t="s">
        <v>529</v>
      </c>
      <c r="D40" s="1144"/>
      <c r="E40" s="1145"/>
      <c r="F40" s="36">
        <v>0.06</v>
      </c>
      <c r="G40" s="37">
        <v>0.01</v>
      </c>
      <c r="H40" s="37">
        <v>0.04</v>
      </c>
      <c r="I40" s="37">
        <v>0.06</v>
      </c>
      <c r="J40" s="38">
        <v>0.04</v>
      </c>
      <c r="K40" s="22"/>
      <c r="L40" s="22"/>
      <c r="M40" s="22"/>
      <c r="N40" s="22"/>
      <c r="O40" s="22"/>
      <c r="P40" s="22"/>
    </row>
    <row r="41" spans="1:16" ht="39" customHeight="1">
      <c r="A41" s="22"/>
      <c r="B41" s="35"/>
      <c r="C41" s="1143" t="s">
        <v>530</v>
      </c>
      <c r="D41" s="1144"/>
      <c r="E41" s="1145"/>
      <c r="F41" s="36">
        <v>0.01</v>
      </c>
      <c r="G41" s="37">
        <v>0.02</v>
      </c>
      <c r="H41" s="37">
        <v>0.02</v>
      </c>
      <c r="I41" s="37">
        <v>0.02</v>
      </c>
      <c r="J41" s="38">
        <v>0.02</v>
      </c>
      <c r="K41" s="22"/>
      <c r="L41" s="22"/>
      <c r="M41" s="22"/>
      <c r="N41" s="22"/>
      <c r="O41" s="22"/>
      <c r="P41" s="22"/>
    </row>
    <row r="42" spans="1:16" ht="39" customHeight="1">
      <c r="A42" s="22"/>
      <c r="B42" s="39"/>
      <c r="C42" s="1143" t="s">
        <v>531</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532</v>
      </c>
      <c r="D43" s="1147"/>
      <c r="E43" s="1148"/>
      <c r="F43" s="41">
        <v>0</v>
      </c>
      <c r="G43" s="42">
        <v>0</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645</v>
      </c>
      <c r="L45" s="60">
        <v>537</v>
      </c>
      <c r="M45" s="60">
        <v>452</v>
      </c>
      <c r="N45" s="60">
        <v>444</v>
      </c>
      <c r="O45" s="61">
        <v>504</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27</v>
      </c>
      <c r="L48" s="64">
        <v>28</v>
      </c>
      <c r="M48" s="64">
        <v>36</v>
      </c>
      <c r="N48" s="64">
        <v>45</v>
      </c>
      <c r="O48" s="65">
        <v>45</v>
      </c>
      <c r="P48" s="48"/>
      <c r="Q48" s="48"/>
      <c r="R48" s="48"/>
      <c r="S48" s="48"/>
      <c r="T48" s="48"/>
      <c r="U48" s="48"/>
    </row>
    <row r="49" spans="1:21" ht="30.75" customHeight="1">
      <c r="A49" s="48"/>
      <c r="B49" s="1161"/>
      <c r="C49" s="1162"/>
      <c r="D49" s="62"/>
      <c r="E49" s="1153" t="s">
        <v>16</v>
      </c>
      <c r="F49" s="1153"/>
      <c r="G49" s="1153"/>
      <c r="H49" s="1153"/>
      <c r="I49" s="1153"/>
      <c r="J49" s="1154"/>
      <c r="K49" s="63">
        <v>12</v>
      </c>
      <c r="L49" s="64">
        <v>12</v>
      </c>
      <c r="M49" s="64">
        <v>8</v>
      </c>
      <c r="N49" s="64">
        <v>6</v>
      </c>
      <c r="O49" s="65">
        <v>6</v>
      </c>
      <c r="P49" s="48"/>
      <c r="Q49" s="48"/>
      <c r="R49" s="48"/>
      <c r="S49" s="48"/>
      <c r="T49" s="48"/>
      <c r="U49" s="48"/>
    </row>
    <row r="50" spans="1:21" ht="30.75" customHeight="1">
      <c r="A50" s="48"/>
      <c r="B50" s="1161"/>
      <c r="C50" s="1162"/>
      <c r="D50" s="62"/>
      <c r="E50" s="1153" t="s">
        <v>17</v>
      </c>
      <c r="F50" s="1153"/>
      <c r="G50" s="1153"/>
      <c r="H50" s="1153"/>
      <c r="I50" s="1153"/>
      <c r="J50" s="1154"/>
      <c r="K50" s="63">
        <v>5</v>
      </c>
      <c r="L50" s="64">
        <v>4</v>
      </c>
      <c r="M50" s="64">
        <v>4</v>
      </c>
      <c r="N50" s="64">
        <v>3</v>
      </c>
      <c r="O50" s="65">
        <v>3</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436</v>
      </c>
      <c r="L52" s="64">
        <v>401</v>
      </c>
      <c r="M52" s="64">
        <v>374</v>
      </c>
      <c r="N52" s="64">
        <v>373</v>
      </c>
      <c r="O52" s="65">
        <v>426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253</v>
      </c>
      <c r="L53" s="69">
        <v>180</v>
      </c>
      <c r="M53" s="69">
        <v>126</v>
      </c>
      <c r="N53" s="69">
        <v>125</v>
      </c>
      <c r="O53" s="70">
        <v>132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秋田県</cp:lastModifiedBy>
  <cp:lastPrinted>2015-04-23T01:49:48Z</cp:lastPrinted>
  <dcterms:created xsi:type="dcterms:W3CDTF">2015-02-17T06:06:11Z</dcterms:created>
  <dcterms:modified xsi:type="dcterms:W3CDTF">2015-04-23T04:38:24Z</dcterms:modified>
  <cp:category/>
</cp:coreProperties>
</file>