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BE38" i="9"/>
  <c r="AM38" i="9"/>
  <c r="U38" i="9"/>
  <c r="C38" i="9"/>
  <c r="CO37" i="9"/>
  <c r="BW37" i="9"/>
  <c r="AM37" i="9"/>
  <c r="C37" i="9"/>
  <c r="CO36" i="9"/>
  <c r="BW36" i="9"/>
  <c r="AM36" i="9"/>
  <c r="C36" i="9"/>
  <c r="BW35" i="9"/>
  <c r="AM35" i="9"/>
  <c r="C35" i="9"/>
  <c r="BW34" i="9"/>
  <c r="AM34" i="9"/>
  <c r="C34" i="9"/>
  <c r="U34" i="9" s="1"/>
  <c r="CO34" i="9" l="1"/>
  <c r="CO35" i="9" s="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<sst xmlns="http://schemas.openxmlformats.org/spreadsheetml/2006/main" count="1011" uniqueCount="554">
  <si>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</si>
  <si>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</si>
  <si>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</si>
  <si>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</si>
  <si>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</si>
  <si>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</si>
  <si>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</si>
  <si>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</si>
  <si>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</si>
  <si>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</si>
  <si>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</si>
  <si>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</si>
  <si>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</si>
  <si>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</si>
  <si>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</si>
  <si>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</si>
  <si>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</si>
  <si>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</si>
  <si>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</si>
  <si>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</si>
  <si>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</si>
  <si>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</si>
  <si>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</si>
  <si>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</si>
  <si>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</si>
  <si>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</si>
  <si>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</si>
  <si>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</si>
  <si>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</si>
  <si>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</si>
  <si>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</si>
  <si>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</si>
  <si>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</si>
  <si>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</si>
  <si>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</si>
  <si>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</si>
  <si>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</si>
  <si>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</si>
  <si>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</si>
  <si>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</si>
  <si>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</si>
  <si>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</si>
  <si>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</si>
  <si>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</si>
  <si>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</si>
  <si>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</si>
  <si>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</si>
  <si>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</si>
  <si>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</si>
  <si>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</si>
  <si>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</si>
  <si>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</si>
  <si>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</si>
  <si>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</si>
  <si>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</si>
  <si>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</si>
  <si>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</si>
  <si>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</si>
  <si>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</si>
  <si>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</si>
  <si>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</si>
  <si>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</si>
  <si>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</si>
  <si>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</si>
  <si>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</si>
  <si>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</si>
  <si>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</si>
  <si>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</si>
  <si>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</si>
  <si>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</si>
  <si>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</si>
  <si>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</si>
  <si>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</si>
  <si>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</si>
  <si>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</si>
  <si>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</si>
  <si>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</si>
  <si>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</si>
  <si>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</si>
  <si>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</si>
  <si>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</si>
  <si>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</si>
  <si>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</si>
  <si>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</si>
  <si>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</si>
  <si>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</si>
  <si>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</si>
  <si>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</si>
  <si>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</si>
  <si>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</si>
  <si>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</si>
  <si>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</si>
  <si>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</si>
  <si>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</si>
  <si>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</si>
  <si>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</si>
  <si>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</si>
  <si>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</si>
  <si>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</si>
  <si>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</si>
  <si>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</si>
  <si>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</si>
  <si>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</si>
  <si>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</si>
  <si>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</si>
  <si>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</si>
  <si>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</si>
  <si>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</si>
  <si>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</si>
  <si>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</si>
  <si>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</si>
  <si>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</si>
  <si>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</si>
  <si>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</si>
  <si>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</si>
  <si>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</si>
  <si>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</si>
  <si>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</si>
  <si>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</si>
  <si>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</si>
  <si>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</si>
  <si>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</si>
  <si>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</si>
  <si>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</si>
  <si>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</si>
  <si>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</si>
  <si>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</si>
  <si>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</si>
  <si>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</si>
  <si>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</si>
  <si>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</si>
  <si>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</si>
  <si>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</si>
  <si>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</si>
  <si>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</si>
  <si>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</si>
  <si>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</si>
  <si>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</si>
  <si>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</si>
  <si>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</si>
  <si>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</si>
  <si>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</si>
  <si>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</si>
  <si>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</si>
  <si>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</si>
  <si>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</si>
  <si>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</si>
  <si>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</si>
  <si>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</si>
  <si>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</si>
  <si>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</si>
  <si>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</si>
  <si>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</si>
  <si>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</si>
  <si>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</si>
  <si>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</si>
  <si>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</si>
  <si>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</si>
  <si>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</si>
  <si>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</si>
  <si>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</si>
  <si>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</si>
  <si>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</si>
  <si>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</si>
  <si>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</si>
  <si>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</si>
  <si>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</si>
  <si>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</si>
  <si>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</si>
  <si>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</si>
  <si>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</si>
  <si>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</si>
  <si>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</si>
  <si>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</si>
  <si>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</si>
  <si>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</si>
  <si>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</si>
  <si>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</si>
  <si>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</si>
  <si>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</si>
  <si>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</si>
  <si>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</si>
  <si>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</si>
  <si>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</si>
  <si>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</si>
  <si>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</si>
  <si>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</si>
  <si>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</si>
  <si>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</si>
  <si>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</si>
  <si>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</si>
  <si>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</si>
  <si>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</si>
  <si>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</si>
  <si>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</si>
  <si>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</si>
  <si>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秋田県藤里町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</si>
  <si>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</si>
  <si>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</si>
  <si>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</si>
  <si>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</si>
  <si>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</si>
  <si>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</si>
  <si>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</si>
  <si>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</si>
  <si>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</si>
  <si>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</si>
  <si>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</si>
  <si>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</si>
  <si>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</si>
  <si>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</si>
  <si>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</si>
  <si>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</si>
  <si>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</si>
  <si>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</si>
  <si>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</si>
  <si>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</si>
  <si>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</si>
  <si>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</si>
  <si>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</si>
  <si>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</si>
  <si>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</si>
  <si>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</si>
  <si>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</si>
  <si>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</si>
  <si>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</si>
  <si>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</si>
  <si>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</si>
  <si>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</si>
  <si>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</si>
  <si>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</si>
  <si>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</si>
  <si>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</si>
  <si>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</si>
  <si>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</si>
  <si>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</si>
  <si>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</si>
  <si>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</si>
  <si>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</si>
  <si>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</si>
  <si>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</si>
  <si>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</si>
  <si>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</si>
  <si>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</si>
  <si>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</si>
  <si>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</si>
  <si>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</si>
  <si>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</si>
  <si>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</si>
  <si>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</si>
  <si>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</si>
  <si>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</si>
  <si>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</si>
  <si>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</si>
  <si>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</si>
  <si>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</si>
  <si>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</si>
  <si>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</si>
  <si>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</si>
  <si>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</si>
  <si>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</si>
  <si>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</si>
  <si>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</si>
  <si>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</si>
  <si>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</si>
  <si>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</si>
  <si>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</si>
  <si>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</si>
  <si>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</si>
  <si>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</si>
  <si>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</si>
  <si>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</si>
  <si>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</si>
  <si>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</si>
  <si>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</si>
  <si>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</si>
  <si>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</si>
  <si>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</si>
  <si>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</si>
  <si>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</si>
  <si>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</si>
  <si>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</si>
  <si>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</si>
  <si>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</si>
  <si>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</si>
  <si>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</si>
  <si>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</si>
  <si>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</si>
  <si>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</si>
  <si>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</si>
  <si>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</si>
  <si>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</si>
  <si>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</si>
  <si>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</si>
  <si>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</si>
  <si>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</si>
  <si>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</si>
  <si>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</si>
  <si>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</si>
  <si>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</si>
  <si>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</si>
  <si>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</si>
  <si>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</si>
  <si>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</si>
  <si>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</si>
  <si>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</si>
  <si>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</si>
  <si>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</si>
  <si>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</si>
  <si>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</si>
  <si>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</si>
  <si>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</si>
  <si>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</si>
  <si>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</si>
  <si>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</si>
  <si>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</si>
  <si>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</si>
  <si>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</si>
  <si>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</si>
  <si>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</si>
  <si>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</si>
  <si>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</si>
  <si>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</si>
  <si>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</si>
  <si>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</si>
  <si>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</si>
  <si>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</si>
  <si>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</si>
  <si>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</si>
  <si>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</si>
  <si>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</si>
  <si>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</si>
  <si>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</si>
  <si>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</si>
  <si>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</si>
  <si>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</si>
  <si>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</si>
  <si>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</si>
  <si>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</si>
  <si>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</si>
  <si>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</si>
  <si>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</si>
  <si>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</si>
  <si>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</si>
  <si>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</si>
  <si>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秋田県藤里町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</si>
  <si>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</si>
  <si>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</si>
  <si>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</si>
  <si>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</si>
  <si>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</si>
  <si>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</si>
  <si>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</si>
  <si>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</si>
  <si>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</si>
  <si>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</si>
  <si>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</si>
  <si>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</si>
  <si>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</si>
  <si>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</si>
  <si>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</si>
  <si>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</si>
  <si>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</si>
  <si>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</si>
  <si>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</si>
  <si>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</si>
  <si>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</si>
  <si>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</si>
  <si>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</si>
  <si>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</si>
  <si>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</si>
  <si>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</si>
  <si>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</si>
  <si>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</si>
  <si>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</si>
  <si>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</si>
  <si>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</si>
  <si>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</si>
  <si>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</si>
  <si>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</si>
  <si>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</si>
  <si>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</si>
  <si>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</si>
  <si>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</si>
  <si>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</si>
  <si>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</si>
  <si>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</si>
  <si>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</si>
  <si>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</si>
  <si>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</si>
  <si>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</si>
  <si>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</si>
  <si>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</si>
  <si>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</si>
  <si>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</si>
  <si>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</si>
  <si>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</si>
  <si>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</si>
  <si>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</si>
  <si>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</si>
  <si>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</si>
  <si>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</si>
  <si>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</si>
  <si>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</si>
  <si>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</si>
  <si>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</si>
  <si>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</si>
  <si>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</si>
  <si>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</si>
  <si>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</si>
  <si>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</si>
  <si>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</si>
  <si>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</si>
  <si>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</si>
  <si>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</si>
  <si>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</si>
  <si>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</si>
  <si>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</si>
  <si>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</si>
  <si>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</si>
  <si>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</si>
  <si>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</si>
  <si>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</si>
  <si>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</si>
  <si>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</si>
  <si>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</si>
  <si>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</si>
  <si>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</si>
  <si>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</si>
  <si>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</si>
  <si>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</si>
  <si>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</si>
  <si>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</si>
  <si>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</si>
  <si>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</si>
  <si>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</si>
  <si>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</si>
  <si>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</si>
  <si>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</si>
  <si>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</si>
  <si>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</si>
  <si>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</si>
  <si>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</si>
  <si>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</si>
  <si>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</si>
  <si>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</si>
  <si>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</si>
  <si>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</si>
  <si>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</si>
  <si>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</si>
  <si>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</si>
  <si>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</si>
  <si>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</si>
  <si>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</si>
  <si>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</si>
  <si>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</si>
  <si>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</si>
  <si>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</si>
  <si>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</si>
  <si>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</si>
  <si>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</si>
  <si>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</si>
  <si>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</si>
  <si>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</si>
  <si>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</si>
  <si>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</si>
  <si>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</si>
  <si>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</si>
  <si>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</si>
  <si>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</si>
  <si>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</si>
  <si>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</si>
  <si>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</si>
  <si>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</si>
  <si>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</si>
  <si>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</si>
  <si>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</si>
  <si>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</si>
  <si>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</si>
  <si>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</si>
  <si>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</si>
  <si>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</si>
  <si>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</si>
  <si>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</si>
  <si>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</si>
  <si>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</si>
  <si>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</si>
  <si>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</si>
  <si>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</si>
  <si>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</si>
  <si>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</si>
  <si>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</si>
  <si>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</si>
  <si>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</si>
  <si>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</si>
  <si>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</si>
  <si>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</si>
  <si>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</si>
  <si>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</si>
  <si>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</si>
  <si>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</si>
  <si>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</si>
  <si>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</si>
  <si>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</si>
  <si>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</si>
  <si>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</si>
  <si>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</si>
  <si>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</si>
  <si>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</si>
  <si>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</si>
  <si>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</si>
  <si>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</si>
  <si>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</si>
  <si>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</si>
  <si>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</si>
  <si>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</si>
  <si>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</si>
  <si>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</si>
  <si>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</si>
  <si>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</si>
  <si>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</si>
  <si>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0.16</t>
  </si>
  <si>
    <t>▲ 1.53</t>
  </si>
  <si>
    <t>一般会計</t>
  </si>
  <si>
    <t>介護サービス特別会計</t>
  </si>
  <si>
    <t>国民健康保険特別会計</t>
  </si>
  <si>
    <t>水道特別会計</t>
  </si>
  <si>
    <t>介護保険特別会計</t>
  </si>
  <si>
    <t>公共下水道事業特別会計</t>
  </si>
  <si>
    <t>合併浄化槽事業特別会計</t>
  </si>
  <si>
    <t>後期高齢者医療特別会計</t>
  </si>
  <si>
    <t>その他会計（赤字）</t>
  </si>
  <si>
    <t>その他会計（黒字）</t>
  </si>
  <si>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</si>
  <si>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2"/>
  </si>
  <si>
    <t>能代山本広域市町村系組合（ふるさと能代山本市町村圏基金特別会計）</t>
    <rPh sb="0" eb="2">
      <t>ノシロ</t>
    </rPh>
    <rPh sb="2" eb="4">
      <t>ヤマモト</t>
    </rPh>
    <rPh sb="4" eb="6">
      <t>コウイキ</t>
    </rPh>
    <rPh sb="6" eb="9">
      <t>シチョウソン</t>
    </rPh>
    <rPh sb="9" eb="10">
      <t>ケイ</t>
    </rPh>
    <rPh sb="10" eb="12">
      <t>クミアイ</t>
    </rPh>
    <rPh sb="17" eb="19">
      <t>ノシロ</t>
    </rPh>
    <rPh sb="19" eb="21">
      <t>ヤマモト</t>
    </rPh>
    <rPh sb="21" eb="24">
      <t>シチョウソン</t>
    </rPh>
    <rPh sb="24" eb="25">
      <t>ケン</t>
    </rPh>
    <rPh sb="25" eb="27">
      <t>キキン</t>
    </rPh>
    <rPh sb="27" eb="29">
      <t>トクベツ</t>
    </rPh>
    <rPh sb="29" eb="31">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</si>
  <si>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</si>
  <si>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能代市山本郡養護老人ホーム組合（一般会計）</t>
    <rPh sb="0" eb="3">
      <t>ノシロシ</t>
    </rPh>
    <rPh sb="3" eb="5">
      <t>ヤマモト</t>
    </rPh>
    <rPh sb="5" eb="6">
      <t>グン</t>
    </rPh>
    <rPh sb="6" eb="8">
      <t>ヨウゴ</t>
    </rPh>
    <rPh sb="8" eb="10">
      <t>ロウジン</t>
    </rPh>
    <rPh sb="13" eb="15">
      <t>クミアイ</t>
    </rPh>
    <rPh sb="16" eb="18">
      <t>イッパン</t>
    </rPh>
    <rPh sb="18" eb="20">
      <t>カイケイ</t>
    </rPh>
    <phoneticPr fontId="2"/>
  </si>
  <si>
    <t>秋田県市町村総合組合事務組合（一般会計）</t>
    <rPh sb="0" eb="3">
      <t>アキタケン</t>
    </rPh>
    <rPh sb="3" eb="6">
      <t>シチョウソン</t>
    </rPh>
    <rPh sb="6" eb="8">
      <t>ソウゴウ</t>
    </rPh>
    <rPh sb="8" eb="10">
      <t>クミアイ</t>
    </rPh>
    <rPh sb="10" eb="12">
      <t>ジム</t>
    </rPh>
    <rPh sb="12" eb="14">
      <t>クミアイ</t>
    </rPh>
    <rPh sb="15" eb="17">
      <t>イッパン</t>
    </rPh>
    <rPh sb="17" eb="19">
      <t>カイケイ</t>
    </rPh>
    <phoneticPr fontId="2"/>
  </si>
  <si>
    <t>秋田県市町村総合組合事務組合（交通災害共済事業等特別会計）</t>
    <rPh sb="0" eb="3">
      <t>アキタケン</t>
    </rPh>
    <rPh sb="3" eb="6">
      <t>シチョウソン</t>
    </rPh>
    <rPh sb="6" eb="8">
      <t>ソウゴウ</t>
    </rPh>
    <rPh sb="8" eb="10">
      <t>クミアイ</t>
    </rPh>
    <rPh sb="10" eb="12">
      <t>ジム</t>
    </rPh>
    <rPh sb="12" eb="14">
      <t>クミアイ</t>
    </rPh>
    <rPh sb="15" eb="17">
      <t>コウツウ</t>
    </rPh>
    <rPh sb="17" eb="19">
      <t>サイガイ</t>
    </rPh>
    <rPh sb="19" eb="21">
      <t>キョウサイ</t>
    </rPh>
    <rPh sb="21" eb="23">
      <t>ジギョウ</t>
    </rPh>
    <rPh sb="23" eb="24">
      <t>トウ</t>
    </rPh>
    <rPh sb="24" eb="26">
      <t>トクベツ</t>
    </rPh>
    <rPh sb="26" eb="28">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</si>
  <si>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</si>
  <si>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</si>
  <si>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秋田県広域高齢者医療広域連合（後期高齢者医療特別会計）</t>
    <rPh sb="0" eb="3">
      <t>アキタケン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</si>
  <si>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藤里開発公社</t>
    <rPh sb="0" eb="2">
      <t>フジサト</t>
    </rPh>
    <rPh sb="2" eb="4">
      <t>カイハツ</t>
    </rPh>
    <rPh sb="4" eb="6">
      <t>コウシャ</t>
    </rPh>
    <phoneticPr fontId="2"/>
  </si>
  <si>
    <t>白神農園ふじさと</t>
    <rPh sb="0" eb="2">
      <t>シラカミ</t>
    </rPh>
    <rPh sb="2" eb="4">
      <t>ノウエン</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</si>
  <si>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</si>
  <si>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t>
    <phoneticPr fontId="2"/>
  </si>
  <si>
    <t>-</t>
    <phoneticPr fontId="2"/>
  </si>
  <si>
    <t>-</t>
    <phoneticPr fontId="2"/>
  </si>
  <si>
    <t>○</t>
    <phoneticPr fontId="2"/>
  </si>
  <si>
    <t>-</t>
    <phoneticPr fontId="2"/>
  </si>
  <si>
    <t>能代市山本郡養護老人ホーム組合（能代市山本郡養護老人ホーム組合外部サービス利用型特定施設事業特別会計）</t>
    <rPh sb="16" eb="19">
      <t>ノシロシ</t>
    </rPh>
    <rPh sb="19" eb="21">
      <t>ヤマモト</t>
    </rPh>
    <rPh sb="21" eb="22">
      <t>グン</t>
    </rPh>
    <rPh sb="22" eb="24">
      <t>ヨウゴ</t>
    </rPh>
    <rPh sb="24" eb="26">
      <t>ロウジン</t>
    </rPh>
    <rPh sb="29" eb="31">
      <t>クミアイ</t>
    </rPh>
    <rPh sb="31" eb="33">
      <t>ガイブ</t>
    </rPh>
    <rPh sb="37" eb="40">
      <t>リヨウガタ</t>
    </rPh>
    <rPh sb="40" eb="42">
      <t>トクテイ</t>
    </rPh>
    <rPh sb="42" eb="44">
      <t>シセツ</t>
    </rPh>
    <rPh sb="44" eb="46">
      <t>ジギョウ</t>
    </rPh>
    <rPh sb="46" eb="48">
      <t>トクベツ</t>
    </rPh>
    <rPh sb="48" eb="50">
      <t>カイケイ</t>
    </rPh>
    <phoneticPr fontId="2"/>
  </si>
  <si>
    <t>能代市山本郡養護老人ホーム組合（能代市山本郡養護老人ホーム組合訪問介護事業特別会計）</t>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</si>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</sst>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145719</c:v>
                </c:pt>
                <c:pt idx="1">
                  <c:v>187225</c:v>
                </c:pt>
                <c:pt idx="2">
                  <c:v>189694</c:v>
                </c:pt>
                <c:pt idx="3">
                  <c:v>193056</c:v>
                </c:pt>
                <c:pt idx="4">
                  <c:v>185235</c:v>
                </c:pt>
              </c:numCache>
            </c:numRef>
          </c:val>
          <c:smooth val="0"/>
        </c:ser>
        <c:dLbls>
          <c:showLegendKey val="0"/>
          <c:showVal val="0"/>
          <c:showCatName val="0"/>
          <c:showSerName val="0"/>
          <c:showPercent val="0"/>
          <c:showBubbleSize val="0"/>
        </c:dLbls>
        <c:marker val="1"/>
        <c:smooth val="0"/>
        <c:axId val="114012928"/>
        <c:axId val="117538176"/>
      </c:lineChart>
      <c:catAx>
        <c:axId val="114012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38176"/>
        <c:crosses val="autoZero"/>
        <c:auto val="1"/>
        <c:lblAlgn val="ctr"/>
        <c:lblOffset val="100"/>
        <c:tickLblSkip val="1"/>
        <c:tickMarkSkip val="1"/>
        <c:noMultiLvlLbl val="0"/>
      </c:catAx>
      <c:valAx>
        <c:axId val="11753817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1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3.37</c:v>
                </c:pt>
                <c:pt idx="1">
                  <c:v>4.87</c:v>
                </c:pt>
                <c:pt idx="2">
                  <c:v>4.92</c:v>
                </c:pt>
                <c:pt idx="3">
                  <c:v>6.61</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22.43</c:v>
                </c:pt>
                <c:pt idx="1">
                  <c:v>23.17</c:v>
                </c:pt>
                <c:pt idx="2">
                  <c:v>25.16</c:v>
                </c:pt>
                <c:pt idx="3">
                  <c:v>23.17</c:v>
                </c:pt>
                <c:pt idx="4">
                  <c:v>23.6</c:v>
                </c:pt>
              </c:numCache>
            </c:numRef>
          </c:val>
        </c:ser>
        <c:dLbls>
          <c:showLegendKey val="0"/>
          <c:showVal val="0"/>
          <c:showCatName val="0"/>
          <c:showSerName val="0"/>
          <c:showPercent val="0"/>
          <c:showBubbleSize val="0"/>
        </c:dLbls>
        <c:gapWidth val="250"/>
        <c:overlap val="100"/>
        <c:axId val="117706752"/>
        <c:axId val="11770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3.71</c:v>
                </c:pt>
                <c:pt idx="1">
                  <c:v>3.91</c:v>
                </c:pt>
                <c:pt idx="2">
                  <c:v>1.21</c:v>
                </c:pt>
                <c:pt idx="3">
                  <c:v>-0.16</c:v>
                </c:pt>
                <c:pt idx="4">
                  <c:v>-1.53</c:v>
                </c:pt>
              </c:numCache>
            </c:numRef>
          </c:val>
          <c:smooth val="0"/>
        </c:ser>
        <c:dLbls>
          <c:showLegendKey val="0"/>
          <c:showVal val="0"/>
          <c:showCatName val="0"/>
          <c:showSerName val="0"/>
          <c:showPercent val="0"/>
          <c:showBubbleSize val="0"/>
        </c:dLbls>
        <c:marker val="1"/>
        <c:smooth val="0"/>
        <c:axId val="117706752"/>
        <c:axId val="117708672"/>
      </c:lineChart>
      <c:catAx>
        <c:axId val="1177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08672"/>
        <c:crosses val="autoZero"/>
        <c:auto val="1"/>
        <c:lblAlgn val="ctr"/>
        <c:lblOffset val="100"/>
        <c:tickLblSkip val="1"/>
        <c:tickMarkSkip val="1"/>
        <c:noMultiLvlLbl val="0"/>
      </c:catAx>
      <c:valAx>
        <c:axId val="11770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0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ser>
        <c:ser>
          <c:idx val="3"/>
          <c:order val="3"/>
          <c:tx>
            <c:strRef>
              <c:f>データシート!$A$30</c:f>
              <c:strCache>
                <c:ptCount val="1"/>
                <c:pt idx="0">
                  <c:v>合併浄化槽事業特別会計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0.03</c:v>
                </c:pt>
                <c:pt idx="4">
                  <c:v>#N/A</c:v>
                </c:pt>
                <c:pt idx="5">
                  <c:v>0.12</c:v>
                </c:pt>
                <c:pt idx="6">
                  <c:v>#N/A</c:v>
                </c:pt>
                <c:pt idx="7">
                  <c:v>0.11</c:v>
                </c:pt>
                <c:pt idx="8">
                  <c:v>#N/A</c:v>
                </c:pt>
                <c:pt idx="9">
                  <c:v>0.15</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0.57999999999999996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0.41</c:v>
                </c:pt>
                <c:pt idx="4">
                  <c:v>#N/A</c:v>
                </c:pt>
                <c:pt idx="5">
                  <c:v>1.1100000000000001</c:v>
                </c:pt>
                <c:pt idx="6">
                  <c:v>#N/A</c:v>
                </c:pt>
                <c:pt idx="7">
                  <c:v>2.08</c:v>
                </c:pt>
                <c:pt idx="8">
                  <c:v>#N/A</c:v>
                </c:pt>
                <c:pt idx="9">
                  <c:v>0.75</c:v>
                </c:pt>
              </c:numCache>
            </c:numRef>
          </c:val>
        </c:ser>
        <c:ser>
          <c:idx val="8"/>
          <c:order val="8"/>
          <c:tx>
            <c:strRef>
              <c:f>データシート!$A$35</c:f>
              <c:strCache>
                <c:ptCount val="1"/>
                <c:pt idx="0">
                  <c:v>介護サービス特別会計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1.82</c:v>
                </c:pt>
                <c:pt idx="2">
                  <c:v>#N/A</c:v>
                </c:pt>
                <c:pt idx="3">
                  <c:v>1.38</c:v>
                </c:pt>
                <c:pt idx="4">
                  <c:v>#N/A</c:v>
                </c:pt>
                <c:pt idx="5">
                  <c:v>1.47</c:v>
                </c:pt>
                <c:pt idx="6">
                  <c:v>#N/A</c:v>
                </c:pt>
                <c:pt idx="7">
                  <c:v>1.34</c:v>
                </c:pt>
                <c:pt idx="8">
                  <c:v>#N/A</c:v>
                </c:pt>
                <c:pt idx="9">
                  <c:v>1.05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3.37</c:v>
                </c:pt>
                <c:pt idx="2">
                  <c:v>#N/A</c:v>
                </c:pt>
                <c:pt idx="3">
                  <c:v>4.87</c:v>
                </c:pt>
                <c:pt idx="4">
                  <c:v>#N/A</c:v>
                </c:pt>
                <c:pt idx="5">
                  <c:v>4.92</c:v>
                </c:pt>
                <c:pt idx="6">
                  <c:v>#N/A</c:v>
                </c:pt>
                <c:pt idx="7">
                  <c:v>6.61</c:v>
                </c:pt>
                <c:pt idx="8">
                  <c:v>#N/A</c:v>
                </c:pt>
                <c:pt idx="9">
                  <c:v>5.1100000000000003</c:v>
                </c:pt>
              </c:numCache>
            </c:numRef>
          </c:val>
        </c:ser>
        <c:dLbls>
          <c:showLegendKey val="0"/>
          <c:showVal val="0"/>
          <c:showCatName val="0"/>
          <c:showSerName val="0"/>
          <c:showPercent val="0"/>
          <c:showBubbleSize val="0"/>
        </c:dLbls>
        <c:gapWidth val="150"/>
        <c:overlap val="100"/>
        <c:axId val="119113984"/>
        <c:axId val="119136256"/>
      </c:barChart>
      <c:catAx>
        <c:axId val="1191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36256"/>
        <c:crosses val="autoZero"/>
        <c:auto val="1"/>
        <c:lblAlgn val="ctr"/>
        <c:lblOffset val="100"/>
        <c:tickLblSkip val="1"/>
        <c:tickMarkSkip val="1"/>
        <c:noMultiLvlLbl val="0"/>
      </c:catAx>
      <c:valAx>
        <c:axId val="11913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387</c:v>
                </c:pt>
                <c:pt idx="5">
                  <c:v>384</c:v>
                </c:pt>
                <c:pt idx="8">
                  <c:v>374</c:v>
                </c:pt>
                <c:pt idx="11">
                  <c:v>345</c:v>
                </c:pt>
                <c:pt idx="14">
                  <c:v>311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58</c:v>
                </c:pt>
                <c:pt idx="3">
                  <c:v>57</c:v>
                </c:pt>
                <c:pt idx="6">
                  <c:v>53</c:v>
                </c:pt>
                <c:pt idx="9">
                  <c:v>52</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c:v>
                </c:pt>
                <c:pt idx="3">
                  <c:v>7</c:v>
                </c:pt>
                <c:pt idx="6">
                  <c:v>7</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103</c:v>
                </c:pt>
                <c:pt idx="3">
                  <c:v>88</c:v>
                </c:pt>
                <c:pt idx="6">
                  <c:v>81</c:v>
                </c:pt>
                <c:pt idx="9">
                  <c:v>97</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499</c:v>
                </c:pt>
                <c:pt idx="3">
                  <c:v>484</c:v>
                </c:pt>
                <c:pt idx="6">
                  <c:v>471</c:v>
                </c:pt>
                <c:pt idx="9">
                  <c:v>437</c:v>
                </c:pt>
                <c:pt idx="12">
                  <c:v>362</c:v>
                </c:pt>
              </c:numCache>
            </c:numRef>
          </c:val>
        </c:ser>
        <c:dLbls>
          <c:showLegendKey val="0"/>
          <c:showVal val="0"/>
          <c:showCatName val="0"/>
          <c:showSerName val="0"/>
          <c:showPercent val="0"/>
          <c:showBubbleSize val="0"/>
        </c:dLbls>
        <c:gapWidth val="100"/>
        <c:overlap val="100"/>
        <c:axId val="118617984"/>
        <c:axId val="11880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285</c:v>
                </c:pt>
                <c:pt idx="2">
                  <c:v>#N/A</c:v>
                </c:pt>
                <c:pt idx="3">
                  <c:v>#N/A</c:v>
                </c:pt>
                <c:pt idx="4">
                  <c:v>252</c:v>
                </c:pt>
                <c:pt idx="5">
                  <c:v>#N/A</c:v>
                </c:pt>
                <c:pt idx="6">
                  <c:v>#N/A</c:v>
                </c:pt>
                <c:pt idx="7">
                  <c:v>238</c:v>
                </c:pt>
                <c:pt idx="8">
                  <c:v>#N/A</c:v>
                </c:pt>
                <c:pt idx="9">
                  <c:v>#N/A</c:v>
                </c:pt>
                <c:pt idx="10">
                  <c:v>244</c:v>
                </c:pt>
                <c:pt idx="11">
                  <c:v>#N/A</c:v>
                </c:pt>
                <c:pt idx="12">
                  <c:v>#N/A</c:v>
                </c:pt>
                <c:pt idx="13">
                  <c:v>201</c:v>
                </c:pt>
                <c:pt idx="14">
                  <c:v>#N/A</c:v>
                </c:pt>
              </c:numCache>
            </c:numRef>
          </c:val>
          <c:smooth val="0"/>
        </c:ser>
        <c:dLbls>
          <c:showLegendKey val="0"/>
          <c:showVal val="0"/>
          <c:showCatName val="0"/>
          <c:showSerName val="0"/>
          <c:showPercent val="0"/>
          <c:showBubbleSize val="0"/>
        </c:dLbls>
        <c:marker val="1"/>
        <c:smooth val="0"/>
        <c:axId val="118617984"/>
        <c:axId val="118800384"/>
      </c:lineChart>
      <c:catAx>
        <c:axId val="1186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00384"/>
        <c:crosses val="autoZero"/>
        <c:auto val="1"/>
        <c:lblAlgn val="ctr"/>
        <c:lblOffset val="100"/>
        <c:tickLblSkip val="1"/>
        <c:tickMarkSkip val="1"/>
        <c:noMultiLvlLbl val="0"/>
      </c:catAx>
      <c:valAx>
        <c:axId val="11880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1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3716</c:v>
                </c:pt>
                <c:pt idx="5">
                  <c:v>3649</c:v>
                </c:pt>
                <c:pt idx="8">
                  <c:v>3503</c:v>
                </c:pt>
                <c:pt idx="11">
                  <c:v>3423</c:v>
                </c:pt>
                <c:pt idx="14">
                  <c:v>3525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c:v>
                </c:pt>
                <c:pt idx="5">
                  <c:v>18</c:v>
                </c:pt>
                <c:pt idx="8">
                  <c:v>20</c:v>
                </c:pt>
                <c:pt idx="11">
                  <c:v>20</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791</c:v>
                </c:pt>
                <c:pt idx="5">
                  <c:v>938</c:v>
                </c:pt>
                <c:pt idx="8">
                  <c:v>1072</c:v>
                </c:pt>
                <c:pt idx="11">
                  <c:v>1188</c:v>
                </c:pt>
                <c:pt idx="14">
                  <c:v>1290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564</c:v>
                </c:pt>
                <c:pt idx="3">
                  <c:v>510</c:v>
                </c:pt>
                <c:pt idx="6">
                  <c:v>455</c:v>
                </c:pt>
                <c:pt idx="9">
                  <c:v>401</c:v>
                </c:pt>
                <c:pt idx="12">
                  <c:v>347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702</c:v>
                </c:pt>
                <c:pt idx="3">
                  <c:v>672</c:v>
                </c:pt>
                <c:pt idx="6">
                  <c:v>652</c:v>
                </c:pt>
                <c:pt idx="9">
                  <c:v>607</c:v>
                </c:pt>
                <c:pt idx="12">
                  <c:v>595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c:v>
                </c:pt>
                <c:pt idx="3">
                  <c:v>26</c:v>
                </c:pt>
                <c:pt idx="6">
                  <c:v>17</c:v>
                </c:pt>
                <c:pt idx="9">
                  <c:v>16</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1882</c:v>
                </c:pt>
                <c:pt idx="3">
                  <c:v>2099</c:v>
                </c:pt>
                <c:pt idx="6">
                  <c:v>2056</c:v>
                </c:pt>
                <c:pt idx="9">
                  <c:v>2034</c:v>
                </c:pt>
                <c:pt idx="12">
                  <c:v>1948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397</c:v>
                </c:pt>
                <c:pt idx="3">
                  <c:v>350</c:v>
                </c:pt>
                <c:pt idx="6">
                  <c:v>306</c:v>
                </c:pt>
                <c:pt idx="9">
                  <c:v>262</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3309</c:v>
                </c:pt>
                <c:pt idx="3">
                  <c:v>3196</c:v>
                </c:pt>
                <c:pt idx="6">
                  <c:v>3053</c:v>
                </c:pt>
                <c:pt idx="9">
                  <c:v>3111</c:v>
                </c:pt>
                <c:pt idx="12">
                  <c:v>3069</c:v>
                </c:pt>
              </c:numCache>
            </c:numRef>
          </c:val>
        </c:ser>
        <c:dLbls>
          <c:showLegendKey val="0"/>
          <c:showVal val="0"/>
          <c:showCatName val="0"/>
          <c:showSerName val="0"/>
          <c:showPercent val="0"/>
          <c:showBubbleSize val="0"/>
        </c:dLbls>
        <c:gapWidth val="100"/>
        <c:overlap val="100"/>
        <c:axId val="114124672"/>
        <c:axId val="11413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2366</c:v>
                </c:pt>
                <c:pt idx="2">
                  <c:v>#N/A</c:v>
                </c:pt>
                <c:pt idx="3">
                  <c:v>#N/A</c:v>
                </c:pt>
                <c:pt idx="4">
                  <c:v>2247</c:v>
                </c:pt>
                <c:pt idx="5">
                  <c:v>#N/A</c:v>
                </c:pt>
                <c:pt idx="6">
                  <c:v>#N/A</c:v>
                </c:pt>
                <c:pt idx="7">
                  <c:v>1944</c:v>
                </c:pt>
                <c:pt idx="8">
                  <c:v>#N/A</c:v>
                </c:pt>
                <c:pt idx="9">
                  <c:v>#N/A</c:v>
                </c:pt>
                <c:pt idx="10">
                  <c:v>1800</c:v>
                </c:pt>
                <c:pt idx="11">
                  <c:v>#N/A</c:v>
                </c:pt>
                <c:pt idx="12">
                  <c:v>#N/A</c:v>
                </c:pt>
                <c:pt idx="13">
                  <c:v>1362</c:v>
                </c:pt>
                <c:pt idx="14">
                  <c:v>#N/A</c:v>
                </c:pt>
              </c:numCache>
            </c:numRef>
          </c:val>
          <c:smooth val="0"/>
        </c:ser>
        <c:dLbls>
          <c:showLegendKey val="0"/>
          <c:showVal val="0"/>
          <c:showCatName val="0"/>
          <c:showSerName val="0"/>
          <c:showPercent val="0"/>
          <c:showBubbleSize val="0"/>
        </c:dLbls>
        <c:marker val="1"/>
        <c:smooth val="0"/>
        <c:axId val="114124672"/>
        <c:axId val="114130944"/>
      </c:lineChart>
      <c:catAx>
        <c:axId val="1141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130944"/>
        <c:crosses val="autoZero"/>
        <c:auto val="1"/>
        <c:lblAlgn val="ctr"/>
        <c:lblOffset val="100"/>
        <c:tickLblSkip val="1"/>
        <c:tickMarkSkip val="1"/>
        <c:noMultiLvlLbl val="0"/>
      </c:catAx>
      <c:valAx>
        <c:axId val="11413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2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3,751
3,733
281.98
3,859,706
3,715,045
117,513
2,299,168
3,069,348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人口減少に歯止めがかからず、この</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年で</a:t>
          </a:r>
          <a:r>
            <a:rPr lang="en-US" altLang="ja-JP" sz="1100" b="0" i="0" baseline="0">
              <a:solidFill>
                <a:schemeClr val="dk1"/>
              </a:solidFill>
              <a:effectLst/>
              <a:latin typeface="+mj-ea"/>
              <a:ea typeface="+mj-ea"/>
              <a:cs typeface="+mn-cs"/>
            </a:rPr>
            <a:t>56</a:t>
          </a:r>
          <a:r>
            <a:rPr lang="ja-JP" altLang="ja-JP" sz="1100" b="0" i="0" baseline="0">
              <a:solidFill>
                <a:schemeClr val="dk1"/>
              </a:solidFill>
              <a:effectLst/>
              <a:latin typeface="+mj-ea"/>
              <a:ea typeface="+mj-ea"/>
              <a:cs typeface="+mn-cs"/>
            </a:rPr>
            <a:t>人減少し、また高齢化率（</a:t>
          </a:r>
          <a:r>
            <a:rPr lang="en-US" altLang="ja-JP" sz="1100" b="0" i="0" baseline="0">
              <a:solidFill>
                <a:schemeClr val="dk1"/>
              </a:solidFill>
              <a:effectLst/>
              <a:latin typeface="+mj-ea"/>
              <a:ea typeface="+mj-ea"/>
              <a:cs typeface="+mn-cs"/>
            </a:rPr>
            <a:t>H26.3</a:t>
          </a:r>
          <a:r>
            <a:rPr lang="ja-JP" altLang="ja-JP" sz="1100" b="0" i="0" baseline="0">
              <a:solidFill>
                <a:schemeClr val="dk1"/>
              </a:solidFill>
              <a:effectLst/>
              <a:latin typeface="+mj-ea"/>
              <a:ea typeface="+mj-ea"/>
              <a:cs typeface="+mn-cs"/>
            </a:rPr>
            <a:t>末）は</a:t>
          </a:r>
          <a:r>
            <a:rPr lang="en-US" altLang="ja-JP" sz="1100" b="0" i="0" baseline="0">
              <a:solidFill>
                <a:schemeClr val="dk1"/>
              </a:solidFill>
              <a:effectLst/>
              <a:latin typeface="+mj-ea"/>
              <a:ea typeface="+mj-ea"/>
              <a:cs typeface="+mn-cs"/>
            </a:rPr>
            <a:t>41.14%</a:t>
          </a:r>
          <a:r>
            <a:rPr lang="ja-JP" altLang="ja-JP" sz="1100" b="0" i="0" baseline="0">
              <a:solidFill>
                <a:schemeClr val="dk1"/>
              </a:solidFill>
              <a:effectLst/>
              <a:latin typeface="+mj-ea"/>
              <a:ea typeface="+mj-ea"/>
              <a:cs typeface="+mn-cs"/>
            </a:rPr>
            <a:t>と秋田県でも上位に位置している。町主産業の農林業を取り巻く状況は、</a:t>
          </a:r>
          <a:r>
            <a:rPr lang="ja-JP" altLang="en-US" sz="1100" b="0" i="0" baseline="0">
              <a:solidFill>
                <a:schemeClr val="dk1"/>
              </a:solidFill>
              <a:effectLst/>
              <a:latin typeface="+mj-ea"/>
              <a:ea typeface="+mj-ea"/>
              <a:cs typeface="+mn-cs"/>
            </a:rPr>
            <a:t>米価の下落</a:t>
          </a:r>
          <a:r>
            <a:rPr lang="ja-JP" altLang="ja-JP" sz="1100" b="0" i="0" baseline="0">
              <a:solidFill>
                <a:schemeClr val="dk1"/>
              </a:solidFill>
              <a:effectLst/>
              <a:latin typeface="+mj-ea"/>
              <a:ea typeface="+mj-ea"/>
              <a:cs typeface="+mn-cs"/>
            </a:rPr>
            <a:t>により前年度に比べ農家の所得が</a:t>
          </a:r>
          <a:r>
            <a:rPr lang="ja-JP" altLang="en-US" sz="1100" b="0" i="0" baseline="0">
              <a:solidFill>
                <a:schemeClr val="dk1"/>
              </a:solidFill>
              <a:effectLst/>
              <a:latin typeface="+mj-ea"/>
              <a:ea typeface="+mj-ea"/>
              <a:cs typeface="+mn-cs"/>
            </a:rPr>
            <a:t>減少</a:t>
          </a:r>
          <a:r>
            <a:rPr lang="ja-JP" altLang="ja-JP" sz="1100" b="0" i="0" baseline="0">
              <a:solidFill>
                <a:schemeClr val="dk1"/>
              </a:solidFill>
              <a:effectLst/>
              <a:latin typeface="+mj-ea"/>
              <a:ea typeface="+mj-ea"/>
              <a:cs typeface="+mn-cs"/>
            </a:rPr>
            <a:t>し、町民税収額が</a:t>
          </a:r>
          <a:r>
            <a:rPr lang="ja-JP" altLang="en-US" sz="1100" b="0" i="0" baseline="0">
              <a:solidFill>
                <a:schemeClr val="dk1"/>
              </a:solidFill>
              <a:effectLst/>
              <a:latin typeface="+mj-ea"/>
              <a:ea typeface="+mj-ea"/>
              <a:cs typeface="+mn-cs"/>
            </a:rPr>
            <a:t>減</a:t>
          </a:r>
          <a:r>
            <a:rPr lang="ja-JP" altLang="ja-JP" sz="1100" b="0" i="0" baseline="0">
              <a:solidFill>
                <a:schemeClr val="dk1"/>
              </a:solidFill>
              <a:effectLst/>
              <a:latin typeface="+mj-ea"/>
              <a:ea typeface="+mj-ea"/>
              <a:cs typeface="+mn-cs"/>
            </a:rPr>
            <a:t>とな</a:t>
          </a:r>
          <a:r>
            <a:rPr lang="ja-JP" altLang="en-US" sz="1100" b="0" i="0" baseline="0">
              <a:solidFill>
                <a:schemeClr val="dk1"/>
              </a:solidFill>
              <a:effectLst/>
              <a:latin typeface="+mj-ea"/>
              <a:ea typeface="+mj-ea"/>
              <a:cs typeface="+mn-cs"/>
            </a:rPr>
            <a:t>った。また、</a:t>
          </a:r>
          <a:r>
            <a:rPr lang="ja-JP" altLang="ja-JP" sz="1100" b="0" i="0" baseline="0">
              <a:solidFill>
                <a:schemeClr val="dk1"/>
              </a:solidFill>
              <a:effectLst/>
              <a:latin typeface="+mj-ea"/>
              <a:ea typeface="+mj-ea"/>
              <a:cs typeface="+mn-cs"/>
            </a:rPr>
            <a:t>木材需要は減少し、更には、雇用環境の悪化等による給与収入の減少により、同指数の改善となる施策を見出せず、町財政基盤の脆弱性がますます加速しているのが現況となっている。</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しかしながら、町第６次行政改革大綱や集中改革プランに盛り込まれた計画に従いながら、これまでの財政健全化の努力を今後も継続し、「農山村特有の小規模自治体だからできる簡素で効率的な行財政システム」の確立を図る。</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9" name="直線コネクタ 68"/>
        <xdr:cNvCxnSpPr/>
      </xdr:nvCxnSpPr>
      <xdr:spPr>
        <a:xfrm>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137478</xdr:rowOff>
    </xdr:to>
    <xdr:cxnSp macro="">
      <xdr:nvCxnSpPr>
        <xdr:cNvPr id="72" name="直線コネクタ 71"/>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20320</xdr:rowOff>
    </xdr:from>
    <xdr:to>
      <xdr:col>3</xdr:col>
      <xdr:colOff>330200</xdr:colOff>
      <xdr:row>43</xdr:row>
      <xdr:rowOff>121920</xdr:rowOff>
    </xdr:to>
    <xdr:sp macro="" textlink="">
      <xdr:nvSpPr>
        <xdr:cNvPr id="73" name="フローチャート : 判断 72"/>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132097</xdr:rowOff>
    </xdr:from>
    <xdr:ext cx="762000" cy="259045"/>
    <xdr:sp macro="" textlink="">
      <xdr:nvSpPr>
        <xdr:cNvPr id="74" name="テキスト ボックス 73"/>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3"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前年度より</a:t>
          </a:r>
          <a:r>
            <a:rPr lang="en-US" altLang="ja-JP" sz="1100" b="0" i="0" baseline="0">
              <a:solidFill>
                <a:schemeClr val="dk1"/>
              </a:solidFill>
              <a:effectLst/>
              <a:latin typeface="+mj-ea"/>
              <a:ea typeface="+mj-ea"/>
              <a:cs typeface="+mn-cs"/>
            </a:rPr>
            <a:t>2.9</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下</a:t>
          </a:r>
          <a:r>
            <a:rPr lang="ja-JP" altLang="ja-JP" sz="1100" b="0" i="0" baseline="0">
              <a:solidFill>
                <a:schemeClr val="dk1"/>
              </a:solidFill>
              <a:effectLst/>
              <a:latin typeface="+mj-ea"/>
              <a:ea typeface="+mj-ea"/>
              <a:cs typeface="+mn-cs"/>
            </a:rPr>
            <a:t>回り、類似団体平均を</a:t>
          </a:r>
          <a:r>
            <a:rPr lang="en-US" altLang="ja-JP" sz="1100" b="0" i="0" baseline="0">
              <a:solidFill>
                <a:schemeClr val="dk1"/>
              </a:solidFill>
              <a:effectLst/>
              <a:latin typeface="+mj-ea"/>
              <a:ea typeface="+mj-ea"/>
              <a:cs typeface="+mn-cs"/>
            </a:rPr>
            <a:t>2.9</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下</a:t>
          </a:r>
          <a:r>
            <a:rPr lang="ja-JP" altLang="ja-JP" sz="1100" b="0" i="0" baseline="0">
              <a:solidFill>
                <a:schemeClr val="dk1"/>
              </a:solidFill>
              <a:effectLst/>
              <a:latin typeface="+mj-ea"/>
              <a:ea typeface="+mj-ea"/>
              <a:cs typeface="+mn-cs"/>
            </a:rPr>
            <a:t>回っている。主な要因としては、人件費</a:t>
          </a:r>
          <a:r>
            <a:rPr lang="ja-JP" altLang="en-US" sz="1100" b="0" i="0" baseline="0">
              <a:solidFill>
                <a:schemeClr val="dk1"/>
              </a:solidFill>
              <a:effectLst/>
              <a:latin typeface="+mj-ea"/>
              <a:ea typeface="+mj-ea"/>
              <a:cs typeface="+mn-cs"/>
            </a:rPr>
            <a:t>及び</a:t>
          </a:r>
          <a:r>
            <a:rPr lang="ja-JP" altLang="ja-JP" sz="1100" b="0" i="0" baseline="0">
              <a:solidFill>
                <a:schemeClr val="dk1"/>
              </a:solidFill>
              <a:effectLst/>
              <a:latin typeface="+mj-ea"/>
              <a:ea typeface="+mj-ea"/>
              <a:cs typeface="+mn-cs"/>
            </a:rPr>
            <a:t>物件費は</a:t>
          </a:r>
          <a:r>
            <a:rPr lang="ja-JP" altLang="en-US" sz="1100" b="0" i="0" baseline="0">
              <a:solidFill>
                <a:schemeClr val="dk1"/>
              </a:solidFill>
              <a:effectLst/>
              <a:latin typeface="+mj-ea"/>
              <a:ea typeface="+mj-ea"/>
              <a:cs typeface="+mn-cs"/>
            </a:rPr>
            <a:t>増</a:t>
          </a:r>
          <a:r>
            <a:rPr lang="ja-JP" altLang="ja-JP" sz="1100" b="0" i="0" baseline="0">
              <a:solidFill>
                <a:schemeClr val="dk1"/>
              </a:solidFill>
              <a:effectLst/>
              <a:latin typeface="+mj-ea"/>
              <a:ea typeface="+mj-ea"/>
              <a:cs typeface="+mn-cs"/>
            </a:rPr>
            <a:t>となっているものの、公債費、補助費</a:t>
          </a:r>
          <a:r>
            <a:rPr lang="ja-JP" altLang="en-US" sz="1100" b="0" i="0" baseline="0">
              <a:solidFill>
                <a:schemeClr val="dk1"/>
              </a:solidFill>
              <a:effectLst/>
              <a:latin typeface="+mj-ea"/>
              <a:ea typeface="+mj-ea"/>
              <a:cs typeface="+mn-cs"/>
            </a:rPr>
            <a:t>等</a:t>
          </a:r>
          <a:r>
            <a:rPr lang="ja-JP" altLang="ja-JP" sz="1100" b="0" i="0" baseline="0">
              <a:solidFill>
                <a:schemeClr val="dk1"/>
              </a:solidFill>
              <a:effectLst/>
              <a:latin typeface="+mj-ea"/>
              <a:ea typeface="+mj-ea"/>
              <a:cs typeface="+mn-cs"/>
            </a:rPr>
            <a:t>、維持補修費等の</a:t>
          </a:r>
          <a:r>
            <a:rPr lang="ja-JP" altLang="en-US" sz="1100" b="0" i="0" baseline="0">
              <a:solidFill>
                <a:schemeClr val="dk1"/>
              </a:solidFill>
              <a:effectLst/>
              <a:latin typeface="+mj-ea"/>
              <a:ea typeface="+mj-ea"/>
              <a:cs typeface="+mn-cs"/>
            </a:rPr>
            <a:t>減</a:t>
          </a:r>
          <a:r>
            <a:rPr lang="ja-JP" altLang="ja-JP" sz="1100" b="0" i="0" baseline="0">
              <a:solidFill>
                <a:schemeClr val="dk1"/>
              </a:solidFill>
              <a:effectLst/>
              <a:latin typeface="+mj-ea"/>
              <a:ea typeface="+mj-ea"/>
              <a:cs typeface="+mn-cs"/>
            </a:rPr>
            <a:t>により前年度を</a:t>
          </a:r>
          <a:r>
            <a:rPr lang="ja-JP" altLang="en-US" sz="1100" b="0" i="0" baseline="0">
              <a:solidFill>
                <a:schemeClr val="dk1"/>
              </a:solidFill>
              <a:effectLst/>
              <a:latin typeface="+mj-ea"/>
              <a:ea typeface="+mj-ea"/>
              <a:cs typeface="+mn-cs"/>
            </a:rPr>
            <a:t>下</a:t>
          </a:r>
          <a:r>
            <a:rPr lang="ja-JP" altLang="ja-JP" sz="1100" b="0" i="0" baseline="0">
              <a:solidFill>
                <a:schemeClr val="dk1"/>
              </a:solidFill>
              <a:effectLst/>
              <a:latin typeface="+mj-ea"/>
              <a:ea typeface="+mj-ea"/>
              <a:cs typeface="+mn-cs"/>
            </a:rPr>
            <a:t>回る結果となった。今後も維持管理費、建設公債費との均衡がとれるよう</a:t>
          </a:r>
          <a:r>
            <a:rPr lang="ja-JP" altLang="en-US" sz="1100" b="0" i="0" baseline="0">
              <a:solidFill>
                <a:sysClr val="windowText" lastClr="000000"/>
              </a:solidFill>
              <a:effectLst/>
              <a:latin typeface="+mj-ea"/>
              <a:ea typeface="+mj-ea"/>
              <a:cs typeface="+mn-cs"/>
            </a:rPr>
            <a:t>、簡易水道事業や各下水道事業における</a:t>
          </a:r>
          <a:r>
            <a:rPr lang="ja-JP" altLang="ja-JP" sz="1100" b="0" i="0" baseline="0">
              <a:solidFill>
                <a:sysClr val="windowText" lastClr="000000"/>
              </a:solidFill>
              <a:effectLst/>
              <a:latin typeface="+mj-ea"/>
              <a:ea typeface="+mj-ea"/>
              <a:cs typeface="+mn-cs"/>
            </a:rPr>
            <a:t>使用料</a:t>
          </a:r>
          <a:r>
            <a:rPr lang="ja-JP" altLang="ja-JP" sz="1100" b="0" i="0" baseline="0">
              <a:solidFill>
                <a:schemeClr val="dk1"/>
              </a:solidFill>
              <a:effectLst/>
              <a:latin typeface="+mj-ea"/>
              <a:ea typeface="+mj-ea"/>
              <a:cs typeface="+mn-cs"/>
            </a:rPr>
            <a:t>の見直しによる繰出し金の削減や、定員適正化計画終了後の適正な定員管理と、物件費に分類される臨時職員賃金の抑制等により数値改善を図る。</a:t>
          </a:r>
          <a:endParaRPr lang="ja-JP" altLang="ja-JP" sz="14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62</xdr:row>
      <xdr:rowOff>171132</xdr:rowOff>
    </xdr:to>
    <xdr:cxnSp macro="">
      <xdr:nvCxnSpPr>
        <xdr:cNvPr id="126" name="直線コネクタ 125"/>
        <xdr:cNvCxnSpPr/>
      </xdr:nvCxnSpPr>
      <xdr:spPr>
        <a:xfrm flipV="1">
          <a:off x="4114800" y="10742719"/>
          <a:ext cx="8382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62</xdr:row>
      <xdr:rowOff>171132</xdr:rowOff>
    </xdr:to>
    <xdr:cxnSp macro="">
      <xdr:nvCxnSpPr>
        <xdr:cNvPr id="129" name="直線コネクタ 128"/>
        <xdr:cNvCxnSpPr/>
      </xdr:nvCxnSpPr>
      <xdr:spPr>
        <a:xfrm>
          <a:off x="3225800" y="107708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62</xdr:row>
      <xdr:rowOff>140970</xdr:rowOff>
    </xdr:to>
    <xdr:cxnSp macro="">
      <xdr:nvCxnSpPr>
        <xdr:cNvPr id="132" name="直線コネクタ 131"/>
        <xdr:cNvCxnSpPr/>
      </xdr:nvCxnSpPr>
      <xdr:spPr>
        <a:xfrm>
          <a:off x="2336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63</xdr:row>
      <xdr:rowOff>27834</xdr:rowOff>
    </xdr:to>
    <xdr:cxnSp macro="">
      <xdr:nvCxnSpPr>
        <xdr:cNvPr id="135" name="直線コネクタ 134"/>
        <xdr:cNvCxnSpPr/>
      </xdr:nvCxnSpPr>
      <xdr:spPr>
        <a:xfrm flipV="1">
          <a:off x="1447800" y="1073869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6" name="フローチャート : 判断 135"/>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37" name="テキスト ボックス 13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17251</xdr:rowOff>
    </xdr:from>
    <xdr:to>
      <xdr:col>2</xdr:col>
      <xdr:colOff>127000</xdr:colOff>
      <xdr:row>63</xdr:row>
      <xdr:rowOff>118851</xdr:rowOff>
    </xdr:to>
    <xdr:sp macro="" textlink="">
      <xdr:nvSpPr>
        <xdr:cNvPr id="138" name="フローチャート : 判断 137"/>
        <xdr:cNvSpPr/>
      </xdr:nvSpPr>
      <xdr:spPr>
        <a:xfrm>
          <a:off x="1397000" y="1081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103628</xdr:rowOff>
    </xdr:from>
    <xdr:ext cx="762000" cy="259045"/>
    <xdr:sp macro="" textlink="">
      <xdr:nvSpPr>
        <xdr:cNvPr id="139" name="テキスト ボックス 138"/>
        <xdr:cNvSpPr txBox="1"/>
      </xdr:nvSpPr>
      <xdr:spPr>
        <a:xfrm>
          <a:off x="1066800" y="109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45" name="円/楕円 144"/>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78546</xdr:rowOff>
    </xdr:from>
    <xdr:ext cx="762000" cy="259045"/>
    <xdr:sp macro="" textlink="">
      <xdr:nvSpPr>
        <xdr:cNvPr id="146"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120332</xdr:rowOff>
    </xdr:from>
    <xdr:to>
      <xdr:col>6</xdr:col>
      <xdr:colOff>50800</xdr:colOff>
      <xdr:row>63</xdr:row>
      <xdr:rowOff>50482</xdr:rowOff>
    </xdr:to>
    <xdr:sp macro="" textlink="">
      <xdr:nvSpPr>
        <xdr:cNvPr id="147" name="円/楕円 146"/>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48" name="テキスト ボックス 147"/>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49" name="円/楕円 148"/>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0" name="テキスト ボックス 149"/>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1" name="円/楕円 150"/>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2" name="テキスト ボックス 15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148484</xdr:rowOff>
    </xdr:from>
    <xdr:to>
      <xdr:col>2</xdr:col>
      <xdr:colOff>127000</xdr:colOff>
      <xdr:row>63</xdr:row>
      <xdr:rowOff>78634</xdr:rowOff>
    </xdr:to>
    <xdr:sp macro="" textlink="">
      <xdr:nvSpPr>
        <xdr:cNvPr id="153" name="円/楕円 152"/>
        <xdr:cNvSpPr/>
      </xdr:nvSpPr>
      <xdr:spPr>
        <a:xfrm>
          <a:off x="1397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88811</xdr:rowOff>
    </xdr:from>
    <xdr:ext cx="762000" cy="259045"/>
    <xdr:sp macro="" textlink="">
      <xdr:nvSpPr>
        <xdr:cNvPr id="154" name="テキスト ボックス 153"/>
        <xdr:cNvSpPr txBox="1"/>
      </xdr:nvSpPr>
      <xdr:spPr>
        <a:xfrm>
          <a:off x="1066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類似団体平均よりやや良好な数値となっているが、前年度と比べ</a:t>
          </a:r>
          <a:r>
            <a:rPr lang="en-US" altLang="ja-JP" sz="1100" b="0" i="0" baseline="0">
              <a:solidFill>
                <a:schemeClr val="dk1"/>
              </a:solidFill>
              <a:effectLst/>
              <a:latin typeface="+mj-ea"/>
              <a:ea typeface="+mj-ea"/>
              <a:cs typeface="+mn-cs"/>
            </a:rPr>
            <a:t>11,859</a:t>
          </a:r>
          <a:r>
            <a:rPr lang="ja-JP" altLang="ja-JP" sz="1100" b="0" i="0" baseline="0">
              <a:solidFill>
                <a:schemeClr val="dk1"/>
              </a:solidFill>
              <a:effectLst/>
              <a:latin typeface="+mj-ea"/>
              <a:ea typeface="+mj-ea"/>
              <a:cs typeface="+mn-cs"/>
            </a:rPr>
            <a:t>円増となっている。主な要因としては、人口減少が挙げられる。</a:t>
          </a:r>
          <a:r>
            <a:rPr lang="ja-JP" altLang="en-US" sz="1100" b="0" i="0" baseline="0">
              <a:solidFill>
                <a:schemeClr val="dk1"/>
              </a:solidFill>
              <a:effectLst/>
              <a:latin typeface="+mj-ea"/>
              <a:ea typeface="+mj-ea"/>
              <a:cs typeface="+mn-cs"/>
            </a:rPr>
            <a:t>ここ数年は人件費・物件費等に大きな増減はないものの、年々人口が減少しているため、</a:t>
          </a:r>
          <a:r>
            <a:rPr lang="en-US" altLang="ja-JP" sz="1100" b="0" i="0" baseline="0">
              <a:solidFill>
                <a:schemeClr val="dk1"/>
              </a:solidFill>
              <a:effectLst/>
              <a:latin typeface="+mj-ea"/>
              <a:ea typeface="+mj-ea"/>
              <a:cs typeface="+mn-cs"/>
            </a:rPr>
            <a:t>1</a:t>
          </a:r>
          <a:r>
            <a:rPr lang="ja-JP" altLang="en-US" sz="1100" b="0" i="0" baseline="0">
              <a:solidFill>
                <a:schemeClr val="dk1"/>
              </a:solidFill>
              <a:effectLst/>
              <a:latin typeface="+mj-ea"/>
              <a:ea typeface="+mj-ea"/>
              <a:cs typeface="+mn-cs"/>
            </a:rPr>
            <a:t>人当たりの数値は増加してきており、今後も増加していく見込みである（</a:t>
          </a:r>
          <a:r>
            <a:rPr lang="en-US" altLang="ja-JP" sz="1100" b="0" i="0" baseline="0">
              <a:solidFill>
                <a:schemeClr val="dk1"/>
              </a:solidFill>
              <a:effectLst/>
              <a:latin typeface="+mj-ea"/>
              <a:ea typeface="+mj-ea"/>
              <a:cs typeface="+mn-cs"/>
            </a:rPr>
            <a:t>H21</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84</a:t>
          </a:r>
          <a:r>
            <a:rPr lang="ja-JP" altLang="en-US" sz="1100" b="0" i="0" baseline="0">
              <a:solidFill>
                <a:schemeClr val="dk1"/>
              </a:solidFill>
              <a:effectLst/>
              <a:latin typeface="+mj-ea"/>
              <a:ea typeface="+mj-ea"/>
              <a:cs typeface="+mn-cs"/>
            </a:rPr>
            <a:t>人、</a:t>
          </a:r>
          <a:r>
            <a:rPr lang="en-US" altLang="ja-JP" sz="1100" b="0" i="0" baseline="0">
              <a:solidFill>
                <a:schemeClr val="dk1"/>
              </a:solidFill>
              <a:effectLst/>
              <a:latin typeface="+mj-ea"/>
              <a:ea typeface="+mj-ea"/>
              <a:cs typeface="+mn-cs"/>
            </a:rPr>
            <a:t>H22</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79</a:t>
          </a:r>
          <a:r>
            <a:rPr lang="ja-JP" altLang="en-US" sz="1100" b="0" i="0" baseline="0">
              <a:solidFill>
                <a:schemeClr val="dk1"/>
              </a:solidFill>
              <a:effectLst/>
              <a:latin typeface="+mj-ea"/>
              <a:ea typeface="+mj-ea"/>
              <a:cs typeface="+mn-cs"/>
            </a:rPr>
            <a:t>人、</a:t>
          </a:r>
          <a:r>
            <a:rPr lang="en-US" altLang="ja-JP" sz="1100" b="0" i="0" baseline="0">
              <a:solidFill>
                <a:schemeClr val="dk1"/>
              </a:solidFill>
              <a:effectLst/>
              <a:latin typeface="+mj-ea"/>
              <a:ea typeface="+mj-ea"/>
              <a:cs typeface="+mn-cs"/>
            </a:rPr>
            <a:t>H23</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53</a:t>
          </a:r>
          <a:r>
            <a:rPr lang="ja-JP" altLang="en-US" sz="1100" b="0" i="0" baseline="0">
              <a:solidFill>
                <a:schemeClr val="dk1"/>
              </a:solidFill>
              <a:effectLst/>
              <a:latin typeface="+mj-ea"/>
              <a:ea typeface="+mj-ea"/>
              <a:cs typeface="+mn-cs"/>
            </a:rPr>
            <a:t>人、</a:t>
          </a:r>
          <a:r>
            <a:rPr lang="en-US" altLang="ja-JP" sz="1100" b="0" i="0" baseline="0">
              <a:solidFill>
                <a:schemeClr val="dk1"/>
              </a:solidFill>
              <a:effectLst/>
              <a:latin typeface="+mj-ea"/>
              <a:ea typeface="+mj-ea"/>
              <a:cs typeface="+mn-cs"/>
            </a:rPr>
            <a:t>H24</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68</a:t>
          </a:r>
          <a:r>
            <a:rPr lang="ja-JP" altLang="en-US" sz="1100" b="0" i="0" baseline="0">
              <a:solidFill>
                <a:schemeClr val="dk1"/>
              </a:solidFill>
              <a:effectLst/>
              <a:latin typeface="+mj-ea"/>
              <a:ea typeface="+mj-ea"/>
              <a:cs typeface="+mn-cs"/>
            </a:rPr>
            <a:t>人、</a:t>
          </a:r>
          <a:r>
            <a:rPr lang="en-US" altLang="ja-JP" sz="1100" b="0" i="0" baseline="0">
              <a:solidFill>
                <a:schemeClr val="dk1"/>
              </a:solidFill>
              <a:effectLst/>
              <a:latin typeface="+mj-ea"/>
              <a:ea typeface="+mj-ea"/>
              <a:cs typeface="+mn-cs"/>
            </a:rPr>
            <a:t>H25</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98</a:t>
          </a:r>
          <a:r>
            <a:rPr lang="ja-JP" altLang="en-US" sz="1100" b="0" i="0" baseline="0">
              <a:solidFill>
                <a:schemeClr val="dk1"/>
              </a:solidFill>
              <a:effectLst/>
              <a:latin typeface="+mj-ea"/>
              <a:ea typeface="+mj-ea"/>
              <a:cs typeface="+mn-cs"/>
            </a:rPr>
            <a:t>人）。</a:t>
          </a:r>
          <a:r>
            <a:rPr lang="ja-JP" altLang="ja-JP" sz="1100" b="0" i="0" baseline="0">
              <a:solidFill>
                <a:schemeClr val="dk1"/>
              </a:solidFill>
              <a:effectLst/>
              <a:latin typeface="+mj-ea"/>
              <a:ea typeface="+mj-ea"/>
              <a:cs typeface="+mn-cs"/>
            </a:rPr>
            <a:t>物件費全体</a:t>
          </a:r>
          <a:r>
            <a:rPr lang="ja-JP" altLang="en-US" sz="1100" b="0" i="0" baseline="0">
              <a:solidFill>
                <a:schemeClr val="dk1"/>
              </a:solidFill>
              <a:effectLst/>
              <a:latin typeface="+mj-ea"/>
              <a:ea typeface="+mj-ea"/>
              <a:cs typeface="+mn-cs"/>
            </a:rPr>
            <a:t>をみると</a:t>
          </a:r>
          <a:r>
            <a:rPr lang="ja-JP" altLang="ja-JP" sz="1100" b="0" i="0" baseline="0">
              <a:solidFill>
                <a:schemeClr val="dk1"/>
              </a:solidFill>
              <a:effectLst/>
              <a:latin typeface="+mj-ea"/>
              <a:ea typeface="+mj-ea"/>
              <a:cs typeface="+mn-cs"/>
            </a:rPr>
            <a:t>類似団体平均値</a:t>
          </a:r>
          <a:r>
            <a:rPr lang="ja-JP" altLang="en-US" sz="1100" b="0" i="0" baseline="0">
              <a:solidFill>
                <a:schemeClr val="dk1"/>
              </a:solidFill>
              <a:effectLst/>
              <a:latin typeface="+mj-ea"/>
              <a:ea typeface="+mj-ea"/>
              <a:cs typeface="+mn-cs"/>
            </a:rPr>
            <a:t>を下回っており</a:t>
          </a:r>
          <a:r>
            <a:rPr lang="ja-JP" altLang="ja-JP" sz="1100" b="0" i="0" baseline="0">
              <a:solidFill>
                <a:schemeClr val="dk1"/>
              </a:solidFill>
              <a:effectLst/>
              <a:latin typeface="+mj-ea"/>
              <a:ea typeface="+mj-ea"/>
              <a:cs typeface="+mn-cs"/>
            </a:rPr>
            <a:t>、内訳の</a:t>
          </a:r>
          <a:r>
            <a:rPr lang="ja-JP" altLang="en-US" sz="1100" b="0" i="0" baseline="0">
              <a:solidFill>
                <a:schemeClr val="dk1"/>
              </a:solidFill>
              <a:effectLst/>
              <a:latin typeface="+mj-ea"/>
              <a:ea typeface="+mj-ea"/>
              <a:cs typeface="+mn-cs"/>
            </a:rPr>
            <a:t>すべての費目についても下回っている</a:t>
          </a:r>
          <a:r>
            <a:rPr lang="ja-JP" altLang="ja-JP" sz="1100" b="0" i="0" baseline="0">
              <a:solidFill>
                <a:schemeClr val="dk1"/>
              </a:solidFill>
              <a:effectLst/>
              <a:latin typeface="+mj-ea"/>
              <a:ea typeface="+mj-ea"/>
              <a:cs typeface="+mn-cs"/>
            </a:rPr>
            <a:t>。今後も、職員数減を</a:t>
          </a:r>
          <a:r>
            <a:rPr lang="ja-JP" altLang="en-US" sz="1100" b="0" i="0" baseline="0">
              <a:solidFill>
                <a:schemeClr val="dk1"/>
              </a:solidFill>
              <a:effectLst/>
              <a:latin typeface="+mj-ea"/>
              <a:ea typeface="+mj-ea"/>
              <a:cs typeface="+mn-cs"/>
            </a:rPr>
            <a:t>全て</a:t>
          </a:r>
          <a:r>
            <a:rPr lang="ja-JP" altLang="ja-JP" sz="1100" b="0" i="0" baseline="0">
              <a:solidFill>
                <a:schemeClr val="dk1"/>
              </a:solidFill>
              <a:effectLst/>
              <a:latin typeface="+mj-ea"/>
              <a:ea typeface="+mj-ea"/>
              <a:cs typeface="+mn-cs"/>
            </a:rPr>
            <a:t>非常勤雇用で対応しないように改善を図り、備品購入費については、引き続き</a:t>
          </a:r>
          <a:r>
            <a:rPr lang="ja-JP" altLang="en-US" sz="1100" b="0" i="0" baseline="0">
              <a:solidFill>
                <a:schemeClr val="dk1"/>
              </a:solidFill>
              <a:effectLst/>
              <a:latin typeface="+mj-ea"/>
              <a:ea typeface="+mj-ea"/>
              <a:cs typeface="+mn-cs"/>
            </a:rPr>
            <a:t>必要最小限の</a:t>
          </a:r>
          <a:r>
            <a:rPr lang="ja-JP" altLang="ja-JP" sz="1100" b="0" i="0" baseline="0">
              <a:solidFill>
                <a:schemeClr val="dk1"/>
              </a:solidFill>
              <a:effectLst/>
              <a:latin typeface="+mj-ea"/>
              <a:ea typeface="+mj-ea"/>
              <a:cs typeface="+mn-cs"/>
            </a:rPr>
            <a:t>備品購入</a:t>
          </a:r>
          <a:r>
            <a:rPr lang="ja-JP" altLang="en-US" sz="1100" b="0" i="0" baseline="0">
              <a:solidFill>
                <a:schemeClr val="dk1"/>
              </a:solidFill>
              <a:effectLst/>
              <a:latin typeface="+mj-ea"/>
              <a:ea typeface="+mj-ea"/>
              <a:cs typeface="+mn-cs"/>
            </a:rPr>
            <a:t>に努め</a:t>
          </a:r>
          <a:r>
            <a:rPr lang="ja-JP" altLang="ja-JP" sz="1100" b="0" i="0" baseline="0">
              <a:solidFill>
                <a:schemeClr val="dk1"/>
              </a:solidFill>
              <a:effectLst/>
              <a:latin typeface="+mj-ea"/>
              <a:ea typeface="+mj-ea"/>
              <a:cs typeface="+mn-cs"/>
            </a:rPr>
            <a:t>管理を徹底する。</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126278</xdr:rowOff>
    </xdr:from>
    <xdr:to>
      <xdr:col>7</xdr:col>
      <xdr:colOff>152400</xdr:colOff>
      <xdr:row>81</xdr:row>
      <xdr:rowOff>132000</xdr:rowOff>
    </xdr:to>
    <xdr:cxnSp macro="">
      <xdr:nvCxnSpPr>
        <xdr:cNvPr id="186" name="直線コネクタ 185"/>
        <xdr:cNvCxnSpPr/>
      </xdr:nvCxnSpPr>
      <xdr:spPr>
        <a:xfrm>
          <a:off x="4114800" y="14013728"/>
          <a:ext cx="8382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116778</xdr:rowOff>
    </xdr:from>
    <xdr:ext cx="762000" cy="259045"/>
    <xdr:sp macro="" textlink="">
      <xdr:nvSpPr>
        <xdr:cNvPr id="187" name="人件費・物件費等の状況平均値テキスト"/>
        <xdr:cNvSpPr txBox="1"/>
      </xdr:nvSpPr>
      <xdr:spPr>
        <a:xfrm>
          <a:off x="5041900" y="1400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125606</xdr:rowOff>
    </xdr:from>
    <xdr:to>
      <xdr:col>6</xdr:col>
      <xdr:colOff>0</xdr:colOff>
      <xdr:row>81</xdr:row>
      <xdr:rowOff>126278</xdr:rowOff>
    </xdr:to>
    <xdr:cxnSp macro="">
      <xdr:nvCxnSpPr>
        <xdr:cNvPr id="189" name="直線コネクタ 188"/>
        <xdr:cNvCxnSpPr/>
      </xdr:nvCxnSpPr>
      <xdr:spPr>
        <a:xfrm>
          <a:off x="3225800" y="1401305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115494</xdr:rowOff>
    </xdr:from>
    <xdr:to>
      <xdr:col>4</xdr:col>
      <xdr:colOff>482600</xdr:colOff>
      <xdr:row>81</xdr:row>
      <xdr:rowOff>125606</xdr:rowOff>
    </xdr:to>
    <xdr:cxnSp macro="">
      <xdr:nvCxnSpPr>
        <xdr:cNvPr id="192" name="直線コネクタ 191"/>
        <xdr:cNvCxnSpPr/>
      </xdr:nvCxnSpPr>
      <xdr:spPr>
        <a:xfrm>
          <a:off x="2336800" y="14002944"/>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115494</xdr:rowOff>
    </xdr:from>
    <xdr:to>
      <xdr:col>3</xdr:col>
      <xdr:colOff>279400</xdr:colOff>
      <xdr:row>81</xdr:row>
      <xdr:rowOff>115526</xdr:rowOff>
    </xdr:to>
    <xdr:cxnSp macro="">
      <xdr:nvCxnSpPr>
        <xdr:cNvPr id="195" name="直線コネクタ 194"/>
        <xdr:cNvCxnSpPr/>
      </xdr:nvCxnSpPr>
      <xdr:spPr>
        <a:xfrm flipV="1">
          <a:off x="1447800" y="1400294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75160</xdr:rowOff>
    </xdr:from>
    <xdr:to>
      <xdr:col>3</xdr:col>
      <xdr:colOff>330200</xdr:colOff>
      <xdr:row>82</xdr:row>
      <xdr:rowOff>5310</xdr:rowOff>
    </xdr:to>
    <xdr:sp macro="" textlink="">
      <xdr:nvSpPr>
        <xdr:cNvPr id="196" name="フローチャート : 判断 195"/>
        <xdr:cNvSpPr/>
      </xdr:nvSpPr>
      <xdr:spPr>
        <a:xfrm>
          <a:off x="2286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161537</xdr:rowOff>
    </xdr:from>
    <xdr:ext cx="762000" cy="259045"/>
    <xdr:sp macro="" textlink="">
      <xdr:nvSpPr>
        <xdr:cNvPr id="197" name="テキスト ボックス 196"/>
        <xdr:cNvSpPr txBox="1"/>
      </xdr:nvSpPr>
      <xdr:spPr>
        <a:xfrm>
          <a:off x="1955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69910</xdr:rowOff>
    </xdr:from>
    <xdr:to>
      <xdr:col>2</xdr:col>
      <xdr:colOff>127000</xdr:colOff>
      <xdr:row>82</xdr:row>
      <xdr:rowOff>60</xdr:rowOff>
    </xdr:to>
    <xdr:sp macro="" textlink="">
      <xdr:nvSpPr>
        <xdr:cNvPr id="198" name="フローチャート : 判断 197"/>
        <xdr:cNvSpPr/>
      </xdr:nvSpPr>
      <xdr:spPr>
        <a:xfrm>
          <a:off x="1397000" y="139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156287</xdr:rowOff>
    </xdr:from>
    <xdr:ext cx="762000" cy="259045"/>
    <xdr:sp macro="" textlink="">
      <xdr:nvSpPr>
        <xdr:cNvPr id="199" name="テキスト ボックス 198"/>
        <xdr:cNvSpPr txBox="1"/>
      </xdr:nvSpPr>
      <xdr:spPr>
        <a:xfrm>
          <a:off x="1066800" y="140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81200</xdr:rowOff>
    </xdr:from>
    <xdr:to>
      <xdr:col>7</xdr:col>
      <xdr:colOff>203200</xdr:colOff>
      <xdr:row>82</xdr:row>
      <xdr:rowOff>11350</xdr:rowOff>
    </xdr:to>
    <xdr:sp macro="" textlink="">
      <xdr:nvSpPr>
        <xdr:cNvPr id="205" name="円/楕円 204"/>
        <xdr:cNvSpPr/>
      </xdr:nvSpPr>
      <xdr:spPr>
        <a:xfrm>
          <a:off x="4902200" y="13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2477</xdr:rowOff>
    </xdr:from>
    <xdr:ext cx="762000" cy="259045"/>
    <xdr:sp macro="" textlink="">
      <xdr:nvSpPr>
        <xdr:cNvPr id="206" name="人件費・物件費等の状況該当値テキスト"/>
        <xdr:cNvSpPr txBox="1"/>
      </xdr:nvSpPr>
      <xdr:spPr>
        <a:xfrm>
          <a:off x="5041900" y="138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286,677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75478</xdr:rowOff>
    </xdr:from>
    <xdr:to>
      <xdr:col>6</xdr:col>
      <xdr:colOff>50800</xdr:colOff>
      <xdr:row>82</xdr:row>
      <xdr:rowOff>5628</xdr:rowOff>
    </xdr:to>
    <xdr:sp macro="" textlink="">
      <xdr:nvSpPr>
        <xdr:cNvPr id="207" name="円/楕円 206"/>
        <xdr:cNvSpPr/>
      </xdr:nvSpPr>
      <xdr:spPr>
        <a:xfrm>
          <a:off x="4064000" y="13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15805</xdr:rowOff>
    </xdr:from>
    <xdr:ext cx="736600" cy="259045"/>
    <xdr:sp macro="" textlink="">
      <xdr:nvSpPr>
        <xdr:cNvPr id="208" name="テキスト ボックス 207"/>
        <xdr:cNvSpPr txBox="1"/>
      </xdr:nvSpPr>
      <xdr:spPr>
        <a:xfrm>
          <a:off x="3733800" y="1373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74806</xdr:rowOff>
    </xdr:from>
    <xdr:to>
      <xdr:col>4</xdr:col>
      <xdr:colOff>533400</xdr:colOff>
      <xdr:row>82</xdr:row>
      <xdr:rowOff>4956</xdr:rowOff>
    </xdr:to>
    <xdr:sp macro="" textlink="">
      <xdr:nvSpPr>
        <xdr:cNvPr id="209" name="円/楕円 208"/>
        <xdr:cNvSpPr/>
      </xdr:nvSpPr>
      <xdr:spPr>
        <a:xfrm>
          <a:off x="3175000" y="139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15133</xdr:rowOff>
    </xdr:from>
    <xdr:ext cx="762000" cy="259045"/>
    <xdr:sp macro="" textlink="">
      <xdr:nvSpPr>
        <xdr:cNvPr id="210" name="テキスト ボックス 209"/>
        <xdr:cNvSpPr txBox="1"/>
      </xdr:nvSpPr>
      <xdr:spPr>
        <a:xfrm>
          <a:off x="2844800" y="1373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273,427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64694</xdr:rowOff>
    </xdr:from>
    <xdr:to>
      <xdr:col>3</xdr:col>
      <xdr:colOff>330200</xdr:colOff>
      <xdr:row>81</xdr:row>
      <xdr:rowOff>166294</xdr:rowOff>
    </xdr:to>
    <xdr:sp macro="" textlink="">
      <xdr:nvSpPr>
        <xdr:cNvPr id="211" name="円/楕円 210"/>
        <xdr:cNvSpPr/>
      </xdr:nvSpPr>
      <xdr:spPr>
        <a:xfrm>
          <a:off x="2286000" y="139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5021</xdr:rowOff>
    </xdr:from>
    <xdr:ext cx="762000" cy="259045"/>
    <xdr:sp macro="" textlink="">
      <xdr:nvSpPr>
        <xdr:cNvPr id="212" name="テキスト ボックス 211"/>
        <xdr:cNvSpPr txBox="1"/>
      </xdr:nvSpPr>
      <xdr:spPr>
        <a:xfrm>
          <a:off x="1955800" y="1372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64726</xdr:rowOff>
    </xdr:from>
    <xdr:to>
      <xdr:col>2</xdr:col>
      <xdr:colOff>127000</xdr:colOff>
      <xdr:row>81</xdr:row>
      <xdr:rowOff>166326</xdr:rowOff>
    </xdr:to>
    <xdr:sp macro="" textlink="">
      <xdr:nvSpPr>
        <xdr:cNvPr id="213" name="円/楕円 212"/>
        <xdr:cNvSpPr/>
      </xdr:nvSpPr>
      <xdr:spPr>
        <a:xfrm>
          <a:off x="1397000" y="139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5053</xdr:rowOff>
    </xdr:from>
    <xdr:ext cx="762000" cy="259045"/>
    <xdr:sp macro="" textlink="">
      <xdr:nvSpPr>
        <xdr:cNvPr id="214" name="テキスト ボックス 213"/>
        <xdr:cNvSpPr txBox="1"/>
      </xdr:nvSpPr>
      <xdr:spPr>
        <a:xfrm>
          <a:off x="1066800" y="1372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ラスパイレス指数については、前年度を</a:t>
          </a:r>
          <a:r>
            <a:rPr lang="en-US" altLang="ja-JP" sz="1100" b="0" i="0" baseline="0">
              <a:solidFill>
                <a:schemeClr val="dk1"/>
              </a:solidFill>
              <a:effectLst/>
              <a:latin typeface="+mj-ea"/>
              <a:ea typeface="+mj-ea"/>
              <a:cs typeface="+mn-cs"/>
            </a:rPr>
            <a:t>8.8</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下</a:t>
          </a:r>
          <a:r>
            <a:rPr lang="ja-JP" altLang="ja-JP" sz="1100" b="0" i="0" baseline="0">
              <a:solidFill>
                <a:schemeClr val="dk1"/>
              </a:solidFill>
              <a:effectLst/>
              <a:latin typeface="+mj-ea"/>
              <a:ea typeface="+mj-ea"/>
              <a:cs typeface="+mn-cs"/>
            </a:rPr>
            <a:t>回</a:t>
          </a:r>
          <a:r>
            <a:rPr lang="ja-JP" altLang="en-US" sz="1100" b="0" i="0" baseline="0">
              <a:solidFill>
                <a:schemeClr val="dk1"/>
              </a:solidFill>
              <a:effectLst/>
              <a:latin typeface="+mj-ea"/>
              <a:ea typeface="+mj-ea"/>
              <a:cs typeface="+mn-cs"/>
            </a:rPr>
            <a:t>ったものの</a:t>
          </a:r>
          <a:r>
            <a:rPr lang="ja-JP" altLang="ja-JP" sz="1100" b="0" i="0" baseline="0">
              <a:solidFill>
                <a:schemeClr val="dk1"/>
              </a:solidFill>
              <a:effectLst/>
              <a:latin typeface="+mj-ea"/>
              <a:ea typeface="+mj-ea"/>
              <a:cs typeface="+mn-cs"/>
            </a:rPr>
            <a:t>、類似団体平均値より</a:t>
          </a:r>
          <a:r>
            <a:rPr lang="ja-JP" altLang="en-US" sz="1100" b="0" i="0" baseline="0">
              <a:solidFill>
                <a:schemeClr val="dk1"/>
              </a:solidFill>
              <a:effectLst/>
              <a:latin typeface="+mj-ea"/>
              <a:ea typeface="+mj-ea"/>
              <a:cs typeface="+mn-cs"/>
            </a:rPr>
            <a:t>高く</a:t>
          </a:r>
          <a:r>
            <a:rPr lang="ja-JP" altLang="ja-JP" sz="1100" b="0" i="0" baseline="0">
              <a:solidFill>
                <a:schemeClr val="dk1"/>
              </a:solidFill>
              <a:effectLst/>
              <a:latin typeface="+mj-ea"/>
              <a:ea typeface="+mj-ea"/>
              <a:cs typeface="+mn-cs"/>
            </a:rPr>
            <a:t>なっている。変動要因としては、</a:t>
          </a:r>
          <a:r>
            <a:rPr lang="en-US" altLang="ja-JP" sz="1100" b="0" i="0" baseline="0">
              <a:solidFill>
                <a:schemeClr val="dk1"/>
              </a:solidFill>
              <a:effectLst/>
              <a:latin typeface="+mj-ea"/>
              <a:ea typeface="+mj-ea"/>
              <a:cs typeface="+mn-cs"/>
            </a:rPr>
            <a:t>H25</a:t>
          </a:r>
          <a:r>
            <a:rPr lang="ja-JP" altLang="ja-JP" sz="1100" b="0" i="0" baseline="0">
              <a:solidFill>
                <a:schemeClr val="dk1"/>
              </a:solidFill>
              <a:effectLst/>
              <a:latin typeface="+mj-ea"/>
              <a:ea typeface="+mj-ea"/>
              <a:cs typeface="+mn-cs"/>
            </a:rPr>
            <a:t>年度は前年度に比べ現給保障者が</a:t>
          </a:r>
          <a:r>
            <a:rPr lang="ja-JP" altLang="en-US" sz="1100" b="0" i="0" baseline="0">
              <a:solidFill>
                <a:schemeClr val="dk1"/>
              </a:solidFill>
              <a:effectLst/>
              <a:latin typeface="+mj-ea"/>
              <a:ea typeface="+mj-ea"/>
              <a:cs typeface="+mn-cs"/>
            </a:rPr>
            <a:t>いなくなったものの、国家公務員給与削減措置の終了や、大学卒の経験年数</a:t>
          </a:r>
          <a:r>
            <a:rPr lang="en-US" altLang="ja-JP" sz="1100" b="0" i="0" baseline="0">
              <a:solidFill>
                <a:schemeClr val="dk1"/>
              </a:solidFill>
              <a:effectLst/>
              <a:latin typeface="+mj-ea"/>
              <a:ea typeface="+mj-ea"/>
              <a:cs typeface="+mn-cs"/>
            </a:rPr>
            <a:t>10</a:t>
          </a:r>
          <a:r>
            <a:rPr lang="ja-JP" altLang="en-US"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15</a:t>
          </a:r>
          <a:r>
            <a:rPr lang="ja-JP" altLang="en-US" sz="1100" b="0" i="0" baseline="0">
              <a:solidFill>
                <a:schemeClr val="dk1"/>
              </a:solidFill>
              <a:effectLst/>
              <a:latin typeface="+mj-ea"/>
              <a:ea typeface="+mj-ea"/>
              <a:cs typeface="+mn-cs"/>
            </a:rPr>
            <a:t>年の変動が顕著であったことによる</a:t>
          </a:r>
          <a:r>
            <a:rPr lang="ja-JP" altLang="ja-JP" sz="1100" b="0" i="0" baseline="0">
              <a:solidFill>
                <a:schemeClr val="dk1"/>
              </a:solidFill>
              <a:effectLst/>
              <a:latin typeface="+mj-ea"/>
              <a:ea typeface="+mj-ea"/>
              <a:cs typeface="+mn-cs"/>
            </a:rPr>
            <a:t>数値の</a:t>
          </a:r>
          <a:r>
            <a:rPr lang="ja-JP" altLang="en-US" sz="1100" b="0" i="0" baseline="0">
              <a:solidFill>
                <a:schemeClr val="dk1"/>
              </a:solidFill>
              <a:effectLst/>
              <a:latin typeface="+mj-ea"/>
              <a:ea typeface="+mj-ea"/>
              <a:cs typeface="+mn-cs"/>
            </a:rPr>
            <a:t>減</a:t>
          </a:r>
          <a:r>
            <a:rPr lang="ja-JP" altLang="ja-JP" sz="1100" b="0" i="0" baseline="0">
              <a:solidFill>
                <a:schemeClr val="dk1"/>
              </a:solidFill>
              <a:effectLst/>
              <a:latin typeface="+mj-ea"/>
              <a:ea typeface="+mj-ea"/>
              <a:cs typeface="+mn-cs"/>
            </a:rPr>
            <a:t>が挙げられる。同数値は職員の業務に対する意欲などにも少なからず影響する事項であり、適正数値を常時模索しながらの対応とする。</a:t>
          </a:r>
          <a:endParaRPr lang="ja-JP" altLang="ja-JP" sz="14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159765</xdr:rowOff>
    </xdr:from>
    <xdr:to>
      <xdr:col>24</xdr:col>
      <xdr:colOff>558800</xdr:colOff>
      <xdr:row>87</xdr:row>
      <xdr:rowOff>70104</xdr:rowOff>
    </xdr:to>
    <xdr:cxnSp macro="">
      <xdr:nvCxnSpPr>
        <xdr:cNvPr id="246" name="直線コネクタ 245"/>
        <xdr:cNvCxnSpPr/>
      </xdr:nvCxnSpPr>
      <xdr:spPr>
        <a:xfrm flipV="1">
          <a:off x="16179800" y="14561565"/>
          <a:ext cx="8382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36322</xdr:rowOff>
    </xdr:from>
    <xdr:to>
      <xdr:col>23</xdr:col>
      <xdr:colOff>406400</xdr:colOff>
      <xdr:row>87</xdr:row>
      <xdr:rowOff>70104</xdr:rowOff>
    </xdr:to>
    <xdr:cxnSp macro="">
      <xdr:nvCxnSpPr>
        <xdr:cNvPr id="249" name="直線コネクタ 248"/>
        <xdr:cNvCxnSpPr/>
      </xdr:nvCxnSpPr>
      <xdr:spPr>
        <a:xfrm>
          <a:off x="15290800" y="1495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121158</xdr:rowOff>
    </xdr:from>
    <xdr:to>
      <xdr:col>22</xdr:col>
      <xdr:colOff>203200</xdr:colOff>
      <xdr:row>87</xdr:row>
      <xdr:rowOff>36322</xdr:rowOff>
    </xdr:to>
    <xdr:cxnSp macro="">
      <xdr:nvCxnSpPr>
        <xdr:cNvPr id="252" name="直線コネクタ 251"/>
        <xdr:cNvCxnSpPr/>
      </xdr:nvCxnSpPr>
      <xdr:spPr>
        <a:xfrm>
          <a:off x="14401800" y="145229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121158</xdr:rowOff>
    </xdr:from>
    <xdr:to>
      <xdr:col>21</xdr:col>
      <xdr:colOff>0</xdr:colOff>
      <xdr:row>84</xdr:row>
      <xdr:rowOff>145287</xdr:rowOff>
    </xdr:to>
    <xdr:cxnSp macro="">
      <xdr:nvCxnSpPr>
        <xdr:cNvPr id="255" name="直線コネクタ 254"/>
        <xdr:cNvCxnSpPr/>
      </xdr:nvCxnSpPr>
      <xdr:spPr>
        <a:xfrm flipV="1">
          <a:off x="13512800" y="1452295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41402</xdr:rowOff>
    </xdr:from>
    <xdr:to>
      <xdr:col>21</xdr:col>
      <xdr:colOff>50800</xdr:colOff>
      <xdr:row>84</xdr:row>
      <xdr:rowOff>143002</xdr:rowOff>
    </xdr:to>
    <xdr:sp macro="" textlink="">
      <xdr:nvSpPr>
        <xdr:cNvPr id="256" name="フローチャート : 判断 255"/>
        <xdr:cNvSpPr/>
      </xdr:nvSpPr>
      <xdr:spPr>
        <a:xfrm>
          <a:off x="14351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153179</xdr:rowOff>
    </xdr:from>
    <xdr:ext cx="762000" cy="259045"/>
    <xdr:sp macro="" textlink="">
      <xdr:nvSpPr>
        <xdr:cNvPr id="257" name="テキスト ボックス 256"/>
        <xdr:cNvSpPr txBox="1"/>
      </xdr:nvSpPr>
      <xdr:spPr>
        <a:xfrm>
          <a:off x="14020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58" name="フローチャート : 判断 257"/>
        <xdr:cNvSpPr/>
      </xdr:nvSpPr>
      <xdr:spPr>
        <a:xfrm>
          <a:off x="13462000" y="1442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59" name="テキスト ボックス 258"/>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108965</xdr:rowOff>
    </xdr:from>
    <xdr:to>
      <xdr:col>24</xdr:col>
      <xdr:colOff>609600</xdr:colOff>
      <xdr:row>85</xdr:row>
      <xdr:rowOff>39115</xdr:rowOff>
    </xdr:to>
    <xdr:sp macro="" textlink="">
      <xdr:nvSpPr>
        <xdr:cNvPr id="265" name="円/楕円 264"/>
        <xdr:cNvSpPr/>
      </xdr:nvSpPr>
      <xdr:spPr>
        <a:xfrm>
          <a:off x="169672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81042</xdr:rowOff>
    </xdr:from>
    <xdr:ext cx="762000" cy="259045"/>
    <xdr:sp macro="" textlink="">
      <xdr:nvSpPr>
        <xdr:cNvPr id="266" name="給与水準   （国との比較）該当値テキスト"/>
        <xdr:cNvSpPr txBox="1"/>
      </xdr:nvSpPr>
      <xdr:spPr>
        <a:xfrm>
          <a:off x="17106900" y="1448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19304</xdr:rowOff>
    </xdr:from>
    <xdr:to>
      <xdr:col>23</xdr:col>
      <xdr:colOff>457200</xdr:colOff>
      <xdr:row>87</xdr:row>
      <xdr:rowOff>120904</xdr:rowOff>
    </xdr:to>
    <xdr:sp macro="" textlink="">
      <xdr:nvSpPr>
        <xdr:cNvPr id="267" name="円/楕円 266"/>
        <xdr:cNvSpPr/>
      </xdr:nvSpPr>
      <xdr:spPr>
        <a:xfrm>
          <a:off x="16129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105681</xdr:rowOff>
    </xdr:from>
    <xdr:ext cx="736600" cy="259045"/>
    <xdr:sp macro="" textlink="">
      <xdr:nvSpPr>
        <xdr:cNvPr id="268" name="テキスト ボックス 267"/>
        <xdr:cNvSpPr txBox="1"/>
      </xdr:nvSpPr>
      <xdr:spPr>
        <a:xfrm>
          <a:off x="15798800" y="1502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69" name="円/楕円 268"/>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71899</xdr:rowOff>
    </xdr:from>
    <xdr:ext cx="762000" cy="259045"/>
    <xdr:sp macro="" textlink="">
      <xdr:nvSpPr>
        <xdr:cNvPr id="270" name="テキスト ボックス 269"/>
        <xdr:cNvSpPr txBox="1"/>
      </xdr:nvSpPr>
      <xdr:spPr>
        <a:xfrm>
          <a:off x="14909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70358</xdr:rowOff>
    </xdr:from>
    <xdr:to>
      <xdr:col>21</xdr:col>
      <xdr:colOff>50800</xdr:colOff>
      <xdr:row>85</xdr:row>
      <xdr:rowOff>508</xdr:rowOff>
    </xdr:to>
    <xdr:sp macro="" textlink="">
      <xdr:nvSpPr>
        <xdr:cNvPr id="271" name="円/楕円 270"/>
        <xdr:cNvSpPr/>
      </xdr:nvSpPr>
      <xdr:spPr>
        <a:xfrm>
          <a:off x="14351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156735</xdr:rowOff>
    </xdr:from>
    <xdr:ext cx="762000" cy="259045"/>
    <xdr:sp macro="" textlink="">
      <xdr:nvSpPr>
        <xdr:cNvPr id="272" name="テキスト ボックス 271"/>
        <xdr:cNvSpPr txBox="1"/>
      </xdr:nvSpPr>
      <xdr:spPr>
        <a:xfrm>
          <a:off x="140208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73" name="円/楕円 272"/>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74" name="テキスト ボックス 273"/>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当町分</a:t>
          </a:r>
          <a:r>
            <a:rPr lang="en-US" altLang="ja-JP" sz="1100" b="0" i="0" baseline="0">
              <a:solidFill>
                <a:schemeClr val="dk1"/>
              </a:solidFill>
              <a:effectLst/>
              <a:latin typeface="+mj-ea"/>
              <a:ea typeface="+mj-ea"/>
              <a:cs typeface="+mn-cs"/>
            </a:rPr>
            <a:t>17.06</a:t>
          </a:r>
          <a:r>
            <a:rPr lang="ja-JP" altLang="ja-JP" sz="1100" b="0" i="0" baseline="0">
              <a:solidFill>
                <a:schemeClr val="dk1"/>
              </a:solidFill>
              <a:effectLst/>
              <a:latin typeface="+mj-ea"/>
              <a:ea typeface="+mj-ea"/>
              <a:cs typeface="+mn-cs"/>
            </a:rPr>
            <a:t>人（前年度</a:t>
          </a:r>
          <a:r>
            <a:rPr lang="en-US" altLang="ja-JP" sz="1100" b="0" i="0" baseline="0">
              <a:solidFill>
                <a:schemeClr val="dk1"/>
              </a:solidFill>
              <a:effectLst/>
              <a:latin typeface="+mj-ea"/>
              <a:ea typeface="+mj-ea"/>
              <a:cs typeface="+mn-cs"/>
            </a:rPr>
            <a:t>0.25</a:t>
          </a:r>
          <a:r>
            <a:rPr lang="ja-JP" altLang="ja-JP" sz="1100" b="0" i="0" baseline="0">
              <a:solidFill>
                <a:schemeClr val="dk1"/>
              </a:solidFill>
              <a:effectLst/>
              <a:latin typeface="+mj-ea"/>
              <a:ea typeface="+mj-ea"/>
              <a:cs typeface="+mn-cs"/>
            </a:rPr>
            <a:t>増）となっているが、類似団体平均値を下回る結果となっている。</a:t>
          </a:r>
          <a:r>
            <a:rPr lang="ja-JP" altLang="en-US" sz="1100" b="0" i="0" baseline="0">
              <a:solidFill>
                <a:schemeClr val="dk1"/>
              </a:solidFill>
              <a:effectLst/>
              <a:latin typeface="+mj-ea"/>
              <a:ea typeface="+mj-ea"/>
              <a:cs typeface="+mn-cs"/>
            </a:rPr>
            <a:t>前</a:t>
          </a:r>
          <a:r>
            <a:rPr lang="ja-JP" altLang="ja-JP" sz="1100" b="0" i="0" baseline="0">
              <a:solidFill>
                <a:schemeClr val="dk1"/>
              </a:solidFill>
              <a:effectLst/>
              <a:latin typeface="+mj-ea"/>
              <a:ea typeface="+mj-ea"/>
              <a:cs typeface="+mn-cs"/>
            </a:rPr>
            <a:t>年度で終了した定員適正化計画（</a:t>
          </a:r>
          <a:r>
            <a:rPr lang="en-US" altLang="ja-JP" sz="1100" b="0" i="0" baseline="0">
              <a:solidFill>
                <a:schemeClr val="dk1"/>
              </a:solidFill>
              <a:effectLst/>
              <a:latin typeface="+mj-ea"/>
              <a:ea typeface="+mj-ea"/>
              <a:cs typeface="+mn-cs"/>
            </a:rPr>
            <a:t>H14</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H24</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17</a:t>
          </a:r>
          <a:r>
            <a:rPr lang="ja-JP" altLang="ja-JP" sz="1100" b="0" i="0" baseline="0">
              <a:solidFill>
                <a:schemeClr val="dk1"/>
              </a:solidFill>
              <a:effectLst/>
              <a:latin typeface="+mj-ea"/>
              <a:ea typeface="+mj-ea"/>
              <a:cs typeface="+mn-cs"/>
            </a:rPr>
            <a:t>人）は</a:t>
          </a:r>
          <a:r>
            <a:rPr lang="ja-JP" altLang="en-US" sz="1100" b="0" i="0" baseline="0">
              <a:solidFill>
                <a:schemeClr val="dk1"/>
              </a:solidFill>
              <a:effectLst/>
              <a:latin typeface="+mj-ea"/>
              <a:ea typeface="+mj-ea"/>
              <a:cs typeface="+mn-cs"/>
            </a:rPr>
            <a:t>達成しており</a:t>
          </a:r>
          <a:r>
            <a:rPr lang="ja-JP" altLang="ja-JP" sz="1100" b="0" i="0" baseline="0">
              <a:solidFill>
                <a:schemeClr val="dk1"/>
              </a:solidFill>
              <a:effectLst/>
              <a:latin typeface="+mj-ea"/>
              <a:ea typeface="+mj-ea"/>
              <a:cs typeface="+mn-cs"/>
            </a:rPr>
            <a:t>職員は減っているものの</a:t>
          </a:r>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n-lt"/>
              <a:ea typeface="+mn-ea"/>
              <a:cs typeface="+mn-cs"/>
            </a:rPr>
            <a:t>年々人口が減少して</a:t>
          </a:r>
          <a:r>
            <a:rPr lang="ja-JP" altLang="en-US" sz="1100" b="0" i="0" baseline="0">
              <a:solidFill>
                <a:schemeClr val="dk1"/>
              </a:solidFill>
              <a:effectLst/>
              <a:latin typeface="+mn-lt"/>
              <a:ea typeface="+mn-ea"/>
              <a:cs typeface="+mn-cs"/>
            </a:rPr>
            <a:t>いることから、</a:t>
          </a:r>
          <a:r>
            <a:rPr lang="ja-JP" altLang="en-US" sz="1100" b="0" i="0" baseline="0">
              <a:solidFill>
                <a:schemeClr val="dk1"/>
              </a:solidFill>
              <a:effectLst/>
              <a:latin typeface="+mj-ea"/>
              <a:ea typeface="+mj-ea"/>
              <a:cs typeface="+mn-cs"/>
            </a:rPr>
            <a:t>効果</a:t>
          </a:r>
          <a:r>
            <a:rPr lang="ja-JP" altLang="ja-JP" sz="1100" b="0" i="0" baseline="0">
              <a:solidFill>
                <a:schemeClr val="dk1"/>
              </a:solidFill>
              <a:effectLst/>
              <a:latin typeface="+mj-ea"/>
              <a:ea typeface="+mj-ea"/>
              <a:cs typeface="+mn-cs"/>
            </a:rPr>
            <a:t>として</a:t>
          </a:r>
          <a:r>
            <a:rPr lang="ja-JP" altLang="en-US" sz="1100" b="0" i="0" baseline="0">
              <a:solidFill>
                <a:schemeClr val="dk1"/>
              </a:solidFill>
              <a:effectLst/>
              <a:latin typeface="+mj-ea"/>
              <a:ea typeface="+mj-ea"/>
              <a:cs typeface="+mn-cs"/>
            </a:rPr>
            <a:t>は</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j-ea"/>
              <a:ea typeface="+mj-ea"/>
              <a:cs typeface="+mn-cs"/>
            </a:rPr>
            <a:t>現れ</a:t>
          </a:r>
          <a:r>
            <a:rPr lang="ja-JP" altLang="en-US" sz="1100" b="0" i="0" baseline="0">
              <a:solidFill>
                <a:schemeClr val="dk1"/>
              </a:solidFill>
              <a:effectLst/>
              <a:latin typeface="+mj-ea"/>
              <a:ea typeface="+mj-ea"/>
              <a:cs typeface="+mn-cs"/>
            </a:rPr>
            <a:t>てい</a:t>
          </a:r>
          <a:r>
            <a:rPr lang="ja-JP" altLang="ja-JP" sz="1100" b="0" i="0" baseline="0">
              <a:solidFill>
                <a:schemeClr val="dk1"/>
              </a:solidFill>
              <a:effectLst/>
              <a:latin typeface="+mj-ea"/>
              <a:ea typeface="+mj-ea"/>
              <a:cs typeface="+mn-cs"/>
            </a:rPr>
            <a:t>ない</a:t>
          </a:r>
          <a:r>
            <a:rPr lang="ja-JP" altLang="en-US" sz="1100" b="0" i="0" baseline="0">
              <a:solidFill>
                <a:schemeClr val="dk1"/>
              </a:solidFill>
              <a:effectLst/>
              <a:latin typeface="+mj-ea"/>
              <a:ea typeface="+mj-ea"/>
              <a:cs typeface="+mn-cs"/>
            </a:rPr>
            <a:t>状況である</a:t>
          </a:r>
          <a:r>
            <a:rPr lang="ja-JP" altLang="ja-JP" sz="1100" b="0" i="0" baseline="0">
              <a:solidFill>
                <a:schemeClr val="dk1"/>
              </a:solidFill>
              <a:effectLst/>
              <a:latin typeface="+mj-ea"/>
              <a:ea typeface="+mj-ea"/>
              <a:cs typeface="+mn-cs"/>
            </a:rPr>
            <a:t>。新たな計画を作成する予定はないが、今後</a:t>
          </a:r>
          <a:r>
            <a:rPr lang="ja-JP" altLang="en-US" sz="1100" b="0" i="0" baseline="0">
              <a:solidFill>
                <a:schemeClr val="dk1"/>
              </a:solidFill>
              <a:effectLst/>
              <a:latin typeface="+mj-ea"/>
              <a:ea typeface="+mj-ea"/>
              <a:cs typeface="+mn-cs"/>
            </a:rPr>
            <a:t>も</a:t>
          </a:r>
          <a:r>
            <a:rPr lang="ja-JP" altLang="ja-JP" sz="1100" b="0" i="0" baseline="0">
              <a:solidFill>
                <a:schemeClr val="dk1"/>
              </a:solidFill>
              <a:effectLst/>
              <a:latin typeface="+mj-ea"/>
              <a:ea typeface="+mj-ea"/>
              <a:cs typeface="+mn-cs"/>
            </a:rPr>
            <a:t>現業職員の新規採用はせず非常勤雇用等で補う等、住民サービスの低下を招かない範囲で定員管理に努める。</a:t>
          </a:r>
          <a:endParaRPr lang="ja-JP" altLang="ja-JP" sz="14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10819</xdr:rowOff>
    </xdr:from>
    <xdr:to>
      <xdr:col>24</xdr:col>
      <xdr:colOff>558800</xdr:colOff>
      <xdr:row>59</xdr:row>
      <xdr:rowOff>13692</xdr:rowOff>
    </xdr:to>
    <xdr:cxnSp macro="">
      <xdr:nvCxnSpPr>
        <xdr:cNvPr id="310" name="直線コネクタ 309"/>
        <xdr:cNvCxnSpPr/>
      </xdr:nvCxnSpPr>
      <xdr:spPr>
        <a:xfrm>
          <a:off x="16179800" y="10126369"/>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169919</xdr:rowOff>
    </xdr:from>
    <xdr:ext cx="762000" cy="259045"/>
    <xdr:sp macro="" textlink="">
      <xdr:nvSpPr>
        <xdr:cNvPr id="311" name="定員管理の状況平均値テキスト"/>
        <xdr:cNvSpPr txBox="1"/>
      </xdr:nvSpPr>
      <xdr:spPr>
        <a:xfrm>
          <a:off x="17106900" y="10114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7602</xdr:rowOff>
    </xdr:from>
    <xdr:to>
      <xdr:col>23</xdr:col>
      <xdr:colOff>406400</xdr:colOff>
      <xdr:row>59</xdr:row>
      <xdr:rowOff>10819</xdr:rowOff>
    </xdr:to>
    <xdr:cxnSp macro="">
      <xdr:nvCxnSpPr>
        <xdr:cNvPr id="313" name="直線コネクタ 312"/>
        <xdr:cNvCxnSpPr/>
      </xdr:nvCxnSpPr>
      <xdr:spPr>
        <a:xfrm>
          <a:off x="15290800" y="1012315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5074</xdr:rowOff>
    </xdr:from>
    <xdr:to>
      <xdr:col>22</xdr:col>
      <xdr:colOff>203200</xdr:colOff>
      <xdr:row>59</xdr:row>
      <xdr:rowOff>7602</xdr:rowOff>
    </xdr:to>
    <xdr:cxnSp macro="">
      <xdr:nvCxnSpPr>
        <xdr:cNvPr id="316" name="直線コネクタ 315"/>
        <xdr:cNvCxnSpPr/>
      </xdr:nvCxnSpPr>
      <xdr:spPr>
        <a:xfrm>
          <a:off x="14401800" y="10120624"/>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4729</xdr:rowOff>
    </xdr:from>
    <xdr:to>
      <xdr:col>21</xdr:col>
      <xdr:colOff>0</xdr:colOff>
      <xdr:row>59</xdr:row>
      <xdr:rowOff>5074</xdr:rowOff>
    </xdr:to>
    <xdr:cxnSp macro="">
      <xdr:nvCxnSpPr>
        <xdr:cNvPr id="319" name="直線コネクタ 318"/>
        <xdr:cNvCxnSpPr/>
      </xdr:nvCxnSpPr>
      <xdr:spPr>
        <a:xfrm>
          <a:off x="13512800" y="1012027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125034</xdr:rowOff>
    </xdr:from>
    <xdr:to>
      <xdr:col>21</xdr:col>
      <xdr:colOff>50800</xdr:colOff>
      <xdr:row>59</xdr:row>
      <xdr:rowOff>55184</xdr:rowOff>
    </xdr:to>
    <xdr:sp macro="" textlink="">
      <xdr:nvSpPr>
        <xdr:cNvPr id="320" name="フローチャート : 判断 319"/>
        <xdr:cNvSpPr/>
      </xdr:nvSpPr>
      <xdr:spPr>
        <a:xfrm>
          <a:off x="14351000" y="100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65361</xdr:rowOff>
    </xdr:from>
    <xdr:ext cx="762000" cy="259045"/>
    <xdr:sp macro="" textlink="">
      <xdr:nvSpPr>
        <xdr:cNvPr id="321" name="テキスト ボックス 320"/>
        <xdr:cNvSpPr txBox="1"/>
      </xdr:nvSpPr>
      <xdr:spPr>
        <a:xfrm>
          <a:off x="14020800" y="983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126413</xdr:rowOff>
    </xdr:from>
    <xdr:to>
      <xdr:col>19</xdr:col>
      <xdr:colOff>533400</xdr:colOff>
      <xdr:row>59</xdr:row>
      <xdr:rowOff>56563</xdr:rowOff>
    </xdr:to>
    <xdr:sp macro="" textlink="">
      <xdr:nvSpPr>
        <xdr:cNvPr id="322" name="フローチャート : 判断 321"/>
        <xdr:cNvSpPr/>
      </xdr:nvSpPr>
      <xdr:spPr>
        <a:xfrm>
          <a:off x="13462000" y="10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41340</xdr:rowOff>
    </xdr:from>
    <xdr:ext cx="762000" cy="259045"/>
    <xdr:sp macro="" textlink="">
      <xdr:nvSpPr>
        <xdr:cNvPr id="323" name="テキスト ボックス 322"/>
        <xdr:cNvSpPr txBox="1"/>
      </xdr:nvSpPr>
      <xdr:spPr>
        <a:xfrm>
          <a:off x="13131800" y="101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134342</xdr:rowOff>
    </xdr:from>
    <xdr:to>
      <xdr:col>24</xdr:col>
      <xdr:colOff>609600</xdr:colOff>
      <xdr:row>59</xdr:row>
      <xdr:rowOff>64492</xdr:rowOff>
    </xdr:to>
    <xdr:sp macro="" textlink="">
      <xdr:nvSpPr>
        <xdr:cNvPr id="329" name="円/楕円 328"/>
        <xdr:cNvSpPr/>
      </xdr:nvSpPr>
      <xdr:spPr>
        <a:xfrm>
          <a:off x="16967200" y="100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55619</xdr:rowOff>
    </xdr:from>
    <xdr:ext cx="762000" cy="259045"/>
    <xdr:sp macro="" textlink="">
      <xdr:nvSpPr>
        <xdr:cNvPr id="330" name="定員管理の状況該当値テキスト"/>
        <xdr:cNvSpPr txBox="1"/>
      </xdr:nvSpPr>
      <xdr:spPr>
        <a:xfrm>
          <a:off x="17106900" y="999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131469</xdr:rowOff>
    </xdr:from>
    <xdr:to>
      <xdr:col>23</xdr:col>
      <xdr:colOff>457200</xdr:colOff>
      <xdr:row>59</xdr:row>
      <xdr:rowOff>61619</xdr:rowOff>
    </xdr:to>
    <xdr:sp macro="" textlink="">
      <xdr:nvSpPr>
        <xdr:cNvPr id="331" name="円/楕円 330"/>
        <xdr:cNvSpPr/>
      </xdr:nvSpPr>
      <xdr:spPr>
        <a:xfrm>
          <a:off x="16129000" y="100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71796</xdr:rowOff>
    </xdr:from>
    <xdr:ext cx="736600" cy="259045"/>
    <xdr:sp macro="" textlink="">
      <xdr:nvSpPr>
        <xdr:cNvPr id="332" name="テキスト ボックス 331"/>
        <xdr:cNvSpPr txBox="1"/>
      </xdr:nvSpPr>
      <xdr:spPr>
        <a:xfrm>
          <a:off x="15798800" y="984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128252</xdr:rowOff>
    </xdr:from>
    <xdr:to>
      <xdr:col>22</xdr:col>
      <xdr:colOff>254000</xdr:colOff>
      <xdr:row>59</xdr:row>
      <xdr:rowOff>58402</xdr:rowOff>
    </xdr:to>
    <xdr:sp macro="" textlink="">
      <xdr:nvSpPr>
        <xdr:cNvPr id="333" name="円/楕円 332"/>
        <xdr:cNvSpPr/>
      </xdr:nvSpPr>
      <xdr:spPr>
        <a:xfrm>
          <a:off x="152400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68579</xdr:rowOff>
    </xdr:from>
    <xdr:ext cx="762000" cy="259045"/>
    <xdr:sp macro="" textlink="">
      <xdr:nvSpPr>
        <xdr:cNvPr id="334" name="テキスト ボックス 333"/>
        <xdr:cNvSpPr txBox="1"/>
      </xdr:nvSpPr>
      <xdr:spPr>
        <a:xfrm>
          <a:off x="14909800" y="98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125724</xdr:rowOff>
    </xdr:from>
    <xdr:to>
      <xdr:col>21</xdr:col>
      <xdr:colOff>50800</xdr:colOff>
      <xdr:row>59</xdr:row>
      <xdr:rowOff>55874</xdr:rowOff>
    </xdr:to>
    <xdr:sp macro="" textlink="">
      <xdr:nvSpPr>
        <xdr:cNvPr id="335" name="円/楕円 334"/>
        <xdr:cNvSpPr/>
      </xdr:nvSpPr>
      <xdr:spPr>
        <a:xfrm>
          <a:off x="14351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40651</xdr:rowOff>
    </xdr:from>
    <xdr:ext cx="762000" cy="259045"/>
    <xdr:sp macro="" textlink="">
      <xdr:nvSpPr>
        <xdr:cNvPr id="336" name="テキスト ボックス 335"/>
        <xdr:cNvSpPr txBox="1"/>
      </xdr:nvSpPr>
      <xdr:spPr>
        <a:xfrm>
          <a:off x="14020800" y="10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125379</xdr:rowOff>
    </xdr:from>
    <xdr:to>
      <xdr:col>19</xdr:col>
      <xdr:colOff>533400</xdr:colOff>
      <xdr:row>59</xdr:row>
      <xdr:rowOff>55529</xdr:rowOff>
    </xdr:to>
    <xdr:sp macro="" textlink="">
      <xdr:nvSpPr>
        <xdr:cNvPr id="337" name="円/楕円 336"/>
        <xdr:cNvSpPr/>
      </xdr:nvSpPr>
      <xdr:spPr>
        <a:xfrm>
          <a:off x="13462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65706</xdr:rowOff>
    </xdr:from>
    <xdr:ext cx="762000" cy="259045"/>
    <xdr:sp macro="" textlink="">
      <xdr:nvSpPr>
        <xdr:cNvPr id="338" name="テキスト ボックス 337"/>
        <xdr:cNvSpPr txBox="1"/>
      </xdr:nvSpPr>
      <xdr:spPr>
        <a:xfrm>
          <a:off x="13131800" y="98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20</a:t>
          </a:r>
          <a:r>
            <a:rPr lang="ja-JP" altLang="ja-JP" sz="1100" b="0" i="0" baseline="0">
              <a:solidFill>
                <a:schemeClr val="dk1"/>
              </a:solidFill>
              <a:effectLst/>
              <a:latin typeface="+mj-ea"/>
              <a:ea typeface="+mj-ea"/>
              <a:cs typeface="+mn-cs"/>
            </a:rPr>
            <a:t>年度に策定した「公債費負担適正化計画」により、年々改善してきているものの、未だ類似団体平均（</a:t>
          </a:r>
          <a:r>
            <a:rPr lang="en-US" altLang="ja-JP" sz="1100" b="0" i="0" baseline="0">
              <a:solidFill>
                <a:schemeClr val="dk1"/>
              </a:solidFill>
              <a:effectLst/>
              <a:latin typeface="+mj-ea"/>
              <a:ea typeface="+mj-ea"/>
              <a:cs typeface="+mn-cs"/>
            </a:rPr>
            <a:t>8.6%</a:t>
          </a:r>
          <a:r>
            <a:rPr lang="ja-JP" altLang="ja-JP" sz="1100" b="0" i="0" baseline="0">
              <a:solidFill>
                <a:schemeClr val="dk1"/>
              </a:solidFill>
              <a:effectLst/>
              <a:latin typeface="+mj-ea"/>
              <a:ea typeface="+mj-ea"/>
              <a:cs typeface="+mn-cs"/>
            </a:rPr>
            <a:t>）を大きく超えている状況である。公債費負担のピークを過ぎ元利償還金や三セクへの債務負担を含む「債務負担行為に基づく支出のうち公債費に準ずるものに充当する一般財源等額」は減少しているが、下水道事業の「公営企業債の償還の財源に充てたと認められる繰入金」の増加があるため、年度内起債総額の上限設定、歳入確保の推進や経常経費削減、第三セクターへの新たな債務負担を不可としたうえで、比率の改善を図る。</a:t>
          </a:r>
          <a:endParaRPr lang="ja-JP" altLang="ja-JP" sz="14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140546</xdr:rowOff>
    </xdr:to>
    <xdr:cxnSp macro="">
      <xdr:nvCxnSpPr>
        <xdr:cNvPr id="372" name="直線コネクタ 371"/>
        <xdr:cNvCxnSpPr/>
      </xdr:nvCxnSpPr>
      <xdr:spPr>
        <a:xfrm flipV="1">
          <a:off x="16179800" y="70815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33444</xdr:rowOff>
    </xdr:to>
    <xdr:cxnSp macro="">
      <xdr:nvCxnSpPr>
        <xdr:cNvPr id="375" name="直線コネクタ 374"/>
        <xdr:cNvCxnSpPr/>
      </xdr:nvCxnSpPr>
      <xdr:spPr>
        <a:xfrm flipV="1">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7" name="テキスト ボックス 37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154094</xdr:rowOff>
    </xdr:to>
    <xdr:cxnSp macro="">
      <xdr:nvCxnSpPr>
        <xdr:cNvPr id="378" name="直線コネクタ 377"/>
        <xdr:cNvCxnSpPr/>
      </xdr:nvCxnSpPr>
      <xdr:spPr>
        <a:xfrm flipV="1">
          <a:off x="14401800" y="7234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80" name="テキスト ボックス 379"/>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44</xdr:row>
      <xdr:rowOff>52494</xdr:rowOff>
    </xdr:to>
    <xdr:cxnSp macro="">
      <xdr:nvCxnSpPr>
        <xdr:cNvPr id="381" name="直線コネクタ 380"/>
        <xdr:cNvCxnSpPr/>
      </xdr:nvCxnSpPr>
      <xdr:spPr>
        <a:xfrm flipV="1">
          <a:off x="13512800" y="73549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2" name="フローチャート : 判断 381"/>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83" name="テキスト ボックス 38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4" name="フローチャート : 判断 383"/>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85" name="テキスト ボックス 384"/>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1" name="円/楕円 39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393" name="円/楕円 392"/>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394" name="テキスト ボックス 39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395" name="円/楕円 394"/>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396" name="テキスト ボックス 395"/>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397" name="円/楕円 396"/>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398" name="テキスト ボックス 397"/>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399" name="円/楕円 398"/>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400" name="テキスト ボックス 399"/>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ここ数年は大規模な起債充当整備事業を実施しておらず、前年度比較では</a:t>
          </a:r>
          <a:r>
            <a:rPr lang="en-US" altLang="ja-JP" sz="1100" b="0" i="0" baseline="0">
              <a:solidFill>
                <a:schemeClr val="dk1"/>
              </a:solidFill>
              <a:effectLst/>
              <a:latin typeface="+mj-ea"/>
              <a:ea typeface="+mj-ea"/>
              <a:cs typeface="+mn-cs"/>
            </a:rPr>
            <a:t>21.8</a:t>
          </a:r>
          <a:r>
            <a:rPr lang="ja-JP" altLang="en-US" sz="1100" b="0" i="0" baseline="0">
              <a:solidFill>
                <a:schemeClr val="dk1"/>
              </a:solidFill>
              <a:effectLst/>
              <a:latin typeface="+mj-ea"/>
              <a:ea typeface="+mj-ea"/>
              <a:cs typeface="+mn-cs"/>
            </a:rPr>
            <a:t>ポイントと大幅に</a:t>
          </a:r>
          <a:r>
            <a:rPr lang="ja-JP" altLang="ja-JP" sz="1100" b="0" i="0" baseline="0">
              <a:solidFill>
                <a:schemeClr val="dk1"/>
              </a:solidFill>
              <a:effectLst/>
              <a:latin typeface="+mj-ea"/>
              <a:ea typeface="+mj-ea"/>
              <a:cs typeface="+mn-cs"/>
            </a:rPr>
            <a:t>改善されているが、地方債残高は未だ高い水準にあり、今後も過疎計画や前期事業実施計画に登載されている起債充当事業については厳密な選択を行い、各年度の起債発行額の上限を原則として当該年度の元金償還額の</a:t>
          </a:r>
          <a:r>
            <a:rPr lang="en-US" altLang="ja-JP" sz="1100" b="0" i="0" baseline="0">
              <a:solidFill>
                <a:schemeClr val="dk1"/>
              </a:solidFill>
              <a:effectLst/>
              <a:latin typeface="+mj-ea"/>
              <a:ea typeface="+mj-ea"/>
              <a:cs typeface="+mn-cs"/>
            </a:rPr>
            <a:t>80%</a:t>
          </a:r>
          <a:r>
            <a:rPr lang="ja-JP" altLang="ja-JP" sz="1100" b="0" i="0" baseline="0">
              <a:solidFill>
                <a:schemeClr val="dk1"/>
              </a:solidFill>
              <a:effectLst/>
              <a:latin typeface="+mj-ea"/>
              <a:ea typeface="+mj-ea"/>
              <a:cs typeface="+mn-cs"/>
            </a:rPr>
            <a:t>程度に抑制することで、さらなる数値の改善を図る。</a:t>
          </a:r>
          <a:endParaRPr lang="ja-JP" altLang="ja-JP" sz="14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10765</xdr:rowOff>
    </xdr:from>
    <xdr:to>
      <xdr:col>24</xdr:col>
      <xdr:colOff>558800</xdr:colOff>
      <xdr:row>19</xdr:row>
      <xdr:rowOff>89807</xdr:rowOff>
    </xdr:to>
    <xdr:cxnSp macro="">
      <xdr:nvCxnSpPr>
        <xdr:cNvPr id="436" name="直線コネクタ 435"/>
        <xdr:cNvCxnSpPr/>
      </xdr:nvCxnSpPr>
      <xdr:spPr>
        <a:xfrm flipV="1">
          <a:off x="16179800" y="3096865"/>
          <a:ext cx="838200" cy="25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89807</xdr:rowOff>
    </xdr:from>
    <xdr:to>
      <xdr:col>23</xdr:col>
      <xdr:colOff>406400</xdr:colOff>
      <xdr:row>20</xdr:row>
      <xdr:rowOff>24069</xdr:rowOff>
    </xdr:to>
    <xdr:cxnSp macro="">
      <xdr:nvCxnSpPr>
        <xdr:cNvPr id="439" name="直線コネクタ 438"/>
        <xdr:cNvCxnSpPr/>
      </xdr:nvCxnSpPr>
      <xdr:spPr>
        <a:xfrm flipV="1">
          <a:off x="15290800" y="334735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24069</xdr:rowOff>
    </xdr:from>
    <xdr:to>
      <xdr:col>22</xdr:col>
      <xdr:colOff>203200</xdr:colOff>
      <xdr:row>20</xdr:row>
      <xdr:rowOff>161955</xdr:rowOff>
    </xdr:to>
    <xdr:cxnSp macro="">
      <xdr:nvCxnSpPr>
        <xdr:cNvPr id="442" name="直線コネクタ 441"/>
        <xdr:cNvCxnSpPr/>
      </xdr:nvCxnSpPr>
      <xdr:spPr>
        <a:xfrm flipV="1">
          <a:off x="14401800" y="345306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161955</xdr:rowOff>
    </xdr:from>
    <xdr:to>
      <xdr:col>21</xdr:col>
      <xdr:colOff>0</xdr:colOff>
      <xdr:row>22</xdr:row>
      <xdr:rowOff>2903</xdr:rowOff>
    </xdr:to>
    <xdr:cxnSp macro="">
      <xdr:nvCxnSpPr>
        <xdr:cNvPr id="445" name="直線コネクタ 444"/>
        <xdr:cNvCxnSpPr/>
      </xdr:nvCxnSpPr>
      <xdr:spPr>
        <a:xfrm flipV="1">
          <a:off x="13512800" y="359095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41124</xdr:rowOff>
    </xdr:from>
    <xdr:to>
      <xdr:col>19</xdr:col>
      <xdr:colOff>533400</xdr:colOff>
      <xdr:row>15</xdr:row>
      <xdr:rowOff>142724</xdr:rowOff>
    </xdr:to>
    <xdr:sp macro="" textlink="">
      <xdr:nvSpPr>
        <xdr:cNvPr id="448" name="フローチャート : 判断 447"/>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152901</xdr:rowOff>
    </xdr:from>
    <xdr:ext cx="762000" cy="259045"/>
    <xdr:sp macro="" textlink="">
      <xdr:nvSpPr>
        <xdr:cNvPr id="449" name="テキスト ボックス 448"/>
        <xdr:cNvSpPr txBox="1"/>
      </xdr:nvSpPr>
      <xdr:spPr>
        <a:xfrm>
          <a:off x="13131800" y="23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131415</xdr:rowOff>
    </xdr:from>
    <xdr:to>
      <xdr:col>24</xdr:col>
      <xdr:colOff>609600</xdr:colOff>
      <xdr:row>18</xdr:row>
      <xdr:rowOff>61565</xdr:rowOff>
    </xdr:to>
    <xdr:sp macro="" textlink="">
      <xdr:nvSpPr>
        <xdr:cNvPr id="455" name="円/楕円 454"/>
        <xdr:cNvSpPr/>
      </xdr:nvSpPr>
      <xdr:spPr>
        <a:xfrm>
          <a:off x="16967200" y="30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103492</xdr:rowOff>
    </xdr:from>
    <xdr:ext cx="762000" cy="259045"/>
    <xdr:sp macro="" textlink="">
      <xdr:nvSpPr>
        <xdr:cNvPr id="456" name="将来負担の状況該当値テキスト"/>
        <xdr:cNvSpPr txBox="1"/>
      </xdr:nvSpPr>
      <xdr:spPr>
        <a:xfrm>
          <a:off x="17106900" y="301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39007</xdr:rowOff>
    </xdr:from>
    <xdr:to>
      <xdr:col>23</xdr:col>
      <xdr:colOff>457200</xdr:colOff>
      <xdr:row>19</xdr:row>
      <xdr:rowOff>140607</xdr:rowOff>
    </xdr:to>
    <xdr:sp macro="" textlink="">
      <xdr:nvSpPr>
        <xdr:cNvPr id="457" name="円/楕円 456"/>
        <xdr:cNvSpPr/>
      </xdr:nvSpPr>
      <xdr:spPr>
        <a:xfrm>
          <a:off x="16129000" y="32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125384</xdr:rowOff>
    </xdr:from>
    <xdr:ext cx="736600" cy="259045"/>
    <xdr:sp macro="" textlink="">
      <xdr:nvSpPr>
        <xdr:cNvPr id="458" name="テキスト ボックス 457"/>
        <xdr:cNvSpPr txBox="1"/>
      </xdr:nvSpPr>
      <xdr:spPr>
        <a:xfrm>
          <a:off x="15798800" y="33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144719</xdr:rowOff>
    </xdr:from>
    <xdr:to>
      <xdr:col>22</xdr:col>
      <xdr:colOff>254000</xdr:colOff>
      <xdr:row>20</xdr:row>
      <xdr:rowOff>74869</xdr:rowOff>
    </xdr:to>
    <xdr:sp macro="" textlink="">
      <xdr:nvSpPr>
        <xdr:cNvPr id="459" name="円/楕円 458"/>
        <xdr:cNvSpPr/>
      </xdr:nvSpPr>
      <xdr:spPr>
        <a:xfrm>
          <a:off x="15240000" y="3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59646</xdr:rowOff>
    </xdr:from>
    <xdr:ext cx="762000" cy="259045"/>
    <xdr:sp macro="" textlink="">
      <xdr:nvSpPr>
        <xdr:cNvPr id="460" name="テキスト ボックス 459"/>
        <xdr:cNvSpPr txBox="1"/>
      </xdr:nvSpPr>
      <xdr:spPr>
        <a:xfrm>
          <a:off x="14909800" y="34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111155</xdr:rowOff>
    </xdr:from>
    <xdr:to>
      <xdr:col>21</xdr:col>
      <xdr:colOff>50800</xdr:colOff>
      <xdr:row>21</xdr:row>
      <xdr:rowOff>41305</xdr:rowOff>
    </xdr:to>
    <xdr:sp macro="" textlink="">
      <xdr:nvSpPr>
        <xdr:cNvPr id="461" name="円/楕円 460"/>
        <xdr:cNvSpPr/>
      </xdr:nvSpPr>
      <xdr:spPr>
        <a:xfrm>
          <a:off x="14351000" y="35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26082</xdr:rowOff>
    </xdr:from>
    <xdr:ext cx="762000" cy="259045"/>
    <xdr:sp macro="" textlink="">
      <xdr:nvSpPr>
        <xdr:cNvPr id="462" name="テキスト ボックス 461"/>
        <xdr:cNvSpPr txBox="1"/>
      </xdr:nvSpPr>
      <xdr:spPr>
        <a:xfrm>
          <a:off x="14020800" y="36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123553</xdr:rowOff>
    </xdr:from>
    <xdr:to>
      <xdr:col>19</xdr:col>
      <xdr:colOff>533400</xdr:colOff>
      <xdr:row>22</xdr:row>
      <xdr:rowOff>53703</xdr:rowOff>
    </xdr:to>
    <xdr:sp macro="" textlink="">
      <xdr:nvSpPr>
        <xdr:cNvPr id="463" name="円/楕円 462"/>
        <xdr:cNvSpPr/>
      </xdr:nvSpPr>
      <xdr:spPr>
        <a:xfrm>
          <a:off x="13462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38480</xdr:rowOff>
    </xdr:from>
    <xdr:ext cx="762000" cy="259045"/>
    <xdr:sp macro="" textlink="">
      <xdr:nvSpPr>
        <xdr:cNvPr id="464" name="テキスト ボックス 463"/>
        <xdr:cNvSpPr txBox="1"/>
      </xdr:nvSpPr>
      <xdr:spPr>
        <a:xfrm>
          <a:off x="13131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3,751
3,733
281.98
3,859,706
3,715,045
117,513
2,299,168
3,069,348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昨年度と比較すると</a:t>
          </a:r>
          <a:r>
            <a:rPr lang="en-US" altLang="ja-JP" sz="1100" b="0" i="0" baseline="0">
              <a:solidFill>
                <a:schemeClr val="dk1"/>
              </a:solidFill>
              <a:effectLst/>
              <a:latin typeface="+mj-ea"/>
              <a:ea typeface="+mj-ea"/>
              <a:cs typeface="+mn-cs"/>
            </a:rPr>
            <a:t>0.7</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増</a:t>
          </a:r>
          <a:r>
            <a:rPr lang="ja-JP" altLang="ja-JP" sz="1100" b="0" i="0" baseline="0">
              <a:solidFill>
                <a:schemeClr val="dk1"/>
              </a:solidFill>
              <a:effectLst/>
              <a:latin typeface="+mj-ea"/>
              <a:ea typeface="+mj-ea"/>
              <a:cs typeface="+mn-cs"/>
            </a:rPr>
            <a:t>となっているが、主な要因としては、平成</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年度</a:t>
          </a:r>
          <a:r>
            <a:rPr lang="ja-JP" altLang="en-US" sz="1100" b="0" i="0" baseline="0">
              <a:solidFill>
                <a:schemeClr val="dk1"/>
              </a:solidFill>
              <a:effectLst/>
              <a:latin typeface="+mj-ea"/>
              <a:ea typeface="+mj-ea"/>
              <a:cs typeface="+mn-cs"/>
            </a:rPr>
            <a:t>退職者</a:t>
          </a:r>
          <a:r>
            <a:rPr lang="en-US" altLang="ja-JP" sz="1100" b="0" i="0" baseline="0">
              <a:solidFill>
                <a:schemeClr val="dk1"/>
              </a:solidFill>
              <a:effectLst/>
              <a:latin typeface="+mj-ea"/>
              <a:ea typeface="+mj-ea"/>
              <a:cs typeface="+mn-cs"/>
            </a:rPr>
            <a:t>2</a:t>
          </a:r>
          <a:r>
            <a:rPr lang="ja-JP" altLang="en-US" sz="1100" b="0" i="0" baseline="0">
              <a:solidFill>
                <a:schemeClr val="dk1"/>
              </a:solidFill>
              <a:effectLst/>
              <a:latin typeface="+mj-ea"/>
              <a:ea typeface="+mj-ea"/>
              <a:cs typeface="+mn-cs"/>
            </a:rPr>
            <a:t>人に対し</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25</a:t>
          </a:r>
          <a:r>
            <a:rPr lang="ja-JP" altLang="en-US" sz="1100" b="0" i="0" baseline="0">
              <a:solidFill>
                <a:schemeClr val="dk1"/>
              </a:solidFill>
              <a:effectLst/>
              <a:latin typeface="+mj-ea"/>
              <a:ea typeface="+mj-ea"/>
              <a:cs typeface="+mn-cs"/>
            </a:rPr>
            <a:t>年度は</a:t>
          </a:r>
          <a:r>
            <a:rPr lang="en-US" altLang="ja-JP" sz="1100" b="0" i="0" baseline="0">
              <a:solidFill>
                <a:schemeClr val="dk1"/>
              </a:solidFill>
              <a:effectLst/>
              <a:latin typeface="+mj-ea"/>
              <a:ea typeface="+mj-ea"/>
              <a:cs typeface="+mn-cs"/>
            </a:rPr>
            <a:t>2</a:t>
          </a:r>
          <a:r>
            <a:rPr lang="ja-JP" altLang="en-US" sz="1100" b="0" i="0" baseline="0">
              <a:solidFill>
                <a:schemeClr val="dk1"/>
              </a:solidFill>
              <a:effectLst/>
              <a:latin typeface="+mj-ea"/>
              <a:ea typeface="+mj-ea"/>
              <a:cs typeface="+mn-cs"/>
            </a:rPr>
            <a:t>名の新採用があった</a:t>
          </a:r>
          <a:r>
            <a:rPr lang="ja-JP" altLang="ja-JP" sz="1100" b="0" i="0" baseline="0">
              <a:solidFill>
                <a:schemeClr val="dk1"/>
              </a:solidFill>
              <a:effectLst/>
              <a:latin typeface="+mj-ea"/>
              <a:ea typeface="+mj-ea"/>
              <a:cs typeface="+mn-cs"/>
            </a:rPr>
            <a:t>こと</a:t>
          </a:r>
          <a:r>
            <a:rPr lang="ja-JP" altLang="en-US" sz="1100" b="0" i="0" baseline="0">
              <a:solidFill>
                <a:schemeClr val="dk1"/>
              </a:solidFill>
              <a:effectLst/>
              <a:latin typeface="+mj-ea"/>
              <a:ea typeface="+mj-ea"/>
              <a:cs typeface="+mn-cs"/>
            </a:rPr>
            <a:t>と、共済費の負担率増</a:t>
          </a:r>
          <a:r>
            <a:rPr lang="ja-JP" altLang="ja-JP" sz="1100" b="0" i="0" baseline="0">
              <a:solidFill>
                <a:schemeClr val="dk1"/>
              </a:solidFill>
              <a:effectLst/>
              <a:latin typeface="+mj-ea"/>
              <a:ea typeface="+mj-ea"/>
              <a:cs typeface="+mn-cs"/>
            </a:rPr>
            <a:t>が挙げられる。類似団体平均と比較すると、人件費に係る経常収支比率は低くなっているが、原因として、ごみ処理業務や消防業務を一部事務組合で行っていることが</a:t>
          </a:r>
          <a:r>
            <a:rPr lang="ja-JP" altLang="en-US" sz="1100" b="0" i="0" baseline="0">
              <a:solidFill>
                <a:schemeClr val="dk1"/>
              </a:solidFill>
              <a:effectLst/>
              <a:latin typeface="+mj-ea"/>
              <a:ea typeface="+mj-ea"/>
              <a:cs typeface="+mn-cs"/>
            </a:rPr>
            <a:t>挙げられる</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次ページにあるとおり、</a:t>
          </a:r>
          <a:r>
            <a:rPr lang="ja-JP" altLang="ja-JP" sz="1100" b="0" i="0" baseline="0">
              <a:solidFill>
                <a:schemeClr val="dk1"/>
              </a:solidFill>
              <a:effectLst/>
              <a:latin typeface="+mj-ea"/>
              <a:ea typeface="+mj-ea"/>
              <a:cs typeface="+mn-cs"/>
            </a:rPr>
            <a:t>一部事務組合の人件費分に充てる負担金や物件費に分類されている賃金といった人件費に準ずる費用を合計した場合の人口</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人当たりの歳出決算額は類似団体平均を上回っており、今後は適正な定員管理の実践と、一部事務組合の可能な範囲での合理化等についても、提言していくこととする。</a:t>
          </a:r>
          <a:endParaRPr lang="ja-JP" altLang="ja-JP" sz="14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35</xdr:row>
      <xdr:rowOff>153670</xdr:rowOff>
    </xdr:to>
    <xdr:cxnSp macro="">
      <xdr:nvCxnSpPr>
        <xdr:cNvPr id="65" name="直線コネクタ 64"/>
        <xdr:cNvCxnSpPr/>
      </xdr:nvCxnSpPr>
      <xdr:spPr>
        <a:xfrm>
          <a:off x="3987800" y="6127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36</xdr:row>
      <xdr:rowOff>5080</xdr:rowOff>
    </xdr:to>
    <xdr:cxnSp macro="">
      <xdr:nvCxnSpPr>
        <xdr:cNvPr id="68" name="直線コネクタ 67"/>
        <xdr:cNvCxnSpPr/>
      </xdr:nvCxnSpPr>
      <xdr:spPr>
        <a:xfrm flipV="1">
          <a:off x="3098800" y="6127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119380</xdr:rowOff>
    </xdr:from>
    <xdr:to>
      <xdr:col>4</xdr:col>
      <xdr:colOff>346075</xdr:colOff>
      <xdr:row>36</xdr:row>
      <xdr:rowOff>5080</xdr:rowOff>
    </xdr:to>
    <xdr:cxnSp macro="">
      <xdr:nvCxnSpPr>
        <xdr:cNvPr id="71" name="直線コネクタ 70"/>
        <xdr:cNvCxnSpPr/>
      </xdr:nvCxnSpPr>
      <xdr:spPr>
        <a:xfrm>
          <a:off x="2209800" y="6120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119380</xdr:rowOff>
    </xdr:from>
    <xdr:to>
      <xdr:col>3</xdr:col>
      <xdr:colOff>142875</xdr:colOff>
      <xdr:row>36</xdr:row>
      <xdr:rowOff>43180</xdr:rowOff>
    </xdr:to>
    <xdr:cxnSp macro="">
      <xdr:nvCxnSpPr>
        <xdr:cNvPr id="74" name="直線コネクタ 73"/>
        <xdr:cNvCxnSpPr/>
      </xdr:nvCxnSpPr>
      <xdr:spPr>
        <a:xfrm flipV="1">
          <a:off x="1320800" y="61201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5" name="フローチャート :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6" name="テキスト ボックス 75"/>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4" name="円/楕円 83"/>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5"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8" name="円/楕円 87"/>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89" name="テキスト ボックス 88"/>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68580</xdr:rowOff>
    </xdr:from>
    <xdr:to>
      <xdr:col>3</xdr:col>
      <xdr:colOff>193675</xdr:colOff>
      <xdr:row>35</xdr:row>
      <xdr:rowOff>170180</xdr:rowOff>
    </xdr:to>
    <xdr:sp macro="" textlink="">
      <xdr:nvSpPr>
        <xdr:cNvPr id="90" name="円/楕円 89"/>
        <xdr:cNvSpPr/>
      </xdr:nvSpPr>
      <xdr:spPr>
        <a:xfrm>
          <a:off x="2159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8907</xdr:rowOff>
    </xdr:from>
    <xdr:ext cx="762000" cy="259045"/>
    <xdr:sp macro="" textlink="">
      <xdr:nvSpPr>
        <xdr:cNvPr id="91" name="テキスト ボックス 90"/>
        <xdr:cNvSpPr txBox="1"/>
      </xdr:nvSpPr>
      <xdr:spPr>
        <a:xfrm>
          <a:off x="1828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2" name="円/楕円 91"/>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78757</xdr:rowOff>
    </xdr:from>
    <xdr:ext cx="762000" cy="259045"/>
    <xdr:sp macro="" textlink="">
      <xdr:nvSpPr>
        <xdr:cNvPr id="93" name="テキスト ボックス 92"/>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物件費に係る経常収支比率は類似団体平均と同程度の数値となっているが、前年度より</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ポイントの増となった。その要因には指定管理委託や臨時職員増員など</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職員人件費等から賃金や委託料（物件費）へのシフトが起きているためである。今後</a:t>
          </a:r>
          <a:r>
            <a:rPr lang="ja-JP" altLang="en-US" sz="1100" b="0" i="0" baseline="0">
              <a:solidFill>
                <a:schemeClr val="dk1"/>
              </a:solidFill>
              <a:effectLst/>
              <a:latin typeface="+mn-ea"/>
              <a:ea typeface="+mn-ea"/>
              <a:cs typeface="+mn-cs"/>
            </a:rPr>
            <a:t>も</a:t>
          </a:r>
          <a:r>
            <a:rPr lang="ja-JP" altLang="ja-JP" sz="1100" b="0" i="0" baseline="0">
              <a:solidFill>
                <a:schemeClr val="dk1"/>
              </a:solidFill>
              <a:effectLst/>
              <a:latin typeface="+mn-ea"/>
              <a:ea typeface="+mn-ea"/>
              <a:cs typeface="+mn-cs"/>
            </a:rPr>
            <a:t>その内容を精査し、効果等の検討を加えながら対処していきたいと考えている。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127000</xdr:rowOff>
    </xdr:to>
    <xdr:cxnSp macro="">
      <xdr:nvCxnSpPr>
        <xdr:cNvPr id="126" name="直線コネクタ 125"/>
        <xdr:cNvCxnSpPr/>
      </xdr:nvCxnSpPr>
      <xdr:spPr>
        <a:xfrm>
          <a:off x="15671800" y="282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81280</xdr:rowOff>
    </xdr:to>
    <xdr:cxnSp macro="">
      <xdr:nvCxnSpPr>
        <xdr:cNvPr id="129" name="直線コネクタ 128"/>
        <xdr:cNvCxnSpPr/>
      </xdr:nvCxnSpPr>
      <xdr:spPr>
        <a:xfrm>
          <a:off x="14782800" y="274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168910</xdr:rowOff>
    </xdr:to>
    <xdr:cxnSp macro="">
      <xdr:nvCxnSpPr>
        <xdr:cNvPr id="132" name="直線コネクタ 131"/>
        <xdr:cNvCxnSpPr/>
      </xdr:nvCxnSpPr>
      <xdr:spPr>
        <a:xfrm>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146050</xdr:rowOff>
    </xdr:to>
    <xdr:cxnSp macro="">
      <xdr:nvCxnSpPr>
        <xdr:cNvPr id="135" name="直線コネクタ 134"/>
        <xdr:cNvCxnSpPr/>
      </xdr:nvCxnSpPr>
      <xdr:spPr>
        <a:xfrm>
          <a:off x="13004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7" name="テキスト ボックス 136"/>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8" name="フローチャート : 判断 137"/>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9" name="テキスト ボックス 138"/>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5" name="円/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6"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8" name="テキスト ボックス 147"/>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9" name="円/楕円 148"/>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50" name="テキスト ボックス 149"/>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1" name="円/楕円 150"/>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2" name="テキスト ボックス 151"/>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4" name="テキスト ボックス 153"/>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扶助費に係る経常収支比率が類似団体平均を上回って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年々緩やかに上昇し</a:t>
          </a:r>
          <a:r>
            <a:rPr lang="ja-JP" altLang="ja-JP" sz="1100" b="0" i="0" baseline="0">
              <a:solidFill>
                <a:schemeClr val="dk1"/>
              </a:solidFill>
              <a:effectLst/>
              <a:latin typeface="+mn-lt"/>
              <a:ea typeface="+mn-ea"/>
              <a:cs typeface="+mn-cs"/>
            </a:rPr>
            <a:t>ている。扶助費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主なものとして、福祉医療費、児童手当、障碍者支援事業費、保育園費等が挙げられる。中でも、自立支援給付費等の障害者支援事業費が最も多くなっている。該当障害者の加齢に伴う重度化等により年々増加傾向となっている。これが、類似団体平均を上回る要因となっているものと分析する。</a:t>
          </a:r>
          <a:endParaRPr lang="ja-JP" altLang="ja-JP" sz="1400">
            <a:effectLst/>
          </a:endParaRPr>
        </a:p>
        <a:p>
          <a:pPr rtl="0"/>
          <a:r>
            <a:rPr lang="ja-JP" altLang="ja-JP" sz="1100" b="0" i="0" baseline="0">
              <a:solidFill>
                <a:schemeClr val="dk1"/>
              </a:solidFill>
              <a:effectLst/>
              <a:latin typeface="+mn-lt"/>
              <a:ea typeface="+mn-ea"/>
              <a:cs typeface="+mn-cs"/>
            </a:rPr>
            <a:t>　今後も、引き続き適正な障害区分認定審査会の運営や、保育料等の利用料金の改善を検討していくこととする。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xdr:rowOff>
    </xdr:to>
    <xdr:cxnSp macro="">
      <xdr:nvCxnSpPr>
        <xdr:cNvPr id="186" name="直線コネクタ 185"/>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89" name="直線コネクタ 188"/>
        <xdr:cNvCxnSpPr/>
      </xdr:nvCxnSpPr>
      <xdr:spPr>
        <a:xfrm>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2" name="直線コネクタ 191"/>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5" name="直線コネクタ 194"/>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6" name="フローチャート :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7" name="テキスト ボックス 196"/>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5" name="円/楕円 204"/>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6"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7" name="円/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8" name="テキスト ボックス 207"/>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その他（維持修繕費、繰出金）に係る経常収支比率が類似団体平均を上回っている。</a:t>
          </a:r>
          <a:r>
            <a:rPr lang="ja-JP" altLang="en-US" sz="1100" b="0" i="0" baseline="0">
              <a:solidFill>
                <a:schemeClr val="dk1"/>
              </a:solidFill>
              <a:effectLst/>
              <a:latin typeface="+mj-ea"/>
              <a:ea typeface="+mj-ea"/>
              <a:cs typeface="+mn-cs"/>
            </a:rPr>
            <a:t>これは、</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年度からの水道特別会計での建設事業開始や、下水道関係特別会計（公共下水道、農業集落排水、合併浄化槽）に係る地方債の償還額の増加等、普通会計の負担が大きくなって</a:t>
          </a:r>
          <a:r>
            <a:rPr lang="ja-JP" altLang="en-US" sz="1100" b="0" i="0" baseline="0">
              <a:solidFill>
                <a:schemeClr val="dk1"/>
              </a:solidFill>
              <a:effectLst/>
              <a:latin typeface="+mj-ea"/>
              <a:ea typeface="+mj-ea"/>
              <a:cs typeface="+mn-cs"/>
            </a:rPr>
            <a:t>いるためである</a:t>
          </a:r>
          <a:r>
            <a:rPr lang="ja-JP" altLang="ja-JP" sz="1100" b="0" i="0" baseline="0">
              <a:solidFill>
                <a:schemeClr val="dk1"/>
              </a:solidFill>
              <a:effectLst/>
              <a:latin typeface="+mj-ea"/>
              <a:ea typeface="+mj-ea"/>
              <a:cs typeface="+mn-cs"/>
            </a:rPr>
            <a:t>。独立採算の原則に立ち返り、上下水道料金の適正化を図ると共に、公債費への</a:t>
          </a:r>
          <a:r>
            <a:rPr lang="ja-JP" altLang="en-US" sz="1100" b="0" i="0" baseline="0">
              <a:solidFill>
                <a:schemeClr val="dk1"/>
              </a:solidFill>
              <a:effectLst/>
              <a:latin typeface="+mj-ea"/>
              <a:ea typeface="+mj-ea"/>
              <a:cs typeface="+mn-cs"/>
            </a:rPr>
            <a:t>資本費</a:t>
          </a:r>
          <a:r>
            <a:rPr lang="ja-JP" altLang="ja-JP" sz="1100" b="0" i="0" baseline="0">
              <a:solidFill>
                <a:schemeClr val="dk1"/>
              </a:solidFill>
              <a:effectLst/>
              <a:latin typeface="+mj-ea"/>
              <a:ea typeface="+mj-ea"/>
              <a:cs typeface="+mn-cs"/>
            </a:rPr>
            <a:t>平準化債充当による削減を進め、より一層の経営改善に努めていくこととしている。</a:t>
          </a:r>
          <a:endParaRPr lang="ja-JP" altLang="ja-JP" sz="14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149860</xdr:rowOff>
    </xdr:from>
    <xdr:to>
      <xdr:col>24</xdr:col>
      <xdr:colOff>31750</xdr:colOff>
      <xdr:row>57</xdr:row>
      <xdr:rowOff>155575</xdr:rowOff>
    </xdr:to>
    <xdr:cxnSp macro="">
      <xdr:nvCxnSpPr>
        <xdr:cNvPr id="242" name="直線コネクタ 241"/>
        <xdr:cNvCxnSpPr/>
      </xdr:nvCxnSpPr>
      <xdr:spPr>
        <a:xfrm>
          <a:off x="15671800" y="9922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57</xdr:row>
      <xdr:rowOff>149860</xdr:rowOff>
    </xdr:to>
    <xdr:cxnSp macro="">
      <xdr:nvCxnSpPr>
        <xdr:cNvPr id="245" name="直線コネクタ 244"/>
        <xdr:cNvCxnSpPr/>
      </xdr:nvCxnSpPr>
      <xdr:spPr>
        <a:xfrm>
          <a:off x="14782800" y="98482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98425</xdr:rowOff>
    </xdr:to>
    <xdr:cxnSp macro="">
      <xdr:nvCxnSpPr>
        <xdr:cNvPr id="248" name="直線コネクタ 247"/>
        <xdr:cNvCxnSpPr/>
      </xdr:nvCxnSpPr>
      <xdr:spPr>
        <a:xfrm flipV="1">
          <a:off x="13893800" y="9848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98425</xdr:rowOff>
    </xdr:to>
    <xdr:cxnSp macro="">
      <xdr:nvCxnSpPr>
        <xdr:cNvPr id="251" name="直線コネクタ 250"/>
        <xdr:cNvCxnSpPr/>
      </xdr:nvCxnSpPr>
      <xdr:spPr>
        <a:xfrm>
          <a:off x="13004800" y="9865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2" name="フローチャート : 判断 251"/>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53" name="テキスト ボックス 25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54" name="フローチャート : 判断 253"/>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5" name="テキスト ボックス 25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104775</xdr:rowOff>
    </xdr:from>
    <xdr:to>
      <xdr:col>24</xdr:col>
      <xdr:colOff>82550</xdr:colOff>
      <xdr:row>58</xdr:row>
      <xdr:rowOff>34925</xdr:rowOff>
    </xdr:to>
    <xdr:sp macro="" textlink="">
      <xdr:nvSpPr>
        <xdr:cNvPr id="261" name="円/楕円 260"/>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76852</xdr:rowOff>
    </xdr:from>
    <xdr:ext cx="762000" cy="259045"/>
    <xdr:sp macro="" textlink="">
      <xdr:nvSpPr>
        <xdr:cNvPr id="262"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99060</xdr:rowOff>
    </xdr:from>
    <xdr:to>
      <xdr:col>22</xdr:col>
      <xdr:colOff>615950</xdr:colOff>
      <xdr:row>58</xdr:row>
      <xdr:rowOff>29210</xdr:rowOff>
    </xdr:to>
    <xdr:sp macro="" textlink="">
      <xdr:nvSpPr>
        <xdr:cNvPr id="263" name="円/楕円 262"/>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13987</xdr:rowOff>
    </xdr:from>
    <xdr:ext cx="736600" cy="259045"/>
    <xdr:sp macro="" textlink="">
      <xdr:nvSpPr>
        <xdr:cNvPr id="264" name="テキスト ボックス 263"/>
        <xdr:cNvSpPr txBox="1"/>
      </xdr:nvSpPr>
      <xdr:spPr>
        <a:xfrm>
          <a:off x="15290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24765</xdr:rowOff>
    </xdr:from>
    <xdr:to>
      <xdr:col>21</xdr:col>
      <xdr:colOff>412750</xdr:colOff>
      <xdr:row>57</xdr:row>
      <xdr:rowOff>126365</xdr:rowOff>
    </xdr:to>
    <xdr:sp macro="" textlink="">
      <xdr:nvSpPr>
        <xdr:cNvPr id="265" name="円/楕円 264"/>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136542</xdr:rowOff>
    </xdr:from>
    <xdr:ext cx="762000" cy="259045"/>
    <xdr:sp macro="" textlink="">
      <xdr:nvSpPr>
        <xdr:cNvPr id="266" name="テキスト ボックス 265"/>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67" name="円/楕円 266"/>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159402</xdr:rowOff>
    </xdr:from>
    <xdr:ext cx="762000" cy="259045"/>
    <xdr:sp macro="" textlink="">
      <xdr:nvSpPr>
        <xdr:cNvPr id="268" name="テキスト ボックス 267"/>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9" name="円/楕円 268"/>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0" name="テキスト ボックス 269"/>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類似団体平均と比較すると、補助費等に係る経常収支比率は</a:t>
          </a:r>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年間を見ても</a:t>
          </a:r>
          <a:r>
            <a:rPr lang="ja-JP" altLang="ja-JP" sz="1100" b="0" i="0" baseline="0">
              <a:solidFill>
                <a:schemeClr val="dk1"/>
              </a:solidFill>
              <a:effectLst/>
              <a:latin typeface="+mj-ea"/>
              <a:ea typeface="+mj-ea"/>
              <a:cs typeface="+mn-cs"/>
            </a:rPr>
            <a:t>同程度となっている</a:t>
          </a:r>
          <a:r>
            <a:rPr lang="ja-JP" altLang="en-US" sz="1100" b="0" i="0" baseline="0">
              <a:solidFill>
                <a:schemeClr val="dk1"/>
              </a:solidFill>
              <a:effectLst/>
              <a:latin typeface="+mj-ea"/>
              <a:ea typeface="+mj-ea"/>
              <a:cs typeface="+mn-cs"/>
            </a:rPr>
            <a:t>。前年度は比率が上昇したものの、２５年度は例年並みの水準に減少</a:t>
          </a:r>
          <a:r>
            <a:rPr lang="ja-JP" altLang="ja-JP" sz="1100" b="0" i="0" baseline="0">
              <a:solidFill>
                <a:schemeClr val="dk1"/>
              </a:solidFill>
              <a:effectLst/>
              <a:latin typeface="+mj-ea"/>
              <a:ea typeface="+mj-ea"/>
              <a:cs typeface="+mn-cs"/>
            </a:rPr>
            <a:t>した要因としては、</a:t>
          </a:r>
          <a:r>
            <a:rPr lang="ja-JP" altLang="en-US" sz="1100" b="0" i="0" baseline="0">
              <a:solidFill>
                <a:schemeClr val="dk1"/>
              </a:solidFill>
              <a:effectLst/>
              <a:latin typeface="+mj-ea"/>
              <a:ea typeface="+mj-ea"/>
              <a:cs typeface="+mn-cs"/>
            </a:rPr>
            <a:t>農業体質強化基盤整備促進事業交付金の減</a:t>
          </a:r>
          <a:r>
            <a:rPr lang="ja-JP" altLang="ja-JP" sz="1100" b="0" i="0" baseline="0">
              <a:solidFill>
                <a:schemeClr val="dk1"/>
              </a:solidFill>
              <a:effectLst/>
              <a:latin typeface="+mj-ea"/>
              <a:ea typeface="+mj-ea"/>
              <a:cs typeface="+mn-cs"/>
            </a:rPr>
            <a:t>が挙げられる。</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今後</a:t>
          </a:r>
          <a:r>
            <a:rPr lang="ja-JP" altLang="en-US" sz="1100" b="0" i="0" baseline="0">
              <a:solidFill>
                <a:schemeClr val="dk1"/>
              </a:solidFill>
              <a:effectLst/>
              <a:latin typeface="+mj-ea"/>
              <a:ea typeface="+mj-ea"/>
              <a:cs typeface="+mn-cs"/>
            </a:rPr>
            <a:t>も</a:t>
          </a:r>
          <a:r>
            <a:rPr lang="ja-JP" altLang="ja-JP" sz="1100" b="0" i="0" baseline="0">
              <a:solidFill>
                <a:schemeClr val="dk1"/>
              </a:solidFill>
              <a:effectLst/>
              <a:latin typeface="+mj-ea"/>
              <a:ea typeface="+mj-ea"/>
              <a:cs typeface="+mn-cs"/>
            </a:rPr>
            <a:t>、町単独補助金について、補助対象団体の事業実績と収支状況等を十分に見極めたうえで、適正な補助金の交付を行うこととしている。</a:t>
          </a:r>
          <a:endParaRPr lang="ja-JP" altLang="ja-JP" sz="14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104140</xdr:rowOff>
    </xdr:to>
    <xdr:cxnSp macro="">
      <xdr:nvCxnSpPr>
        <xdr:cNvPr id="300" name="直線コネクタ 299"/>
        <xdr:cNvCxnSpPr/>
      </xdr:nvCxnSpPr>
      <xdr:spPr>
        <a:xfrm flipV="1">
          <a:off x="15671800" y="6194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104140</xdr:rowOff>
    </xdr:to>
    <xdr:cxnSp macro="">
      <xdr:nvCxnSpPr>
        <xdr:cNvPr id="303" name="直線コネクタ 302"/>
        <xdr:cNvCxnSpPr/>
      </xdr:nvCxnSpPr>
      <xdr:spPr>
        <a:xfrm>
          <a:off x="14782800" y="6189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35560</xdr:rowOff>
    </xdr:to>
    <xdr:cxnSp macro="">
      <xdr:nvCxnSpPr>
        <xdr:cNvPr id="306" name="直線コネクタ 305"/>
        <xdr:cNvCxnSpPr/>
      </xdr:nvCxnSpPr>
      <xdr:spPr>
        <a:xfrm flipV="1">
          <a:off x="13893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81280</xdr:rowOff>
    </xdr:to>
    <xdr:cxnSp macro="">
      <xdr:nvCxnSpPr>
        <xdr:cNvPr id="309" name="直線コネクタ 308"/>
        <xdr:cNvCxnSpPr/>
      </xdr:nvCxnSpPr>
      <xdr:spPr>
        <a:xfrm flipV="1">
          <a:off x="13004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0" name="フローチャート : 判断 309"/>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11" name="テキスト ボックス 310"/>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2" name="フローチャート : 判断 31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3" name="テキスト ボックス 31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19" name="円/楕円 31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1" name="円/楕円 32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2" name="テキスト ボックス 321"/>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3" name="円/楕円 322"/>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4" name="テキスト ボックス 323"/>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5" name="円/楕円 324"/>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6" name="テキスト ボックス 325"/>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7" name="円/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8" name="テキスト ボックス 327"/>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公債費に係る経常収支比率は類似団体平均</a:t>
          </a:r>
          <a:r>
            <a:rPr lang="ja-JP" altLang="en-US" sz="1100" b="0" i="0" baseline="0">
              <a:solidFill>
                <a:schemeClr val="dk1"/>
              </a:solidFill>
              <a:effectLst/>
              <a:latin typeface="+mj-ea"/>
              <a:ea typeface="+mj-ea"/>
              <a:cs typeface="+mn-cs"/>
            </a:rPr>
            <a:t>をやや下回り</a:t>
          </a:r>
          <a:r>
            <a:rPr lang="ja-JP" altLang="ja-JP" sz="1100" b="0" i="0" baseline="0">
              <a:solidFill>
                <a:schemeClr val="dk1"/>
              </a:solidFill>
              <a:effectLst/>
              <a:latin typeface="+mj-ea"/>
              <a:ea typeface="+mj-ea"/>
              <a:cs typeface="+mn-cs"/>
            </a:rPr>
            <a:t>、前年度より</a:t>
          </a:r>
          <a:r>
            <a:rPr lang="en-US" altLang="ja-JP" sz="1100" b="0" i="0" baseline="0">
              <a:solidFill>
                <a:schemeClr val="dk1"/>
              </a:solidFill>
              <a:effectLst/>
              <a:latin typeface="+mj-ea"/>
              <a:ea typeface="+mj-ea"/>
              <a:cs typeface="+mn-cs"/>
            </a:rPr>
            <a:t>2.9</a:t>
          </a:r>
          <a:r>
            <a:rPr lang="ja-JP" altLang="ja-JP" sz="1100" b="0" i="0" baseline="0">
              <a:solidFill>
                <a:schemeClr val="dk1"/>
              </a:solidFill>
              <a:effectLst/>
              <a:latin typeface="+mj-ea"/>
              <a:ea typeface="+mj-ea"/>
              <a:cs typeface="+mn-cs"/>
            </a:rPr>
            <a:t>ポイント減となった。公債費はピーク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17</a:t>
          </a:r>
          <a:r>
            <a:rPr lang="ja-JP" altLang="en-US" sz="1100" b="0" i="0" baseline="0">
              <a:solidFill>
                <a:schemeClr val="dk1"/>
              </a:solidFill>
              <a:effectLst/>
              <a:latin typeface="+mj-ea"/>
              <a:ea typeface="+mj-ea"/>
              <a:cs typeface="+mn-cs"/>
            </a:rPr>
            <a:t>年度：普通会計）</a:t>
          </a:r>
          <a:r>
            <a:rPr lang="ja-JP" altLang="ja-JP" sz="1100" b="0" i="0" baseline="0">
              <a:solidFill>
                <a:schemeClr val="dk1"/>
              </a:solidFill>
              <a:effectLst/>
              <a:latin typeface="+mj-ea"/>
              <a:ea typeface="+mj-ea"/>
              <a:cs typeface="+mn-cs"/>
            </a:rPr>
            <a:t>を過ぎ、年々順調に減少しているが、今後も引き続き、厳正な事業計画に基づき、費用対効果の十分な検討</a:t>
          </a:r>
          <a:r>
            <a:rPr lang="ja-JP" altLang="en-US" sz="1100" b="0" i="0" baseline="0">
              <a:solidFill>
                <a:schemeClr val="dk1"/>
              </a:solidFill>
              <a:effectLst/>
              <a:latin typeface="+mj-ea"/>
              <a:ea typeface="+mj-ea"/>
              <a:cs typeface="+mn-cs"/>
            </a:rPr>
            <a:t>に加えて</a:t>
          </a:r>
          <a:r>
            <a:rPr lang="ja-JP" altLang="ja-JP" sz="1100" b="0" i="0" baseline="0">
              <a:solidFill>
                <a:schemeClr val="dk1"/>
              </a:solidFill>
              <a:effectLst/>
              <a:latin typeface="+mj-ea"/>
              <a:ea typeface="+mj-ea"/>
              <a:cs typeface="+mn-cs"/>
            </a:rPr>
            <a:t>、後年度負担軽減など多角的な</a:t>
          </a:r>
          <a:r>
            <a:rPr lang="ja-JP" altLang="en-US" sz="1100" b="0" i="0" baseline="0">
              <a:solidFill>
                <a:schemeClr val="dk1"/>
              </a:solidFill>
              <a:effectLst/>
              <a:latin typeface="+mj-ea"/>
              <a:ea typeface="+mj-ea"/>
              <a:cs typeface="+mn-cs"/>
            </a:rPr>
            <a:t>視点</a:t>
          </a:r>
          <a:r>
            <a:rPr lang="ja-JP" altLang="ja-JP" sz="1100" b="0" i="0" baseline="0">
              <a:solidFill>
                <a:schemeClr val="dk1"/>
              </a:solidFill>
              <a:effectLst/>
              <a:latin typeface="+mj-ea"/>
              <a:ea typeface="+mj-ea"/>
              <a:cs typeface="+mn-cs"/>
            </a:rPr>
            <a:t>からの討議により起債充当事業の取捨選択をしていく。</a:t>
          </a:r>
          <a:endParaRPr lang="ja-JP" altLang="ja-JP" sz="14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77</xdr:row>
      <xdr:rowOff>1270</xdr:rowOff>
    </xdr:to>
    <xdr:cxnSp macro="">
      <xdr:nvCxnSpPr>
        <xdr:cNvPr id="360" name="直線コネクタ 359"/>
        <xdr:cNvCxnSpPr/>
      </xdr:nvCxnSpPr>
      <xdr:spPr>
        <a:xfrm flipV="1">
          <a:off x="3987800" y="130924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62230</xdr:rowOff>
    </xdr:to>
    <xdr:cxnSp macro="">
      <xdr:nvCxnSpPr>
        <xdr:cNvPr id="363" name="直線コネクタ 362"/>
        <xdr:cNvCxnSpPr/>
      </xdr:nvCxnSpPr>
      <xdr:spPr>
        <a:xfrm flipV="1">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62230</xdr:rowOff>
    </xdr:to>
    <xdr:cxnSp macro="">
      <xdr:nvCxnSpPr>
        <xdr:cNvPr id="366" name="直線コネクタ 365"/>
        <xdr:cNvCxnSpPr/>
      </xdr:nvCxnSpPr>
      <xdr:spPr>
        <a:xfrm>
          <a:off x="2209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119380</xdr:rowOff>
    </xdr:to>
    <xdr:cxnSp macro="">
      <xdr:nvCxnSpPr>
        <xdr:cNvPr id="369" name="直線コネクタ 368"/>
        <xdr:cNvCxnSpPr/>
      </xdr:nvCxnSpPr>
      <xdr:spPr>
        <a:xfrm flipV="1">
          <a:off x="1320800" y="13248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0" name="フローチャート : 判断 36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71" name="テキスト ボックス 37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2" name="フローチャート : 判断 371"/>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21607</xdr:rowOff>
    </xdr:from>
    <xdr:ext cx="762000" cy="259045"/>
    <xdr:sp macro="" textlink="">
      <xdr:nvSpPr>
        <xdr:cNvPr id="373" name="テキスト ボックス 372"/>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79" name="円/楕円 378"/>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0"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1" name="円/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2" name="テキスト ボックス 381"/>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3" name="円/楕円 382"/>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84" name="テキスト ボックス 38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5" name="円/楕円 384"/>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86" name="テキスト ボックス 385"/>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87" name="円/楕円 386"/>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8907</xdr:rowOff>
    </xdr:from>
    <xdr:ext cx="762000" cy="259045"/>
    <xdr:sp macro="" textlink="">
      <xdr:nvSpPr>
        <xdr:cNvPr id="388" name="テキスト ボックス 387"/>
        <xdr:cNvSpPr txBox="1"/>
      </xdr:nvSpPr>
      <xdr:spPr>
        <a:xfrm>
          <a:off x="939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j-ea"/>
              <a:ea typeface="+mj-ea"/>
              <a:cs typeface="+mn-cs"/>
            </a:rPr>
            <a:t>　公債費を除く経常収支比率は</a:t>
          </a:r>
          <a:r>
            <a:rPr lang="ja-JP" altLang="en-US" sz="1000" b="0" i="0" baseline="0">
              <a:solidFill>
                <a:schemeClr val="dk1"/>
              </a:solidFill>
              <a:effectLst/>
              <a:latin typeface="+mj-ea"/>
              <a:ea typeface="+mj-ea"/>
              <a:cs typeface="+mn-cs"/>
            </a:rPr>
            <a:t>前年度と同比率で、</a:t>
          </a:r>
          <a:r>
            <a:rPr lang="ja-JP" altLang="ja-JP" sz="1000" b="0" i="0" baseline="0">
              <a:solidFill>
                <a:schemeClr val="dk1"/>
              </a:solidFill>
              <a:effectLst/>
              <a:latin typeface="+mj-ea"/>
              <a:ea typeface="+mj-ea"/>
              <a:cs typeface="+mn-cs"/>
            </a:rPr>
            <a:t>類似団体平均よりも下回っている</a:t>
          </a:r>
          <a:r>
            <a:rPr lang="ja-JP" altLang="en-US" sz="1000" b="0" i="0" baseline="0">
              <a:solidFill>
                <a:schemeClr val="dk1"/>
              </a:solidFill>
              <a:effectLst/>
              <a:latin typeface="+mj-ea"/>
              <a:ea typeface="+mj-ea"/>
              <a:cs typeface="+mn-cs"/>
            </a:rPr>
            <a:t>。要因としては、補助費については、予算額の大きい補助事業の終了により前年比減となり例年並みの比率となったものの、人件費は共済費の負担率増等により増加、扶助費は障害者支援事業費等の増により増加、物件費は職員人件費から、賃金、委託料へのシフトにより増加、その他繰出金についても、下水道関係特別会計に係る地方債償還額の増により増加しており、結果的に前年度同比率となっている。</a:t>
          </a:r>
          <a:endParaRPr lang="en-US" altLang="ja-JP" sz="1000" b="0" i="0" baseline="0">
            <a:solidFill>
              <a:schemeClr val="dk1"/>
            </a:solidFill>
            <a:effectLst/>
            <a:latin typeface="+mj-ea"/>
            <a:ea typeface="+mj-ea"/>
            <a:cs typeface="+mn-cs"/>
          </a:endParaRPr>
        </a:p>
        <a:p>
          <a:pPr rtl="0"/>
          <a:r>
            <a:rPr lang="ja-JP" altLang="en-US" sz="1000" b="0" i="0" baseline="0">
              <a:solidFill>
                <a:schemeClr val="dk1"/>
              </a:solidFill>
              <a:effectLst/>
              <a:latin typeface="+mj-ea"/>
              <a:ea typeface="+mj-ea"/>
              <a:cs typeface="+mn-cs"/>
            </a:rPr>
            <a:t>　増加した費目の要因を分析すると今後も増加が予想されるため、委託等は費用対効果の検討、利用料、使用料が伴うものは、一般会計の負担を軽減すべく、適正な料金設定を図るなどの改善を検討していく必要がある。</a:t>
          </a:r>
          <a:endParaRPr lang="ja-JP" altLang="ja-JP" sz="11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60706</xdr:rowOff>
    </xdr:from>
    <xdr:to>
      <xdr:col>24</xdr:col>
      <xdr:colOff>31750</xdr:colOff>
      <xdr:row>76</xdr:row>
      <xdr:rowOff>60706</xdr:rowOff>
    </xdr:to>
    <xdr:cxnSp macro="">
      <xdr:nvCxnSpPr>
        <xdr:cNvPr id="419" name="直線コネクタ 418"/>
        <xdr:cNvCxnSpPr/>
      </xdr:nvCxnSpPr>
      <xdr:spPr>
        <a:xfrm>
          <a:off x="15671800" y="13090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60706</xdr:rowOff>
    </xdr:to>
    <xdr:cxnSp macro="">
      <xdr:nvCxnSpPr>
        <xdr:cNvPr id="422" name="直線コネクタ 421"/>
        <xdr:cNvCxnSpPr/>
      </xdr:nvCxnSpPr>
      <xdr:spPr>
        <a:xfrm>
          <a:off x="14782800" y="1302003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75</xdr:row>
      <xdr:rowOff>161289</xdr:rowOff>
    </xdr:to>
    <xdr:cxnSp macro="">
      <xdr:nvCxnSpPr>
        <xdr:cNvPr id="425" name="直線コネクタ 424"/>
        <xdr:cNvCxnSpPr/>
      </xdr:nvCxnSpPr>
      <xdr:spPr>
        <a:xfrm>
          <a:off x="13893800" y="129926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21844</xdr:rowOff>
    </xdr:to>
    <xdr:cxnSp macro="">
      <xdr:nvCxnSpPr>
        <xdr:cNvPr id="428" name="直線コネクタ 427"/>
        <xdr:cNvCxnSpPr/>
      </xdr:nvCxnSpPr>
      <xdr:spPr>
        <a:xfrm flipV="1">
          <a:off x="13004800" y="12992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29" name="フローチャート : 判断 428"/>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34562</xdr:rowOff>
    </xdr:from>
    <xdr:ext cx="762000" cy="259045"/>
    <xdr:sp macro="" textlink="">
      <xdr:nvSpPr>
        <xdr:cNvPr id="430" name="テキスト ボックス 429"/>
        <xdr:cNvSpPr txBox="1"/>
      </xdr:nvSpPr>
      <xdr:spPr>
        <a:xfrm>
          <a:off x="13512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1" name="フローチャート : 判断 430"/>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32" name="テキスト ボックス 431"/>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9906</xdr:rowOff>
    </xdr:from>
    <xdr:to>
      <xdr:col>24</xdr:col>
      <xdr:colOff>82550</xdr:colOff>
      <xdr:row>76</xdr:row>
      <xdr:rowOff>111506</xdr:rowOff>
    </xdr:to>
    <xdr:sp macro="" textlink="">
      <xdr:nvSpPr>
        <xdr:cNvPr id="438" name="円/楕円 437"/>
        <xdr:cNvSpPr/>
      </xdr:nvSpPr>
      <xdr:spPr>
        <a:xfrm>
          <a:off x="16459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26433</xdr:rowOff>
    </xdr:from>
    <xdr:ext cx="762000" cy="259045"/>
    <xdr:sp macro="" textlink="">
      <xdr:nvSpPr>
        <xdr:cNvPr id="439" name="公債費以外該当値テキスト"/>
        <xdr:cNvSpPr txBox="1"/>
      </xdr:nvSpPr>
      <xdr:spPr>
        <a:xfrm>
          <a:off x="16598900" y="128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xdr:rowOff>
    </xdr:from>
    <xdr:to>
      <xdr:col>22</xdr:col>
      <xdr:colOff>615950</xdr:colOff>
      <xdr:row>76</xdr:row>
      <xdr:rowOff>111506</xdr:rowOff>
    </xdr:to>
    <xdr:sp macro="" textlink="">
      <xdr:nvSpPr>
        <xdr:cNvPr id="440" name="円/楕円 439"/>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121683</xdr:rowOff>
    </xdr:from>
    <xdr:ext cx="736600" cy="259045"/>
    <xdr:sp macro="" textlink="">
      <xdr:nvSpPr>
        <xdr:cNvPr id="441" name="テキスト ボックス 440"/>
        <xdr:cNvSpPr txBox="1"/>
      </xdr:nvSpPr>
      <xdr:spPr>
        <a:xfrm>
          <a:off x="15290800" y="1280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2" name="円/楕円 441"/>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3" name="テキスト ボックス 44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44" name="円/楕円 443"/>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5" name="テキスト ボックス 444"/>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6" name="円/楕円 445"/>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47" name="テキスト ボックス 446"/>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秋田県藤里町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158635</xdr:rowOff>
    </xdr:from>
    <xdr:to>
      <xdr:col>4</xdr:col>
      <xdr:colOff>1117600</xdr:colOff>
      <xdr:row>18</xdr:row>
      <xdr:rowOff>163135</xdr:rowOff>
    </xdr:to>
    <xdr:cxnSp macro="">
      <xdr:nvCxnSpPr>
        <xdr:cNvPr id="51" name="直線コネクタ 50"/>
        <xdr:cNvCxnSpPr/>
      </xdr:nvCxnSpPr>
      <xdr:spPr bwMode="auto">
        <a:xfrm flipV="1">
          <a:off x="5003800" y="3292360"/>
          <a:ext cx="6477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152580</xdr:rowOff>
    </xdr:from>
    <xdr:to>
      <xdr:col>4</xdr:col>
      <xdr:colOff>469900</xdr:colOff>
      <xdr:row>18</xdr:row>
      <xdr:rowOff>163135</xdr:rowOff>
    </xdr:to>
    <xdr:cxnSp macro="">
      <xdr:nvCxnSpPr>
        <xdr:cNvPr id="54" name="直線コネクタ 53"/>
        <xdr:cNvCxnSpPr/>
      </xdr:nvCxnSpPr>
      <xdr:spPr bwMode="auto">
        <a:xfrm>
          <a:off x="4305300" y="3286305"/>
          <a:ext cx="698500" cy="1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152580</xdr:rowOff>
    </xdr:from>
    <xdr:to>
      <xdr:col>3</xdr:col>
      <xdr:colOff>904875</xdr:colOff>
      <xdr:row>18</xdr:row>
      <xdr:rowOff>160150</xdr:rowOff>
    </xdr:to>
    <xdr:cxnSp macro="">
      <xdr:nvCxnSpPr>
        <xdr:cNvPr id="57" name="直線コネクタ 56"/>
        <xdr:cNvCxnSpPr/>
      </xdr:nvCxnSpPr>
      <xdr:spPr bwMode="auto">
        <a:xfrm flipV="1">
          <a:off x="3606800" y="3286305"/>
          <a:ext cx="698500" cy="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154972</xdr:rowOff>
    </xdr:from>
    <xdr:to>
      <xdr:col>3</xdr:col>
      <xdr:colOff>206375</xdr:colOff>
      <xdr:row>18</xdr:row>
      <xdr:rowOff>160150</xdr:rowOff>
    </xdr:to>
    <xdr:cxnSp macro="">
      <xdr:nvCxnSpPr>
        <xdr:cNvPr id="60" name="直線コネクタ 59"/>
        <xdr:cNvCxnSpPr/>
      </xdr:nvCxnSpPr>
      <xdr:spPr bwMode="auto">
        <a:xfrm>
          <a:off x="2908300" y="3288697"/>
          <a:ext cx="698500" cy="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133908</xdr:rowOff>
    </xdr:from>
    <xdr:to>
      <xdr:col>3</xdr:col>
      <xdr:colOff>257175</xdr:colOff>
      <xdr:row>19</xdr:row>
      <xdr:rowOff>64058</xdr:rowOff>
    </xdr:to>
    <xdr:sp macro="" textlink="">
      <xdr:nvSpPr>
        <xdr:cNvPr id="61" name="フローチャート : 判断 60"/>
        <xdr:cNvSpPr/>
      </xdr:nvSpPr>
      <xdr:spPr bwMode="auto">
        <a:xfrm>
          <a:off x="35560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48835</xdr:rowOff>
    </xdr:from>
    <xdr:ext cx="762000" cy="259045"/>
    <xdr:sp macro="" textlink="">
      <xdr:nvSpPr>
        <xdr:cNvPr id="62" name="テキスト ボックス 61"/>
        <xdr:cNvSpPr txBox="1"/>
      </xdr:nvSpPr>
      <xdr:spPr>
        <a:xfrm>
          <a:off x="3225800" y="335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129806</xdr:rowOff>
    </xdr:from>
    <xdr:to>
      <xdr:col>2</xdr:col>
      <xdr:colOff>692150</xdr:colOff>
      <xdr:row>19</xdr:row>
      <xdr:rowOff>59956</xdr:rowOff>
    </xdr:to>
    <xdr:sp macro="" textlink="">
      <xdr:nvSpPr>
        <xdr:cNvPr id="63" name="フローチャート : 判断 62"/>
        <xdr:cNvSpPr/>
      </xdr:nvSpPr>
      <xdr:spPr bwMode="auto">
        <a:xfrm>
          <a:off x="2857500" y="3263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44733</xdr:rowOff>
    </xdr:from>
    <xdr:ext cx="762000" cy="259045"/>
    <xdr:sp macro="" textlink="">
      <xdr:nvSpPr>
        <xdr:cNvPr id="64" name="テキスト ボックス 63"/>
        <xdr:cNvSpPr txBox="1"/>
      </xdr:nvSpPr>
      <xdr:spPr>
        <a:xfrm>
          <a:off x="2527300" y="334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107835</xdr:rowOff>
    </xdr:from>
    <xdr:to>
      <xdr:col>5</xdr:col>
      <xdr:colOff>34925</xdr:colOff>
      <xdr:row>19</xdr:row>
      <xdr:rowOff>37985</xdr:rowOff>
    </xdr:to>
    <xdr:sp macro="" textlink="">
      <xdr:nvSpPr>
        <xdr:cNvPr id="70" name="円/楕円 69"/>
        <xdr:cNvSpPr/>
      </xdr:nvSpPr>
      <xdr:spPr bwMode="auto">
        <a:xfrm>
          <a:off x="5600700" y="32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79912</xdr:rowOff>
    </xdr:from>
    <xdr:ext cx="762000" cy="259045"/>
    <xdr:sp macro="" textlink="">
      <xdr:nvSpPr>
        <xdr:cNvPr id="71" name="人口1人当たり決算額の推移該当値テキスト130"/>
        <xdr:cNvSpPr txBox="1"/>
      </xdr:nvSpPr>
      <xdr:spPr>
        <a:xfrm>
          <a:off x="5740400" y="32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112335</xdr:rowOff>
    </xdr:from>
    <xdr:to>
      <xdr:col>4</xdr:col>
      <xdr:colOff>520700</xdr:colOff>
      <xdr:row>19</xdr:row>
      <xdr:rowOff>42485</xdr:rowOff>
    </xdr:to>
    <xdr:sp macro="" textlink="">
      <xdr:nvSpPr>
        <xdr:cNvPr id="72" name="円/楕円 71"/>
        <xdr:cNvSpPr/>
      </xdr:nvSpPr>
      <xdr:spPr bwMode="auto">
        <a:xfrm>
          <a:off x="4953000" y="324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27262</xdr:rowOff>
    </xdr:from>
    <xdr:ext cx="736600" cy="259045"/>
    <xdr:sp macro="" textlink="">
      <xdr:nvSpPr>
        <xdr:cNvPr id="73" name="テキスト ボックス 72"/>
        <xdr:cNvSpPr txBox="1"/>
      </xdr:nvSpPr>
      <xdr:spPr>
        <a:xfrm>
          <a:off x="4622800" y="333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101780</xdr:rowOff>
    </xdr:from>
    <xdr:to>
      <xdr:col>3</xdr:col>
      <xdr:colOff>955675</xdr:colOff>
      <xdr:row>19</xdr:row>
      <xdr:rowOff>31930</xdr:rowOff>
    </xdr:to>
    <xdr:sp macro="" textlink="">
      <xdr:nvSpPr>
        <xdr:cNvPr id="74" name="円/楕円 73"/>
        <xdr:cNvSpPr/>
      </xdr:nvSpPr>
      <xdr:spPr bwMode="auto">
        <a:xfrm>
          <a:off x="4254500" y="323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16707</xdr:rowOff>
    </xdr:from>
    <xdr:ext cx="762000" cy="259045"/>
    <xdr:sp macro="" textlink="">
      <xdr:nvSpPr>
        <xdr:cNvPr id="75" name="テキスト ボックス 74"/>
        <xdr:cNvSpPr txBox="1"/>
      </xdr:nvSpPr>
      <xdr:spPr>
        <a:xfrm>
          <a:off x="3924300" y="332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109350</xdr:rowOff>
    </xdr:from>
    <xdr:to>
      <xdr:col>3</xdr:col>
      <xdr:colOff>257175</xdr:colOff>
      <xdr:row>19</xdr:row>
      <xdr:rowOff>39500</xdr:rowOff>
    </xdr:to>
    <xdr:sp macro="" textlink="">
      <xdr:nvSpPr>
        <xdr:cNvPr id="76" name="円/楕円 75"/>
        <xdr:cNvSpPr/>
      </xdr:nvSpPr>
      <xdr:spPr bwMode="auto">
        <a:xfrm>
          <a:off x="3556000" y="324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49677</xdr:rowOff>
    </xdr:from>
    <xdr:ext cx="762000" cy="259045"/>
    <xdr:sp macro="" textlink="">
      <xdr:nvSpPr>
        <xdr:cNvPr id="77" name="テキスト ボックス 76"/>
        <xdr:cNvSpPr txBox="1"/>
      </xdr:nvSpPr>
      <xdr:spPr>
        <a:xfrm>
          <a:off x="3225800" y="301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104172</xdr:rowOff>
    </xdr:from>
    <xdr:to>
      <xdr:col>2</xdr:col>
      <xdr:colOff>692150</xdr:colOff>
      <xdr:row>19</xdr:row>
      <xdr:rowOff>34322</xdr:rowOff>
    </xdr:to>
    <xdr:sp macro="" textlink="">
      <xdr:nvSpPr>
        <xdr:cNvPr id="78" name="円/楕円 77"/>
        <xdr:cNvSpPr/>
      </xdr:nvSpPr>
      <xdr:spPr bwMode="auto">
        <a:xfrm>
          <a:off x="2857500" y="323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44499</xdr:rowOff>
    </xdr:from>
    <xdr:ext cx="762000" cy="259045"/>
    <xdr:sp macro="" textlink="">
      <xdr:nvSpPr>
        <xdr:cNvPr id="79" name="テキスト ボックス 78"/>
        <xdr:cNvSpPr txBox="1"/>
      </xdr:nvSpPr>
      <xdr:spPr>
        <a:xfrm>
          <a:off x="2527300" y="300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76174</xdr:rowOff>
    </xdr:from>
    <xdr:to>
      <xdr:col>4</xdr:col>
      <xdr:colOff>1117600</xdr:colOff>
      <xdr:row>35</xdr:row>
      <xdr:rowOff>158021</xdr:rowOff>
    </xdr:to>
    <xdr:cxnSp macro="">
      <xdr:nvCxnSpPr>
        <xdr:cNvPr id="112" name="直線コネクタ 111"/>
        <xdr:cNvCxnSpPr/>
      </xdr:nvCxnSpPr>
      <xdr:spPr bwMode="auto">
        <a:xfrm>
          <a:off x="5003800" y="6686524"/>
          <a:ext cx="647700" cy="8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76174</xdr:rowOff>
    </xdr:from>
    <xdr:to>
      <xdr:col>4</xdr:col>
      <xdr:colOff>469900</xdr:colOff>
      <xdr:row>35</xdr:row>
      <xdr:rowOff>94630</xdr:rowOff>
    </xdr:to>
    <xdr:cxnSp macro="">
      <xdr:nvCxnSpPr>
        <xdr:cNvPr id="115" name="直線コネクタ 114"/>
        <xdr:cNvCxnSpPr/>
      </xdr:nvCxnSpPr>
      <xdr:spPr bwMode="auto">
        <a:xfrm flipV="1">
          <a:off x="4305300" y="6686524"/>
          <a:ext cx="698500" cy="1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73492</xdr:rowOff>
    </xdr:from>
    <xdr:to>
      <xdr:col>3</xdr:col>
      <xdr:colOff>904875</xdr:colOff>
      <xdr:row>35</xdr:row>
      <xdr:rowOff>94630</xdr:rowOff>
    </xdr:to>
    <xdr:cxnSp macro="">
      <xdr:nvCxnSpPr>
        <xdr:cNvPr id="118" name="直線コネクタ 117"/>
        <xdr:cNvCxnSpPr/>
      </xdr:nvCxnSpPr>
      <xdr:spPr bwMode="auto">
        <a:xfrm>
          <a:off x="3606800" y="6683842"/>
          <a:ext cx="698500" cy="2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21638</xdr:rowOff>
    </xdr:from>
    <xdr:to>
      <xdr:col>3</xdr:col>
      <xdr:colOff>206375</xdr:colOff>
      <xdr:row>35</xdr:row>
      <xdr:rowOff>73492</xdr:rowOff>
    </xdr:to>
    <xdr:cxnSp macro="">
      <xdr:nvCxnSpPr>
        <xdr:cNvPr id="121" name="直線コネクタ 120"/>
        <xdr:cNvCxnSpPr/>
      </xdr:nvCxnSpPr>
      <xdr:spPr bwMode="auto">
        <a:xfrm>
          <a:off x="2908300" y="6631988"/>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174482</xdr:rowOff>
    </xdr:from>
    <xdr:to>
      <xdr:col>3</xdr:col>
      <xdr:colOff>257175</xdr:colOff>
      <xdr:row>35</xdr:row>
      <xdr:rowOff>276082</xdr:rowOff>
    </xdr:to>
    <xdr:sp macro="" textlink="">
      <xdr:nvSpPr>
        <xdr:cNvPr id="122" name="フローチャート : 判断 121"/>
        <xdr:cNvSpPr/>
      </xdr:nvSpPr>
      <xdr:spPr bwMode="auto">
        <a:xfrm>
          <a:off x="35560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260859</xdr:rowOff>
    </xdr:from>
    <xdr:ext cx="762000" cy="259045"/>
    <xdr:sp macro="" textlink="">
      <xdr:nvSpPr>
        <xdr:cNvPr id="123" name="テキスト ボックス 122"/>
        <xdr:cNvSpPr txBox="1"/>
      </xdr:nvSpPr>
      <xdr:spPr>
        <a:xfrm>
          <a:off x="3225800" y="687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123787</xdr:rowOff>
    </xdr:from>
    <xdr:to>
      <xdr:col>2</xdr:col>
      <xdr:colOff>692150</xdr:colOff>
      <xdr:row>35</xdr:row>
      <xdr:rowOff>225387</xdr:rowOff>
    </xdr:to>
    <xdr:sp macro="" textlink="">
      <xdr:nvSpPr>
        <xdr:cNvPr id="124" name="フローチャート : 判断 123"/>
        <xdr:cNvSpPr/>
      </xdr:nvSpPr>
      <xdr:spPr bwMode="auto">
        <a:xfrm>
          <a:off x="2857500" y="6734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210164</xdr:rowOff>
    </xdr:from>
    <xdr:ext cx="762000" cy="259045"/>
    <xdr:sp macro="" textlink="">
      <xdr:nvSpPr>
        <xdr:cNvPr id="125" name="テキスト ボックス 124"/>
        <xdr:cNvSpPr txBox="1"/>
      </xdr:nvSpPr>
      <xdr:spPr>
        <a:xfrm>
          <a:off x="2527300" y="68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107221</xdr:rowOff>
    </xdr:from>
    <xdr:to>
      <xdr:col>5</xdr:col>
      <xdr:colOff>34925</xdr:colOff>
      <xdr:row>35</xdr:row>
      <xdr:rowOff>208821</xdr:rowOff>
    </xdr:to>
    <xdr:sp macro="" textlink="">
      <xdr:nvSpPr>
        <xdr:cNvPr id="131" name="円/楕円 130"/>
        <xdr:cNvSpPr/>
      </xdr:nvSpPr>
      <xdr:spPr bwMode="auto">
        <a:xfrm>
          <a:off x="5600700" y="671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295198</xdr:rowOff>
    </xdr:from>
    <xdr:ext cx="762000" cy="259045"/>
    <xdr:sp macro="" textlink="">
      <xdr:nvSpPr>
        <xdr:cNvPr id="132" name="人口1人当たり決算額の推移該当値テキスト445"/>
        <xdr:cNvSpPr txBox="1"/>
      </xdr:nvSpPr>
      <xdr:spPr>
        <a:xfrm>
          <a:off x="5740400" y="656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25374</xdr:rowOff>
    </xdr:from>
    <xdr:to>
      <xdr:col>4</xdr:col>
      <xdr:colOff>520700</xdr:colOff>
      <xdr:row>35</xdr:row>
      <xdr:rowOff>126974</xdr:rowOff>
    </xdr:to>
    <xdr:sp macro="" textlink="">
      <xdr:nvSpPr>
        <xdr:cNvPr id="133" name="円/楕円 132"/>
        <xdr:cNvSpPr/>
      </xdr:nvSpPr>
      <xdr:spPr bwMode="auto">
        <a:xfrm>
          <a:off x="4953000" y="663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137151</xdr:rowOff>
    </xdr:from>
    <xdr:ext cx="736600" cy="259045"/>
    <xdr:sp macro="" textlink="">
      <xdr:nvSpPr>
        <xdr:cNvPr id="134" name="テキスト ボックス 133"/>
        <xdr:cNvSpPr txBox="1"/>
      </xdr:nvSpPr>
      <xdr:spPr>
        <a:xfrm>
          <a:off x="4622800" y="640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43830</xdr:rowOff>
    </xdr:from>
    <xdr:to>
      <xdr:col>3</xdr:col>
      <xdr:colOff>955675</xdr:colOff>
      <xdr:row>35</xdr:row>
      <xdr:rowOff>145430</xdr:rowOff>
    </xdr:to>
    <xdr:sp macro="" textlink="">
      <xdr:nvSpPr>
        <xdr:cNvPr id="135" name="円/楕円 134"/>
        <xdr:cNvSpPr/>
      </xdr:nvSpPr>
      <xdr:spPr bwMode="auto">
        <a:xfrm>
          <a:off x="4254500" y="665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155607</xdr:rowOff>
    </xdr:from>
    <xdr:ext cx="762000" cy="259045"/>
    <xdr:sp macro="" textlink="">
      <xdr:nvSpPr>
        <xdr:cNvPr id="136" name="テキスト ボックス 135"/>
        <xdr:cNvSpPr txBox="1"/>
      </xdr:nvSpPr>
      <xdr:spPr>
        <a:xfrm>
          <a:off x="3924300" y="642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22692</xdr:rowOff>
    </xdr:from>
    <xdr:to>
      <xdr:col>3</xdr:col>
      <xdr:colOff>257175</xdr:colOff>
      <xdr:row>35</xdr:row>
      <xdr:rowOff>124292</xdr:rowOff>
    </xdr:to>
    <xdr:sp macro="" textlink="">
      <xdr:nvSpPr>
        <xdr:cNvPr id="137" name="円/楕円 136"/>
        <xdr:cNvSpPr/>
      </xdr:nvSpPr>
      <xdr:spPr bwMode="auto">
        <a:xfrm>
          <a:off x="3556000" y="663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134469</xdr:rowOff>
    </xdr:from>
    <xdr:ext cx="762000" cy="259045"/>
    <xdr:sp macro="" textlink="">
      <xdr:nvSpPr>
        <xdr:cNvPr id="138" name="テキスト ボックス 137"/>
        <xdr:cNvSpPr txBox="1"/>
      </xdr:nvSpPr>
      <xdr:spPr>
        <a:xfrm>
          <a:off x="3225800" y="640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313738</xdr:rowOff>
    </xdr:from>
    <xdr:to>
      <xdr:col>2</xdr:col>
      <xdr:colOff>692150</xdr:colOff>
      <xdr:row>35</xdr:row>
      <xdr:rowOff>72438</xdr:rowOff>
    </xdr:to>
    <xdr:sp macro="" textlink="">
      <xdr:nvSpPr>
        <xdr:cNvPr id="139" name="円/楕円 138"/>
        <xdr:cNvSpPr/>
      </xdr:nvSpPr>
      <xdr:spPr bwMode="auto">
        <a:xfrm>
          <a:off x="2857500" y="658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82615</xdr:rowOff>
    </xdr:from>
    <xdr:ext cx="762000" cy="259045"/>
    <xdr:sp macro="" textlink="">
      <xdr:nvSpPr>
        <xdr:cNvPr id="140" name="テキスト ボックス 139"/>
        <xdr:cNvSpPr txBox="1"/>
      </xdr:nvSpPr>
      <xdr:spPr>
        <a:xfrm>
          <a:off x="2527300" y="63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j-ea"/>
              <a:ea typeface="+mj-ea"/>
              <a:cs typeface="+mn-cs"/>
            </a:rPr>
            <a:t>　財政調整基金残高は順調に積立てできており、現在は５４</a:t>
          </a:r>
          <a:r>
            <a:rPr lang="ja-JP" altLang="en-US" sz="1100" b="0" i="0" baseline="0">
              <a:solidFill>
                <a:schemeClr val="dk1"/>
              </a:solidFill>
              <a:effectLst/>
              <a:latin typeface="+mj-ea"/>
              <a:ea typeface="+mj-ea"/>
              <a:cs typeface="+mn-cs"/>
            </a:rPr>
            <a:t>３</a:t>
          </a:r>
          <a:r>
            <a:rPr lang="ja-JP" altLang="ja-JP" sz="1100" b="0" i="0" baseline="0">
              <a:solidFill>
                <a:schemeClr val="dk1"/>
              </a:solidFill>
              <a:effectLst/>
              <a:latin typeface="+mj-ea"/>
              <a:ea typeface="+mj-ea"/>
              <a:cs typeface="+mn-cs"/>
            </a:rPr>
            <a:t>百万円となっている。今後も財政調整基金は５億円程度の水準に保ち、減債基金やその他特定目的基金へも積立てを行っていくこととしている。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実質収支</a:t>
          </a:r>
          <a:r>
            <a:rPr lang="ja-JP" altLang="en-US" sz="1100" b="0" i="0" baseline="0">
              <a:solidFill>
                <a:schemeClr val="dk1"/>
              </a:solidFill>
              <a:effectLst/>
              <a:latin typeface="+mj-ea"/>
              <a:ea typeface="+mj-ea"/>
              <a:cs typeface="+mn-cs"/>
            </a:rPr>
            <a:t>額</a:t>
          </a:r>
          <a:r>
            <a:rPr lang="ja-JP" altLang="ja-JP" sz="1100" b="0" i="0" baseline="0">
              <a:solidFill>
                <a:schemeClr val="dk1"/>
              </a:solidFill>
              <a:effectLst/>
              <a:latin typeface="+mj-ea"/>
              <a:ea typeface="+mj-ea"/>
              <a:cs typeface="+mn-cs"/>
            </a:rPr>
            <a:t>については、大きければ良いというものではなく、通常３～５％が適当とされて</a:t>
          </a:r>
          <a:r>
            <a:rPr lang="ja-JP" altLang="en-US" sz="1100" b="0" i="0" baseline="0">
              <a:solidFill>
                <a:schemeClr val="dk1"/>
              </a:solidFill>
              <a:effectLst/>
              <a:latin typeface="+mj-ea"/>
              <a:ea typeface="+mj-ea"/>
              <a:cs typeface="+mn-cs"/>
            </a:rPr>
            <a:t>おり、過去</a:t>
          </a:r>
          <a:r>
            <a:rPr lang="en-US" altLang="ja-JP" sz="1100" b="0" i="0" baseline="0">
              <a:solidFill>
                <a:schemeClr val="dk1"/>
              </a:solidFill>
              <a:effectLst/>
              <a:latin typeface="+mj-ea"/>
              <a:ea typeface="+mj-ea"/>
              <a:cs typeface="+mn-cs"/>
            </a:rPr>
            <a:t>5</a:t>
          </a:r>
          <a:r>
            <a:rPr lang="ja-JP" altLang="en-US" sz="1100" b="0" i="0" baseline="0">
              <a:solidFill>
                <a:schemeClr val="dk1"/>
              </a:solidFill>
              <a:effectLst/>
              <a:latin typeface="+mj-ea"/>
              <a:ea typeface="+mj-ea"/>
              <a:cs typeface="+mn-cs"/>
            </a:rPr>
            <a:t>年間</a:t>
          </a:r>
          <a:r>
            <a:rPr lang="ja-JP" altLang="ja-JP" sz="1100" b="0" i="0" baseline="0">
              <a:solidFill>
                <a:schemeClr val="dk1"/>
              </a:solidFill>
              <a:effectLst/>
              <a:latin typeface="+mj-ea"/>
              <a:ea typeface="+mj-ea"/>
              <a:cs typeface="+mn-cs"/>
            </a:rPr>
            <a:t>の状況については、望ましい範囲内で推移している。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実質単年度収支については、各事業実施のために行なった積立金取崩し額の増が大きかったことから</a:t>
          </a:r>
          <a:r>
            <a:rPr lang="en-US" altLang="ja-JP" sz="1100" b="0" i="0" baseline="0">
              <a:solidFill>
                <a:schemeClr val="dk1"/>
              </a:solidFill>
              <a:effectLst/>
              <a:latin typeface="+mj-ea"/>
              <a:ea typeface="+mj-ea"/>
              <a:cs typeface="+mn-cs"/>
            </a:rPr>
            <a:t>1.37</a:t>
          </a:r>
          <a:r>
            <a:rPr lang="ja-JP" altLang="ja-JP" sz="1100" b="0" i="0" baseline="0">
              <a:solidFill>
                <a:schemeClr val="dk1"/>
              </a:solidFill>
              <a:effectLst/>
              <a:latin typeface="+mj-ea"/>
              <a:ea typeface="+mj-ea"/>
              <a:cs typeface="+mn-cs"/>
            </a:rPr>
            <a:t>ポイント減少している。</a:t>
          </a:r>
          <a:r>
            <a:rPr lang="ja-JP" altLang="en-US" sz="1100" b="0" i="0" baseline="0">
              <a:solidFill>
                <a:schemeClr val="dk1"/>
              </a:solidFill>
              <a:effectLst/>
              <a:latin typeface="+mj-ea"/>
              <a:ea typeface="+mj-ea"/>
              <a:cs typeface="+mn-cs"/>
            </a:rPr>
            <a:t>また、</a:t>
          </a:r>
          <a:r>
            <a:rPr lang="en-US" altLang="ja-JP" sz="1100" b="0" i="0" baseline="0">
              <a:solidFill>
                <a:schemeClr val="dk1"/>
              </a:solidFill>
              <a:effectLst/>
              <a:latin typeface="+mj-ea"/>
              <a:ea typeface="+mj-ea"/>
              <a:cs typeface="+mn-cs"/>
            </a:rPr>
            <a:t>H24,H25</a:t>
          </a:r>
          <a:r>
            <a:rPr lang="ja-JP" altLang="en-US" sz="1100" b="0" i="0" baseline="0">
              <a:solidFill>
                <a:schemeClr val="dk1"/>
              </a:solidFill>
              <a:effectLst/>
              <a:latin typeface="+mj-ea"/>
              <a:ea typeface="+mj-ea"/>
              <a:cs typeface="+mn-cs"/>
            </a:rPr>
            <a:t>とマイナスポイントになっているが、</a:t>
          </a:r>
          <a:r>
            <a:rPr lang="en-US" altLang="ja-JP" sz="1100" b="0" i="0" baseline="0">
              <a:solidFill>
                <a:schemeClr val="dk1"/>
              </a:solidFill>
              <a:effectLst/>
              <a:latin typeface="+mj-ea"/>
              <a:ea typeface="+mj-ea"/>
              <a:cs typeface="+mn-cs"/>
            </a:rPr>
            <a:t>H26</a:t>
          </a:r>
          <a:r>
            <a:rPr lang="ja-JP" altLang="en-US" sz="1100" b="0" i="0" baseline="0">
              <a:solidFill>
                <a:schemeClr val="dk1"/>
              </a:solidFill>
              <a:effectLst/>
              <a:latin typeface="+mj-ea"/>
              <a:ea typeface="+mj-ea"/>
              <a:cs typeface="+mn-cs"/>
            </a:rPr>
            <a:t>以降についても一般財源を必要とする大規模事業が計画されているため、各事業を実施するうえで、財源確保等について十分な検討を重ねていく必要がある。</a:t>
          </a:r>
          <a:endParaRPr lang="en-US" altLang="ja-JP" sz="1100" b="0" i="0" baseline="0">
            <a:solidFill>
              <a:schemeClr val="dk1"/>
            </a:solidFill>
            <a:effectLst/>
            <a:latin typeface="+mj-ea"/>
            <a:ea typeface="+mj-ea"/>
            <a:cs typeface="+mn-cs"/>
          </a:endParaRPr>
        </a:p>
        <a:p>
          <a:pPr rtl="0"/>
          <a:r>
            <a:rPr lang="ja-JP" altLang="ja-JP" sz="1100" b="0" i="0" baseline="0">
              <a:solidFill>
                <a:schemeClr val="dk1"/>
              </a:solidFill>
              <a:effectLst/>
              <a:latin typeface="+mj-ea"/>
              <a:ea typeface="+mj-ea"/>
              <a:cs typeface="+mn-cs"/>
            </a:rPr>
            <a:t>　今後も、安定した数値で推移できるよう、計画的な財政運営に努めていくこととする。</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すべての会計が黒字となっている。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については、経常経費等の節減に努め、交付税算入率の高い過疎対策事業債等を活用し、不要不急の事業を見極めながら優先度の高い事業について実施している。しかしながら、当町の財政は交付税への依存率が高く、過去の数値についても交付額の増減によって左右されており、今後も自主財源の大幅な増は見込めないため、同様の状況が継続していくと思わ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特別会計については、赤字にならぬよう一般会計からの繰入もしているが、今後も独立採算の原則に立ち返り、より一層の経営改善に努めていくこととする。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j-ea"/>
              <a:ea typeface="+mj-ea"/>
              <a:cs typeface="+mn-cs"/>
            </a:rPr>
            <a:t>17</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厳正な事業計画により計画的な起債を進めていることから、年々順調に減少している。</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公営企業債の元利償還金に対する繰入金については、水道事業及び下水道事業における償還のピークに併せて緩やかに増加して行く見込みである。</a:t>
          </a:r>
          <a:endParaRPr lang="ja-JP" altLang="ja-JP" sz="1400">
            <a:effectLst/>
          </a:endParaRPr>
        </a:p>
        <a:p>
          <a:pPr rtl="0"/>
          <a:r>
            <a:rPr lang="ja-JP" altLang="ja-JP" sz="1100" b="0" i="0" baseline="0">
              <a:solidFill>
                <a:schemeClr val="dk1"/>
              </a:solidFill>
              <a:effectLst/>
              <a:latin typeface="+mn-lt"/>
              <a:ea typeface="+mn-ea"/>
              <a:cs typeface="+mn-cs"/>
            </a:rPr>
            <a:t>　債務負担行為に基づく支出額については、第三セクターの藤里開発公社の償還金に対する補助金が主なものであり、元金均等払いのため、年々減少していく見込みである。</a:t>
          </a:r>
          <a:endParaRPr lang="ja-JP" altLang="ja-JP" sz="1400">
            <a:effectLst/>
          </a:endParaRPr>
        </a:p>
        <a:p>
          <a:pPr rtl="0"/>
          <a:r>
            <a:rPr lang="ja-JP" altLang="ja-JP" sz="1100" b="0" i="0" baseline="0">
              <a:solidFill>
                <a:schemeClr val="dk1"/>
              </a:solidFill>
              <a:effectLst/>
              <a:latin typeface="+mn-lt"/>
              <a:ea typeface="+mn-ea"/>
              <a:cs typeface="+mn-cs"/>
            </a:rPr>
            <a:t>　算入公債費等については、交付税措置のある起債の償還終了や近年の起債抑制等により、減少傾向となっている。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実質公債費比率については、今後はしばらく減少していく見込みであるが、同比率に用いる数値に影響を与えないよう計画的に財政運営</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していくこととする。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j-ea"/>
              <a:ea typeface="+mj-ea"/>
              <a:cs typeface="+mn-cs"/>
            </a:rPr>
            <a:t>　一般会計等に係る地方債の現在高については、厳正な事業計画により計画的な起債を進めていることから、</a:t>
          </a:r>
          <a:r>
            <a:rPr lang="en-US" altLang="ja-JP" sz="1000" b="0" i="0" baseline="0">
              <a:solidFill>
                <a:schemeClr val="dk1"/>
              </a:solidFill>
              <a:effectLst/>
              <a:latin typeface="+mj-ea"/>
              <a:ea typeface="+mj-ea"/>
              <a:cs typeface="+mn-cs"/>
            </a:rPr>
            <a:t>H20</a:t>
          </a:r>
          <a:r>
            <a:rPr lang="ja-JP" altLang="ja-JP" sz="1000" b="0" i="0" baseline="0">
              <a:solidFill>
                <a:schemeClr val="dk1"/>
              </a:solidFill>
              <a:effectLst/>
              <a:latin typeface="+mj-ea"/>
              <a:ea typeface="+mj-ea"/>
              <a:cs typeface="+mn-cs"/>
            </a:rPr>
            <a:t>年度から</a:t>
          </a:r>
          <a:r>
            <a:rPr lang="en-US" altLang="ja-JP" sz="1000" b="0" i="0" baseline="0">
              <a:solidFill>
                <a:schemeClr val="dk1"/>
              </a:solidFill>
              <a:effectLst/>
              <a:latin typeface="+mj-ea"/>
              <a:ea typeface="+mj-ea"/>
              <a:cs typeface="+mn-cs"/>
            </a:rPr>
            <a:t>H23</a:t>
          </a:r>
          <a:r>
            <a:rPr lang="ja-JP" altLang="ja-JP" sz="1000" b="0" i="0" baseline="0">
              <a:solidFill>
                <a:schemeClr val="dk1"/>
              </a:solidFill>
              <a:effectLst/>
              <a:latin typeface="+mj-ea"/>
              <a:ea typeface="+mj-ea"/>
              <a:cs typeface="+mn-cs"/>
            </a:rPr>
            <a:t>年度にかけて年々順調に減少していたが、</a:t>
          </a:r>
          <a:r>
            <a:rPr lang="en-US" altLang="ja-JP" sz="1000" b="0" i="0" baseline="0">
              <a:solidFill>
                <a:schemeClr val="dk1"/>
              </a:solidFill>
              <a:effectLst/>
              <a:latin typeface="+mj-ea"/>
              <a:ea typeface="+mj-ea"/>
              <a:cs typeface="+mn-cs"/>
            </a:rPr>
            <a:t>H24</a:t>
          </a:r>
          <a:r>
            <a:rPr lang="ja-JP" altLang="ja-JP" sz="1000" b="0" i="0" baseline="0">
              <a:solidFill>
                <a:schemeClr val="dk1"/>
              </a:solidFill>
              <a:effectLst/>
              <a:latin typeface="+mj-ea"/>
              <a:ea typeface="+mj-ea"/>
              <a:cs typeface="+mn-cs"/>
            </a:rPr>
            <a:t>年度に実施した学校給食センター整備事業が主な要因となり、</a:t>
          </a:r>
          <a:r>
            <a:rPr lang="ja-JP" altLang="en-US" sz="1000" b="0" i="0" baseline="0">
              <a:solidFill>
                <a:schemeClr val="dk1"/>
              </a:solidFill>
              <a:effectLst/>
              <a:latin typeface="+mj-ea"/>
              <a:ea typeface="+mj-ea"/>
              <a:cs typeface="+mn-cs"/>
            </a:rPr>
            <a:t>一時的に</a:t>
          </a:r>
          <a:r>
            <a:rPr lang="en-US" altLang="ja-JP" sz="1000" b="0" i="0" baseline="0">
              <a:solidFill>
                <a:schemeClr val="dk1"/>
              </a:solidFill>
              <a:effectLst/>
              <a:latin typeface="+mj-ea"/>
              <a:ea typeface="+mj-ea"/>
              <a:cs typeface="+mn-cs"/>
            </a:rPr>
            <a:t>58</a:t>
          </a:r>
          <a:r>
            <a:rPr lang="ja-JP" altLang="ja-JP" sz="1000" b="0" i="0" baseline="0">
              <a:solidFill>
                <a:schemeClr val="dk1"/>
              </a:solidFill>
              <a:effectLst/>
              <a:latin typeface="+mj-ea"/>
              <a:ea typeface="+mj-ea"/>
              <a:cs typeface="+mn-cs"/>
            </a:rPr>
            <a:t>百万円増となっ</a:t>
          </a:r>
          <a:r>
            <a:rPr lang="ja-JP" altLang="en-US" sz="1000" b="0" i="0" baseline="0">
              <a:solidFill>
                <a:schemeClr val="dk1"/>
              </a:solidFill>
              <a:effectLst/>
              <a:latin typeface="+mj-ea"/>
              <a:ea typeface="+mj-ea"/>
              <a:cs typeface="+mn-cs"/>
            </a:rPr>
            <a:t>たものの、償還額の大きい辺地対策事業債等の償還が完了したことにより、再び減少し</a:t>
          </a:r>
          <a:r>
            <a:rPr lang="ja-JP" altLang="ja-JP" sz="1000" b="0" i="0" baseline="0">
              <a:solidFill>
                <a:schemeClr val="dk1"/>
              </a:solidFill>
              <a:effectLst/>
              <a:latin typeface="+mj-ea"/>
              <a:ea typeface="+mj-ea"/>
              <a:cs typeface="+mn-cs"/>
            </a:rPr>
            <a:t>ている。</a:t>
          </a:r>
          <a:endParaRPr lang="ja-JP" altLang="ja-JP" sz="1000">
            <a:effectLst/>
            <a:latin typeface="+mj-ea"/>
            <a:ea typeface="+mj-ea"/>
          </a:endParaRPr>
        </a:p>
        <a:p>
          <a:pPr rtl="0"/>
          <a:r>
            <a:rPr lang="ja-JP" altLang="ja-JP" sz="1000" b="0" i="0" baseline="0">
              <a:solidFill>
                <a:schemeClr val="dk1"/>
              </a:solidFill>
              <a:effectLst/>
              <a:latin typeface="+mj-ea"/>
              <a:ea typeface="+mj-ea"/>
              <a:cs typeface="+mn-cs"/>
            </a:rPr>
            <a:t>　債務負担行為に基づく支出予定額は、第三セクターの藤里開発公社が借入れする事業費借入金に対する補助金が主で、設立法人等の負債額等負担見込額については、</a:t>
          </a:r>
          <a:r>
            <a:rPr lang="ja-JP" altLang="en-US" sz="1000" b="0" i="0" baseline="0">
              <a:solidFill>
                <a:schemeClr val="dk1"/>
              </a:solidFill>
              <a:effectLst/>
              <a:latin typeface="+mj-ea"/>
              <a:ea typeface="+mj-ea"/>
              <a:cs typeface="+mn-cs"/>
            </a:rPr>
            <a:t>同</a:t>
          </a:r>
          <a:r>
            <a:rPr lang="ja-JP" altLang="ja-JP" sz="1000" b="0" i="0" baseline="0">
              <a:solidFill>
                <a:schemeClr val="dk1"/>
              </a:solidFill>
              <a:effectLst/>
              <a:latin typeface="+mj-ea"/>
              <a:ea typeface="+mj-ea"/>
              <a:cs typeface="+mn-cs"/>
            </a:rPr>
            <a:t>公社の宿泊施設建設資金初期投資分の損失補償が主なものとなっている。現時点で新たな債務負担行為は想定しておらず、前者については随時</a:t>
          </a:r>
          <a:r>
            <a:rPr lang="ja-JP" altLang="en-US" sz="1000" b="0" i="0" baseline="0">
              <a:solidFill>
                <a:schemeClr val="dk1"/>
              </a:solidFill>
              <a:effectLst/>
              <a:latin typeface="+mj-ea"/>
              <a:ea typeface="+mj-ea"/>
              <a:cs typeface="+mn-cs"/>
            </a:rPr>
            <a:t>、</a:t>
          </a:r>
          <a:r>
            <a:rPr lang="ja-JP" altLang="ja-JP" sz="1000" b="0" i="0" baseline="0">
              <a:solidFill>
                <a:schemeClr val="dk1"/>
              </a:solidFill>
              <a:effectLst/>
              <a:latin typeface="+mj-ea"/>
              <a:ea typeface="+mj-ea"/>
              <a:cs typeface="+mn-cs"/>
            </a:rPr>
            <a:t>債務負担行為の限度額を減額しているため、減少していく見込みである。</a:t>
          </a:r>
          <a:endParaRPr lang="ja-JP" altLang="ja-JP" sz="1000">
            <a:effectLst/>
            <a:latin typeface="+mj-ea"/>
            <a:ea typeface="+mj-ea"/>
          </a:endParaRPr>
        </a:p>
        <a:p>
          <a:pPr rtl="0"/>
          <a:r>
            <a:rPr lang="ja-JP" altLang="ja-JP" sz="1000" b="0" i="0" baseline="0">
              <a:solidFill>
                <a:schemeClr val="dk1"/>
              </a:solidFill>
              <a:effectLst/>
              <a:latin typeface="+mj-ea"/>
              <a:ea typeface="+mj-ea"/>
              <a:cs typeface="+mn-cs"/>
            </a:rPr>
            <a:t>　公営企業債等繰入見込額については、水道事業及び下水道事業の償還のピークに併せて緩やかに増加していく見込みである。</a:t>
          </a:r>
          <a:endParaRPr lang="ja-JP" altLang="ja-JP" sz="1000">
            <a:effectLst/>
            <a:latin typeface="+mj-ea"/>
            <a:ea typeface="+mj-ea"/>
          </a:endParaRPr>
        </a:p>
        <a:p>
          <a:pPr rtl="0"/>
          <a:r>
            <a:rPr lang="ja-JP" altLang="ja-JP" sz="1000" b="0" i="0" baseline="0">
              <a:solidFill>
                <a:schemeClr val="dk1"/>
              </a:solidFill>
              <a:effectLst/>
              <a:latin typeface="+mj-ea"/>
              <a:ea typeface="+mj-ea"/>
              <a:cs typeface="+mn-cs"/>
            </a:rPr>
            <a:t>　充当可能基金については、財政調整基金・減債基金やその他特定目的基金に、可能な限り積立てを行っていく方針である。</a:t>
          </a:r>
          <a:endParaRPr lang="ja-JP" altLang="ja-JP" sz="1000">
            <a:effectLst/>
            <a:latin typeface="+mj-ea"/>
            <a:ea typeface="+mj-ea"/>
          </a:endParaRPr>
        </a:p>
        <a:p>
          <a:pPr rtl="0"/>
          <a:r>
            <a:rPr lang="ja-JP" altLang="ja-JP" sz="1000" b="0" i="0" baseline="0">
              <a:solidFill>
                <a:schemeClr val="dk1"/>
              </a:solidFill>
              <a:effectLst/>
              <a:latin typeface="+mj-ea"/>
              <a:ea typeface="+mj-ea"/>
              <a:cs typeface="+mn-cs"/>
            </a:rPr>
            <a:t>　基準財政需要額算入見込額については、交付税措置のある起債の償還終了や近年の起債抑制等により減少傾向となってい</a:t>
          </a:r>
          <a:r>
            <a:rPr lang="ja-JP" altLang="en-US" sz="1000" b="0" i="0" baseline="0">
              <a:solidFill>
                <a:schemeClr val="dk1"/>
              </a:solidFill>
              <a:effectLst/>
              <a:latin typeface="+mj-ea"/>
              <a:ea typeface="+mj-ea"/>
              <a:cs typeface="+mn-cs"/>
            </a:rPr>
            <a:t>たが、馬坂橋架替事業、林道米代線開設事業等に充てた過疎対策事業債の元金償還が始まったことで、増加となった。</a:t>
          </a:r>
          <a:endParaRPr lang="ja-JP" altLang="ja-JP" sz="1000">
            <a:effectLst/>
            <a:latin typeface="+mj-ea"/>
            <a:ea typeface="+mj-ea"/>
          </a:endParaRPr>
        </a:p>
        <a:p>
          <a:pPr rtl="0"/>
          <a:r>
            <a:rPr lang="ja-JP" altLang="ja-JP" sz="1000" b="0" i="0" baseline="0">
              <a:solidFill>
                <a:schemeClr val="dk1"/>
              </a:solidFill>
              <a:effectLst/>
              <a:latin typeface="+mj-ea"/>
              <a:ea typeface="+mj-ea"/>
              <a:cs typeface="+mn-cs"/>
            </a:rPr>
            <a:t>　将来負担比率については、今後はしばらく減少していく見込みであるが、同比率に用いる数値に影響を与えないよう計画的に財政運営していくこととする。</a:t>
          </a:r>
          <a:endParaRPr lang="ja-JP" altLang="ja-JP" sz="10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3859706</v>
      </c>
      <c r="BO4" s="349"/>
      <c r="BP4" s="349"/>
      <c r="BQ4" s="349"/>
      <c r="BR4" s="349"/>
      <c r="BS4" s="349"/>
      <c r="BT4" s="349"/>
      <c r="BU4" s="350"/>
      <c r="BV4" s="348">
        <v>3885386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3715045</v>
      </c>
      <c r="BO5" s="386"/>
      <c r="BP5" s="386"/>
      <c r="BQ5" s="386"/>
      <c r="BR5" s="386"/>
      <c r="BS5" s="386"/>
      <c r="BT5" s="386"/>
      <c r="BU5" s="387"/>
      <c r="BV5" s="385">
        <v>3725195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80.3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144661</v>
      </c>
      <c r="BO6" s="386"/>
      <c r="BP6" s="386"/>
      <c r="BQ6" s="386"/>
      <c r="BR6" s="386"/>
      <c r="BS6" s="386"/>
      <c r="BT6" s="386"/>
      <c r="BU6" s="387"/>
      <c r="BV6" s="385">
        <v>160191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81.5</v>
      </c>
      <c r="CU6" s="423"/>
      <c r="CV6" s="423"/>
      <c r="CW6" s="423"/>
      <c r="CX6" s="423"/>
      <c r="CY6" s="423"/>
      <c r="CZ6" s="423"/>
      <c r="DA6" s="424"/>
      <c r="DB6" s="422">
        <v>84.7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27148</v>
      </c>
      <c r="BO7" s="386"/>
      <c r="BP7" s="386"/>
      <c r="BQ7" s="386"/>
      <c r="BR7" s="386"/>
      <c r="BS7" s="386"/>
      <c r="BT7" s="386"/>
      <c r="BU7" s="387"/>
      <c r="BV7" s="385">
        <v>5919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2299168</v>
      </c>
      <c r="CU7" s="386"/>
      <c r="CV7" s="386"/>
      <c r="CW7" s="386"/>
      <c r="CX7" s="386"/>
      <c r="CY7" s="386"/>
      <c r="CZ7" s="386"/>
      <c r="DA7" s="387"/>
      <c r="DB7" s="385">
        <v>2335328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117513</v>
      </c>
      <c r="BO8" s="386"/>
      <c r="BP8" s="386"/>
      <c r="BQ8" s="386"/>
      <c r="BR8" s="386"/>
      <c r="BS8" s="386"/>
      <c r="BT8" s="386"/>
      <c r="BU8" s="387"/>
      <c r="BV8" s="385">
        <v>154272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3848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-36759</v>
      </c>
      <c r="BO9" s="386"/>
      <c r="BP9" s="386"/>
      <c r="BQ9" s="386"/>
      <c r="BR9" s="386"/>
      <c r="BS9" s="386"/>
      <c r="BT9" s="386"/>
      <c r="BU9" s="387"/>
      <c r="BV9" s="385">
        <v>39885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85132</v>
      </c>
      <c r="BO10" s="386"/>
      <c r="BP10" s="386"/>
      <c r="BQ10" s="386"/>
      <c r="BR10" s="386"/>
      <c r="BS10" s="386"/>
      <c r="BT10" s="386"/>
      <c r="BU10" s="387"/>
      <c r="BV10" s="385">
        <v>65005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3751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83573</v>
      </c>
      <c r="BO12" s="386"/>
      <c r="BP12" s="386"/>
      <c r="BQ12" s="386"/>
      <c r="BR12" s="386"/>
      <c r="BS12" s="386"/>
      <c r="BT12" s="386"/>
      <c r="BU12" s="387"/>
      <c r="BV12" s="385">
        <v>108531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3733</v>
      </c>
      <c r="S13" s="467"/>
      <c r="T13" s="467"/>
      <c r="U13" s="467"/>
      <c r="V13" s="468"/>
      <c r="W13" s="401" t="s">
        <v>124</v>
      </c>
      <c r="X13" s="402"/>
      <c r="Y13" s="402"/>
      <c r="Z13" s="402"/>
      <c r="AA13" s="402"/>
      <c r="AB13" s="392"/>
      <c r="AC13" s="436">
        <v>242</v>
      </c>
      <c r="AD13" s="437"/>
      <c r="AE13" s="437"/>
      <c r="AF13" s="437"/>
      <c r="AG13" s="476"/>
      <c r="AH13" s="436">
        <v>392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-35200</v>
      </c>
      <c r="BO13" s="386"/>
      <c r="BP13" s="386"/>
      <c r="BQ13" s="386"/>
      <c r="BR13" s="386"/>
      <c r="BS13" s="386"/>
      <c r="BT13" s="386"/>
      <c r="BU13" s="387"/>
      <c r="BV13" s="385">
        <v>-3641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3807</v>
      </c>
      <c r="S14" s="467"/>
      <c r="T14" s="467"/>
      <c r="U14" s="467"/>
      <c r="V14" s="468"/>
      <c r="W14" s="375"/>
      <c r="X14" s="376"/>
      <c r="Y14" s="376"/>
      <c r="Z14" s="376"/>
      <c r="AA14" s="376"/>
      <c r="AB14" s="365"/>
      <c r="AC14" s="469">
        <v>14.1</v>
      </c>
      <c r="AD14" s="470"/>
      <c r="AE14" s="470"/>
      <c r="AF14" s="470"/>
      <c r="AG14" s="471"/>
      <c r="AH14" s="469">
        <v>19.100000000000001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68.2</v>
      </c>
      <c r="CU14" s="481"/>
      <c r="CV14" s="481"/>
      <c r="CW14" s="481"/>
      <c r="CX14" s="481"/>
      <c r="CY14" s="481"/>
      <c r="CZ14" s="481"/>
      <c r="DA14" s="482"/>
      <c r="DB14" s="480">
        <v>90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3781</v>
      </c>
      <c r="S15" s="467"/>
      <c r="T15" s="467"/>
      <c r="U15" s="467"/>
      <c r="V15" s="468"/>
      <c r="W15" s="401" t="s">
        <v>131</v>
      </c>
      <c r="X15" s="402"/>
      <c r="Y15" s="402"/>
      <c r="Z15" s="402"/>
      <c r="AA15" s="402"/>
      <c r="AB15" s="392"/>
      <c r="AC15" s="436">
        <v>499</v>
      </c>
      <c r="AD15" s="437"/>
      <c r="AE15" s="437"/>
      <c r="AF15" s="437"/>
      <c r="AG15" s="476"/>
      <c r="AH15" s="436">
        <v>683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249407</v>
      </c>
      <c r="BO15" s="349"/>
      <c r="BP15" s="349"/>
      <c r="BQ15" s="349"/>
      <c r="BR15" s="349"/>
      <c r="BS15" s="349"/>
      <c r="BT15" s="349"/>
      <c r="BU15" s="350"/>
      <c r="BV15" s="348">
        <v>246377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29</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2119719</v>
      </c>
      <c r="BO16" s="386"/>
      <c r="BP16" s="386"/>
      <c r="BQ16" s="386"/>
      <c r="BR16" s="386"/>
      <c r="BS16" s="386"/>
      <c r="BT16" s="386"/>
      <c r="BU16" s="387"/>
      <c r="BV16" s="385">
        <v>2155480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978</v>
      </c>
      <c r="AD17" s="437"/>
      <c r="AE17" s="437"/>
      <c r="AF17" s="437"/>
      <c r="AG17" s="476"/>
      <c r="AH17" s="436">
        <v>980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312650</v>
      </c>
      <c r="BO17" s="386"/>
      <c r="BP17" s="386"/>
      <c r="BQ17" s="386"/>
      <c r="BR17" s="386"/>
      <c r="BS17" s="386"/>
      <c r="BT17" s="386"/>
      <c r="BU17" s="387"/>
      <c r="BV17" s="385">
        <v>305645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281.98</v>
      </c>
      <c r="M18" s="498"/>
      <c r="N18" s="498"/>
      <c r="O18" s="498"/>
      <c r="P18" s="498"/>
      <c r="Q18" s="498"/>
      <c r="R18" s="499"/>
      <c r="S18" s="499"/>
      <c r="T18" s="499"/>
      <c r="U18" s="499"/>
      <c r="V18" s="500"/>
      <c r="W18" s="403"/>
      <c r="X18" s="404"/>
      <c r="Y18" s="404"/>
      <c r="Z18" s="404"/>
      <c r="AA18" s="404"/>
      <c r="AB18" s="395"/>
      <c r="AC18" s="501">
        <v>56.9</v>
      </c>
      <c r="AD18" s="502"/>
      <c r="AE18" s="502"/>
      <c r="AF18" s="502"/>
      <c r="AG18" s="503"/>
      <c r="AH18" s="501">
        <v>47.7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1788896</v>
      </c>
      <c r="BO18" s="386"/>
      <c r="BP18" s="386"/>
      <c r="BQ18" s="386"/>
      <c r="BR18" s="386"/>
      <c r="BS18" s="386"/>
      <c r="BT18" s="386"/>
      <c r="BU18" s="387"/>
      <c r="BV18" s="385">
        <v>1895605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2863273</v>
      </c>
      <c r="BO19" s="386"/>
      <c r="BP19" s="386"/>
      <c r="BQ19" s="386"/>
      <c r="BR19" s="386"/>
      <c r="BS19" s="386"/>
      <c r="BT19" s="386"/>
      <c r="BU19" s="387"/>
      <c r="BV19" s="385">
        <v>2853876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3069348</v>
      </c>
      <c r="BO23" s="386"/>
      <c r="BP23" s="386"/>
      <c r="BQ23" s="386"/>
      <c r="BR23" s="386"/>
      <c r="BS23" s="386"/>
      <c r="BT23" s="386"/>
      <c r="BU23" s="387"/>
      <c r="BV23" s="385">
        <v>3110802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7120</v>
      </c>
      <c r="R24" s="437"/>
      <c r="S24" s="437"/>
      <c r="T24" s="437"/>
      <c r="U24" s="437"/>
      <c r="V24" s="476"/>
      <c r="W24" s="531"/>
      <c r="X24" s="519"/>
      <c r="Y24" s="520"/>
      <c r="Z24" s="435" t="s">
        <v>155</v>
      </c>
      <c r="AA24" s="415"/>
      <c r="AB24" s="415"/>
      <c r="AC24" s="415"/>
      <c r="AD24" s="415"/>
      <c r="AE24" s="415"/>
      <c r="AF24" s="415"/>
      <c r="AG24" s="416"/>
      <c r="AH24" s="436">
        <v>59</v>
      </c>
      <c r="AI24" s="437"/>
      <c r="AJ24" s="437"/>
      <c r="AK24" s="437"/>
      <c r="AL24" s="476"/>
      <c r="AM24" s="436">
        <v>177885</v>
      </c>
      <c r="AN24" s="437"/>
      <c r="AO24" s="437"/>
      <c r="AP24" s="437"/>
      <c r="AQ24" s="437"/>
      <c r="AR24" s="476"/>
      <c r="AS24" s="436">
        <v>3015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2751798</v>
      </c>
      <c r="BO24" s="386"/>
      <c r="BP24" s="386"/>
      <c r="BQ24" s="386"/>
      <c r="BR24" s="386"/>
      <c r="BS24" s="386"/>
      <c r="BT24" s="386"/>
      <c r="BU24" s="387"/>
      <c r="BV24" s="385">
        <v>2773927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5540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235233</v>
      </c>
      <c r="BO25" s="349"/>
      <c r="BP25" s="349"/>
      <c r="BQ25" s="349"/>
      <c r="BR25" s="349"/>
      <c r="BS25" s="349"/>
      <c r="BT25" s="349"/>
      <c r="BU25" s="350"/>
      <c r="BV25" s="348">
        <v>294025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5150</v>
      </c>
      <c r="R26" s="437"/>
      <c r="S26" s="437"/>
      <c r="T26" s="437"/>
      <c r="U26" s="437"/>
      <c r="V26" s="476"/>
      <c r="W26" s="531"/>
      <c r="X26" s="519"/>
      <c r="Y26" s="520"/>
      <c r="Z26" s="435" t="s">
        <v>161</v>
      </c>
      <c r="AA26" s="539"/>
      <c r="AB26" s="539"/>
      <c r="AC26" s="539"/>
      <c r="AD26" s="539"/>
      <c r="AE26" s="539"/>
      <c r="AF26" s="539"/>
      <c r="AG26" s="540"/>
      <c r="AH26" s="436">
        <v>6</v>
      </c>
      <c r="AI26" s="437"/>
      <c r="AJ26" s="437"/>
      <c r="AK26" s="437"/>
      <c r="AL26" s="476"/>
      <c r="AM26" s="436">
        <v>17742</v>
      </c>
      <c r="AN26" s="437"/>
      <c r="AO26" s="437"/>
      <c r="AP26" s="437"/>
      <c r="AQ26" s="437"/>
      <c r="AR26" s="476"/>
      <c r="AS26" s="436">
        <v>2957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2790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13235</v>
      </c>
      <c r="AN27" s="437"/>
      <c r="AO27" s="437"/>
      <c r="AP27" s="437"/>
      <c r="AQ27" s="437"/>
      <c r="AR27" s="476"/>
      <c r="AS27" s="436">
        <v>2647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73171</v>
      </c>
      <c r="BO27" s="553"/>
      <c r="BP27" s="553"/>
      <c r="BQ27" s="553"/>
      <c r="BR27" s="553"/>
      <c r="BS27" s="553"/>
      <c r="BT27" s="553"/>
      <c r="BU27" s="554"/>
      <c r="BV27" s="552">
        <v>73120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542714</v>
      </c>
      <c r="BO28" s="349"/>
      <c r="BP28" s="349"/>
      <c r="BQ28" s="349"/>
      <c r="BR28" s="349"/>
      <c r="BS28" s="349"/>
      <c r="BT28" s="349"/>
      <c r="BU28" s="350"/>
      <c r="BV28" s="348">
        <v>541155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2330</v>
      </c>
      <c r="R29" s="437"/>
      <c r="S29" s="437"/>
      <c r="T29" s="437"/>
      <c r="U29" s="437"/>
      <c r="V29" s="476"/>
      <c r="W29" s="531"/>
      <c r="X29" s="519"/>
      <c r="Y29" s="520"/>
      <c r="Z29" s="435" t="s">
        <v>171</v>
      </c>
      <c r="AA29" s="415"/>
      <c r="AB29" s="415"/>
      <c r="AC29" s="415"/>
      <c r="AD29" s="415"/>
      <c r="AE29" s="415"/>
      <c r="AF29" s="415"/>
      <c r="AG29" s="416"/>
      <c r="AH29" s="436">
        <v>64</v>
      </c>
      <c r="AI29" s="437"/>
      <c r="AJ29" s="437"/>
      <c r="AK29" s="437"/>
      <c r="AL29" s="476"/>
      <c r="AM29" s="436">
        <v>191120</v>
      </c>
      <c r="AN29" s="437"/>
      <c r="AO29" s="437"/>
      <c r="AP29" s="437"/>
      <c r="AQ29" s="437"/>
      <c r="AR29" s="476"/>
      <c r="AS29" s="436">
        <v>2986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247486</v>
      </c>
      <c r="BO29" s="386"/>
      <c r="BP29" s="386"/>
      <c r="BQ29" s="386"/>
      <c r="BR29" s="386"/>
      <c r="BS29" s="386"/>
      <c r="BT29" s="386"/>
      <c r="BU29" s="387"/>
      <c r="BV29" s="385">
        <v>177762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361898</v>
      </c>
      <c r="BO30" s="553"/>
      <c r="BP30" s="553"/>
      <c r="BQ30" s="553"/>
      <c r="BR30" s="553"/>
      <c r="BS30" s="553"/>
      <c r="BT30" s="553"/>
      <c r="BU30" s="554"/>
      <c r="BV30" s="552">
        <v>330202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能代山本広域市町村圏組合（一般会計）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藤里開発公社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能代山本広域市町村圏組合（特別養護老人ホーム運営事業特別会計）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白神農園ふじさと</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能代山本広域市町村系組合（ふるさと能代山本市町村圏基金特別会計）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合併浄化槽事業特別会計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北秋田市周辺衛生施設組合（一般会計）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能代市山本郡養護老人ホーム組合（一般会計）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能代市山本郡養護老人ホーム組合（能代市山本郡養護老人ホーム組合外部サービス利用型特定施設事業特別会計）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能代市山本郡養護老人ホーム組合（能代市山本郡養護老人ホーム組合訪問介護事業特別会計）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秋田県市町村総合組合事務組合（一般会計）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秋田県市町村総合組合事務組合（交通災害共済事業等特別会計）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秋田県市町村会館管理組合（一般会計）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3309</v>
      </c>
      <c r="J41" s="83">
        <v>3196</v>
      </c>
      <c r="K41" s="83">
        <v>3053</v>
      </c>
      <c r="L41" s="83">
        <v>3111</v>
      </c>
      <c r="M41" s="84">
        <v>3069</v>
      </c>
    </row>
    <row r="42" spans="2:13" ht="27.75" customHeight="1">
      <c r="B42" s="1169"/>
      <c r="C42" s="1170"/>
      <c r="D42" s="85"/>
      <c r="E42" s="1175" t="s">
        <v>26</v>
      </c>
      <c r="F42" s="1175"/>
      <c r="G42" s="1175"/>
      <c r="H42" s="1176"/>
      <c r="I42" s="86">
        <v>397</v>
      </c>
      <c r="J42" s="87">
        <v>350</v>
      </c>
      <c r="K42" s="87">
        <v>306</v>
      </c>
      <c r="L42" s="87">
        <v>262</v>
      </c>
      <c r="M42" s="88">
        <v>218</v>
      </c>
    </row>
    <row r="43" spans="2:13" ht="27.75" customHeight="1">
      <c r="B43" s="1169"/>
      <c r="C43" s="1170"/>
      <c r="D43" s="85"/>
      <c r="E43" s="1175" t="s">
        <v>27</v>
      </c>
      <c r="F43" s="1175"/>
      <c r="G43" s="1175"/>
      <c r="H43" s="1176"/>
      <c r="I43" s="86">
        <v>1882</v>
      </c>
      <c r="J43" s="87">
        <v>2099</v>
      </c>
      <c r="K43" s="87">
        <v>2056</v>
      </c>
      <c r="L43" s="87">
        <v>2034</v>
      </c>
      <c r="M43" s="88">
        <v>1948</v>
      </c>
    </row>
    <row r="44" spans="2:13" ht="27.75" customHeight="1">
      <c r="B44" s="1169"/>
      <c r="C44" s="1170"/>
      <c r="D44" s="85"/>
      <c r="E44" s="1175" t="s">
        <v>28</v>
      </c>
      <c r="F44" s="1175"/>
      <c r="G44" s="1175"/>
      <c r="H44" s="1176"/>
      <c r="I44" s="86">
        <v>34</v>
      </c>
      <c r="J44" s="87">
        <v>26</v>
      </c>
      <c r="K44" s="87">
        <v>17</v>
      </c>
      <c r="L44" s="87">
        <v>16</v>
      </c>
      <c r="M44" s="88">
        <v>14</v>
      </c>
    </row>
    <row r="45" spans="2:13" ht="27.75" customHeight="1">
      <c r="B45" s="1169"/>
      <c r="C45" s="1170"/>
      <c r="D45" s="85"/>
      <c r="E45" s="1175" t="s">
        <v>29</v>
      </c>
      <c r="F45" s="1175"/>
      <c r="G45" s="1175"/>
      <c r="H45" s="1176"/>
      <c r="I45" s="86">
        <v>702</v>
      </c>
      <c r="J45" s="87">
        <v>672</v>
      </c>
      <c r="K45" s="87">
        <v>652</v>
      </c>
      <c r="L45" s="87">
        <v>607</v>
      </c>
      <c r="M45" s="88">
        <v>595</v>
      </c>
    </row>
    <row r="46" spans="2:13" ht="27.75" customHeight="1">
      <c r="B46" s="1169"/>
      <c r="C46" s="1170"/>
      <c r="D46" s="85"/>
      <c r="E46" s="1175" t="s">
        <v>30</v>
      </c>
      <c r="F46" s="1175"/>
      <c r="G46" s="1175"/>
      <c r="H46" s="1176"/>
      <c r="I46" s="86">
        <v>564</v>
      </c>
      <c r="J46" s="87">
        <v>510</v>
      </c>
      <c r="K46" s="87">
        <v>455</v>
      </c>
      <c r="L46" s="87">
        <v>401</v>
      </c>
      <c r="M46" s="88">
        <v>347</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v>4</v>
      </c>
    </row>
    <row r="49" spans="2:13" ht="27.75" customHeight="1">
      <c r="B49" s="1177" t="s">
        <v>33</v>
      </c>
      <c r="C49" s="1178"/>
      <c r="D49" s="89"/>
      <c r="E49" s="1175" t="s">
        <v>34</v>
      </c>
      <c r="F49" s="1175"/>
      <c r="G49" s="1175"/>
      <c r="H49" s="1176"/>
      <c r="I49" s="86">
        <v>791</v>
      </c>
      <c r="J49" s="87">
        <v>938</v>
      </c>
      <c r="K49" s="87">
        <v>1072</v>
      </c>
      <c r="L49" s="87">
        <v>1188</v>
      </c>
      <c r="M49" s="88">
        <v>1290</v>
      </c>
    </row>
    <row r="50" spans="2:13" ht="27.75" customHeight="1">
      <c r="B50" s="1169"/>
      <c r="C50" s="1170"/>
      <c r="D50" s="85"/>
      <c r="E50" s="1175" t="s">
        <v>35</v>
      </c>
      <c r="F50" s="1175"/>
      <c r="G50" s="1175"/>
      <c r="H50" s="1176"/>
      <c r="I50" s="86">
        <v>16</v>
      </c>
      <c r="J50" s="87">
        <v>18</v>
      </c>
      <c r="K50" s="87">
        <v>20</v>
      </c>
      <c r="L50" s="87">
        <v>20</v>
      </c>
      <c r="M50" s="88">
        <v>18</v>
      </c>
    </row>
    <row r="51" spans="2:13" ht="27.75" customHeight="1">
      <c r="B51" s="1171"/>
      <c r="C51" s="1172"/>
      <c r="D51" s="85"/>
      <c r="E51" s="1175" t="s">
        <v>36</v>
      </c>
      <c r="F51" s="1175"/>
      <c r="G51" s="1175"/>
      <c r="H51" s="1176"/>
      <c r="I51" s="86">
        <v>3716</v>
      </c>
      <c r="J51" s="87">
        <v>3649</v>
      </c>
      <c r="K51" s="87">
        <v>3503</v>
      </c>
      <c r="L51" s="87">
        <v>3423</v>
      </c>
      <c r="M51" s="88">
        <v>3525</v>
      </c>
    </row>
    <row r="52" spans="2:13" ht="27.75" customHeight="1" thickBot="1">
      <c r="B52" s="1179" t="s">
        <v>37</v>
      </c>
      <c r="C52" s="1180"/>
      <c r="D52" s="90"/>
      <c r="E52" s="1181" t="s">
        <v>38</v>
      </c>
      <c r="F52" s="1181"/>
      <c r="G52" s="1181"/>
      <c r="H52" s="1182"/>
      <c r="I52" s="91">
        <v>2366</v>
      </c>
      <c r="J52" s="92">
        <v>2247</v>
      </c>
      <c r="K52" s="92">
        <v>1944</v>
      </c>
      <c r="L52" s="92">
        <v>1800</v>
      </c>
      <c r="M52" s="93">
        <v>1362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145719</v>
      </c>
      <c r="E3" s="116"/>
      <c r="F3" s="117">
        <v>209170</v>
      </c>
      <c r="G3" s="118"/>
      <c r="H3" s="119"/>
    </row>
    <row r="4" spans="1:8">
      <c r="A4" s="120"/>
      <c r="B4" s="121"/>
      <c r="C4" s="122"/>
      <c r="D4" s="123">
        <v>102898</v>
      </c>
      <c r="E4" s="124"/>
      <c r="F4" s="125">
        <v>117028</v>
      </c>
      <c r="G4" s="126"/>
      <c r="H4" s="127"/>
    </row>
    <row r="5" spans="1:8">
      <c r="A5" s="108" t="s">
        <v>510</v>
      </c>
      <c r="B5" s="113"/>
      <c r="C5" s="114"/>
      <c r="D5" s="115">
        <v>187225</v>
      </c>
      <c r="E5" s="116"/>
      <c r="F5" s="117">
        <v>220780</v>
      </c>
      <c r="G5" s="118"/>
      <c r="H5" s="119"/>
    </row>
    <row r="6" spans="1:8">
      <c r="A6" s="120"/>
      <c r="B6" s="121"/>
      <c r="C6" s="122"/>
      <c r="D6" s="123">
        <v>119208</v>
      </c>
      <c r="E6" s="124"/>
      <c r="F6" s="125">
        <v>105334</v>
      </c>
      <c r="G6" s="126"/>
      <c r="H6" s="127"/>
    </row>
    <row r="7" spans="1:8">
      <c r="A7" s="108" t="s">
        <v>511</v>
      </c>
      <c r="B7" s="113"/>
      <c r="C7" s="114"/>
      <c r="D7" s="115">
        <v>189694</v>
      </c>
      <c r="E7" s="116"/>
      <c r="F7" s="117">
        <v>203567</v>
      </c>
      <c r="G7" s="118"/>
      <c r="H7" s="119"/>
    </row>
    <row r="8" spans="1:8">
      <c r="A8" s="120"/>
      <c r="B8" s="121"/>
      <c r="C8" s="122"/>
      <c r="D8" s="123">
        <v>122011</v>
      </c>
      <c r="E8" s="124"/>
      <c r="F8" s="125">
        <v>121137</v>
      </c>
      <c r="G8" s="126"/>
      <c r="H8" s="127"/>
    </row>
    <row r="9" spans="1:8">
      <c r="A9" s="108" t="s">
        <v>512</v>
      </c>
      <c r="B9" s="113"/>
      <c r="C9" s="114"/>
      <c r="D9" s="115">
        <v>193056</v>
      </c>
      <c r="E9" s="116"/>
      <c r="F9" s="117">
        <v>185018</v>
      </c>
      <c r="G9" s="118"/>
      <c r="H9" s="119"/>
    </row>
    <row r="10" spans="1:8">
      <c r="A10" s="120"/>
      <c r="B10" s="121"/>
      <c r="C10" s="122"/>
      <c r="D10" s="123">
        <v>88334</v>
      </c>
      <c r="E10" s="124"/>
      <c r="F10" s="125">
        <v>95064</v>
      </c>
      <c r="G10" s="126"/>
      <c r="H10" s="127"/>
    </row>
    <row r="11" spans="1:8">
      <c r="A11" s="108" t="s">
        <v>513</v>
      </c>
      <c r="B11" s="113"/>
      <c r="C11" s="114"/>
      <c r="D11" s="115">
        <v>185235</v>
      </c>
      <c r="E11" s="116"/>
      <c r="F11" s="117">
        <v>238802</v>
      </c>
      <c r="G11" s="118"/>
      <c r="H11" s="119"/>
    </row>
    <row r="12" spans="1:8">
      <c r="A12" s="120"/>
      <c r="B12" s="121"/>
      <c r="C12" s="128"/>
      <c r="D12" s="123">
        <v>154444</v>
      </c>
      <c r="E12" s="124"/>
      <c r="F12" s="125">
        <v>128562</v>
      </c>
      <c r="G12" s="126"/>
      <c r="H12" s="127"/>
    </row>
    <row r="13" spans="1:8">
      <c r="A13" s="108"/>
      <c r="B13" s="113"/>
      <c r="C13" s="129"/>
      <c r="D13" s="130">
        <v>180186</v>
      </c>
      <c r="E13" s="131"/>
      <c r="F13" s="132">
        <v>211467</v>
      </c>
      <c r="G13" s="133"/>
      <c r="H13" s="119"/>
    </row>
    <row r="14" spans="1:8">
      <c r="A14" s="120"/>
      <c r="B14" s="121"/>
      <c r="C14" s="122"/>
      <c r="D14" s="123">
        <v>117379</v>
      </c>
      <c r="E14" s="124"/>
      <c r="F14" s="125">
        <v>113425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3.37</v>
      </c>
      <c r="C19" s="134">
        <f>ROUND(VALUE(SUBSTITUTE(実質収支比率等に係る経年分析!G$48,"▲","-")),2)</f>
        <v>4.87</v>
      </c>
      <c r="D19" s="134">
        <f>ROUND(VALUE(SUBSTITUTE(実質収支比率等に係る経年分析!H$48,"▲","-")),2)</f>
        <v>4.92</v>
      </c>
      <c r="E19" s="134">
        <f>ROUND(VALUE(SUBSTITUTE(実質収支比率等に係る経年分析!I$48,"▲","-")),2)</f>
        <v>6.61</v>
      </c>
      <c r="F19" s="134">
        <f>ROUND(VALUE(SUBSTITUTE(実質収支比率等に係る経年分析!J$48,"▲","-")),2)</f>
        <v>5.1100000000000003</v>
      </c>
    </row>
    <row r="20" spans="1:11">
      <c r="A20" s="134" t="s">
        <v>43</v>
      </c>
      <c r="B20" s="134">
        <f>ROUND(VALUE(SUBSTITUTE(実質収支比率等に係る経年分析!F$47,"▲","-")),2)</f>
        <v>22.43</v>
      </c>
      <c r="C20" s="134">
        <f>ROUND(VALUE(SUBSTITUTE(実質収支比率等に係る経年分析!G$47,"▲","-")),2)</f>
        <v>23.17</v>
      </c>
      <c r="D20" s="134">
        <f>ROUND(VALUE(SUBSTITUTE(実質収支比率等に係る経年分析!H$47,"▲","-")),2)</f>
        <v>25.16</v>
      </c>
      <c r="E20" s="134">
        <f>ROUND(VALUE(SUBSTITUTE(実質収支比率等に係る経年分析!I$47,"▲","-")),2)</f>
        <v>23.17</v>
      </c>
      <c r="F20" s="134">
        <f>ROUND(VALUE(SUBSTITUTE(実質収支比率等に係る経年分析!J$47,"▲","-")),2)</f>
        <v>23.6</v>
      </c>
    </row>
    <row r="21" spans="1:11">
      <c r="A21" s="134" t="s">
        <v>44</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3.91</v>
      </c>
      <c r="D21" s="134">
        <f>IF(ISNUMBER(VALUE(SUBSTITUTE(実質収支比率等に係る経年分析!H$49,"▲","-"))),ROUND(VALUE(SUBSTITUTE(実質収支比率等に係る経年分析!H$49,"▲","-")),2),NA())</f>
        <v>1.21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-1.53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合併浄化槽事業特別会計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c r="A35" s="135" t="str">
        <f>IF(連結実質赤字比率に係る赤字・黒字の構成分析!C$35="",NA(),連結実質赤字比率に係る赤字・黒字の構成分析!C$35)</f>
        <v>介護サービス特別会計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5.1100000000000003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387</v>
      </c>
      <c r="E42" s="136"/>
      <c r="F42" s="136"/>
      <c r="G42" s="136">
        <f>'実質公債費比率（分子）の構造'!L$52</f>
        <v>384</v>
      </c>
      <c r="H42" s="136"/>
      <c r="I42" s="136"/>
      <c r="J42" s="136">
        <f>'実質公債費比率（分子）の構造'!M$52</f>
        <v>374</v>
      </c>
      <c r="K42" s="136"/>
      <c r="L42" s="136"/>
      <c r="M42" s="136">
        <f>'実質公債費比率（分子）の構造'!N$52</f>
        <v>345</v>
      </c>
      <c r="N42" s="136"/>
      <c r="O42" s="136"/>
      <c r="P42" s="136">
        <f>'実質公債費比率（分子）の構造'!O$52</f>
        <v>311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58</v>
      </c>
      <c r="C44" s="136"/>
      <c r="D44" s="136"/>
      <c r="E44" s="136">
        <f>'実質公債費比率（分子）の構造'!L$50</f>
        <v>57</v>
      </c>
      <c r="F44" s="136"/>
      <c r="G44" s="136"/>
      <c r="H44" s="136">
        <f>'実質公債費比率（分子）の構造'!M$50</f>
        <v>53</v>
      </c>
      <c r="I44" s="136"/>
      <c r="J44" s="136"/>
      <c r="K44" s="136">
        <f>'実質公債費比率（分子）の構造'!N$50</f>
        <v>52</v>
      </c>
      <c r="L44" s="136"/>
      <c r="M44" s="136"/>
      <c r="N44" s="136">
        <f>'実質公債費比率（分子）の構造'!O$50</f>
        <v>51</v>
      </c>
      <c r="O44" s="136"/>
      <c r="P44" s="136"/>
    </row>
    <row r="45" spans="1:16">
      <c r="A45" s="136" t="s">
        <v>54</v>
      </c>
      <c r="B45" s="136">
        <f>'実質公債費比率（分子）の構造'!K$49</f>
        <v>12</v>
      </c>
      <c r="C45" s="136"/>
      <c r="D45" s="136"/>
      <c r="E45" s="136">
        <f>'実質公債費比率（分子）の構造'!L$49</f>
        <v>7</v>
      </c>
      <c r="F45" s="136"/>
      <c r="G45" s="136"/>
      <c r="H45" s="136">
        <f>'実質公債費比率（分子）の構造'!M$49</f>
        <v>7</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103</v>
      </c>
      <c r="C46" s="136"/>
      <c r="D46" s="136"/>
      <c r="E46" s="136">
        <f>'実質公債費比率（分子）の構造'!L$48</f>
        <v>88</v>
      </c>
      <c r="F46" s="136"/>
      <c r="G46" s="136"/>
      <c r="H46" s="136">
        <f>'実質公債費比率（分子）の構造'!M$48</f>
        <v>81</v>
      </c>
      <c r="I46" s="136"/>
      <c r="J46" s="136"/>
      <c r="K46" s="136">
        <f>'実質公債費比率（分子）の構造'!N$48</f>
        <v>97</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499</v>
      </c>
      <c r="C49" s="136"/>
      <c r="D49" s="136"/>
      <c r="E49" s="136">
        <f>'実質公債費比率（分子）の構造'!L$45</f>
        <v>484</v>
      </c>
      <c r="F49" s="136"/>
      <c r="G49" s="136"/>
      <c r="H49" s="136">
        <f>'実質公債費比率（分子）の構造'!M$45</f>
        <v>471</v>
      </c>
      <c r="I49" s="136"/>
      <c r="J49" s="136"/>
      <c r="K49" s="136">
        <f>'実質公債費比率（分子）の構造'!N$45</f>
        <v>437</v>
      </c>
      <c r="L49" s="136"/>
      <c r="M49" s="136"/>
      <c r="N49" s="136">
        <f>'実質公債費比率（分子）の構造'!O$45</f>
        <v>362</v>
      </c>
      <c r="O49" s="136"/>
      <c r="P49" s="136"/>
    </row>
    <row r="50" spans="1:16">
      <c r="A50" s="136" t="s">
        <v>59</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252</v>
      </c>
      <c r="G50" s="136" t="e">
        <f>NA()</f>
        <v>#N/A</v>
      </c>
      <c r="H50" s="136" t="e">
        <f>NA()</f>
        <v>#N/A</v>
      </c>
      <c r="I50" s="136">
        <f>IF(ISNUMBER('実質公債費比率（分子）の構造'!M$53),'実質公債費比率（分子）の構造'!M$53,NA())</f>
        <v>238</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3716</v>
      </c>
      <c r="E56" s="135"/>
      <c r="F56" s="135"/>
      <c r="G56" s="135">
        <f>'将来負担比率（分子）の構造'!J$51</f>
        <v>3649</v>
      </c>
      <c r="H56" s="135"/>
      <c r="I56" s="135"/>
      <c r="J56" s="135">
        <f>'将来負担比率（分子）の構造'!K$51</f>
        <v>3503</v>
      </c>
      <c r="K56" s="135"/>
      <c r="L56" s="135"/>
      <c r="M56" s="135">
        <f>'将来負担比率（分子）の構造'!L$51</f>
        <v>3423</v>
      </c>
      <c r="N56" s="135"/>
      <c r="O56" s="135"/>
      <c r="P56" s="135">
        <f>'将来負担比率（分子）の構造'!M$51</f>
        <v>3525</v>
      </c>
    </row>
    <row r="57" spans="1:16">
      <c r="A57" s="135" t="s">
        <v>35</v>
      </c>
      <c r="B57" s="135"/>
      <c r="C57" s="135"/>
      <c r="D57" s="135">
        <f>'将来負担比率（分子）の構造'!I$50</f>
        <v>16</v>
      </c>
      <c r="E57" s="135"/>
      <c r="F57" s="135"/>
      <c r="G57" s="135">
        <f>'将来負担比率（分子）の構造'!J$50</f>
        <v>18</v>
      </c>
      <c r="H57" s="135"/>
      <c r="I57" s="135"/>
      <c r="J57" s="135">
        <f>'将来負担比率（分子）の構造'!K$50</f>
        <v>20</v>
      </c>
      <c r="K57" s="135"/>
      <c r="L57" s="135"/>
      <c r="M57" s="135">
        <f>'将来負担比率（分子）の構造'!L$50</f>
        <v>20</v>
      </c>
      <c r="N57" s="135"/>
      <c r="O57" s="135"/>
      <c r="P57" s="135">
        <f>'将来負担比率（分子）の構造'!M$50</f>
        <v>18</v>
      </c>
    </row>
    <row r="58" spans="1:16">
      <c r="A58" s="135" t="s">
        <v>34</v>
      </c>
      <c r="B58" s="135"/>
      <c r="C58" s="135"/>
      <c r="D58" s="135">
        <f>'将来負担比率（分子）の構造'!I$49</f>
        <v>791</v>
      </c>
      <c r="E58" s="135"/>
      <c r="F58" s="135"/>
      <c r="G58" s="135">
        <f>'将来負担比率（分子）の構造'!J$49</f>
        <v>938</v>
      </c>
      <c r="H58" s="135"/>
      <c r="I58" s="135"/>
      <c r="J58" s="135">
        <f>'将来負担比率（分子）の構造'!K$49</f>
        <v>1072</v>
      </c>
      <c r="K58" s="135"/>
      <c r="L58" s="135"/>
      <c r="M58" s="135">
        <f>'将来負担比率（分子）の構造'!L$49</f>
        <v>1188</v>
      </c>
      <c r="N58" s="135"/>
      <c r="O58" s="135"/>
      <c r="P58" s="135">
        <f>'将来負担比率（分子）の構造'!M$49</f>
        <v>1290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564</v>
      </c>
      <c r="C61" s="135"/>
      <c r="D61" s="135"/>
      <c r="E61" s="135">
        <f>'将来負担比率（分子）の構造'!J$46</f>
        <v>510</v>
      </c>
      <c r="F61" s="135"/>
      <c r="G61" s="135"/>
      <c r="H61" s="135">
        <f>'将来負担比率（分子）の構造'!K$46</f>
        <v>455</v>
      </c>
      <c r="I61" s="135"/>
      <c r="J61" s="135"/>
      <c r="K61" s="135">
        <f>'将来負担比率（分子）の構造'!L$46</f>
        <v>401</v>
      </c>
      <c r="L61" s="135"/>
      <c r="M61" s="135"/>
      <c r="N61" s="135">
        <f>'将来負担比率（分子）の構造'!M$46</f>
        <v>347</v>
      </c>
      <c r="O61" s="135"/>
      <c r="P61" s="135"/>
    </row>
    <row r="62" spans="1:16">
      <c r="A62" s="135" t="s">
        <v>29</v>
      </c>
      <c r="B62" s="135">
        <f>'将来負担比率（分子）の構造'!I$45</f>
        <v>702</v>
      </c>
      <c r="C62" s="135"/>
      <c r="D62" s="135"/>
      <c r="E62" s="135">
        <f>'将来負担比率（分子）の構造'!J$45</f>
        <v>672</v>
      </c>
      <c r="F62" s="135"/>
      <c r="G62" s="135"/>
      <c r="H62" s="135">
        <f>'将来負担比率（分子）の構造'!K$45</f>
        <v>652</v>
      </c>
      <c r="I62" s="135"/>
      <c r="J62" s="135"/>
      <c r="K62" s="135">
        <f>'将来負担比率（分子）の構造'!L$45</f>
        <v>607</v>
      </c>
      <c r="L62" s="135"/>
      <c r="M62" s="135"/>
      <c r="N62" s="135">
        <f>'将来負担比率（分子）の構造'!M$45</f>
        <v>595</v>
      </c>
      <c r="O62" s="135"/>
      <c r="P62" s="135"/>
    </row>
    <row r="63" spans="1:16">
      <c r="A63" s="135" t="s">
        <v>28</v>
      </c>
      <c r="B63" s="135">
        <f>'将来負担比率（分子）の構造'!I$44</f>
        <v>34</v>
      </c>
      <c r="C63" s="135"/>
      <c r="D63" s="135"/>
      <c r="E63" s="135">
        <f>'将来負担比率（分子）の構造'!J$44</f>
        <v>26</v>
      </c>
      <c r="F63" s="135"/>
      <c r="G63" s="135"/>
      <c r="H63" s="135">
        <f>'将来負担比率（分子）の構造'!K$44</f>
        <v>17</v>
      </c>
      <c r="I63" s="135"/>
      <c r="J63" s="135"/>
      <c r="K63" s="135">
        <f>'将来負担比率（分子）の構造'!L$44</f>
        <v>16</v>
      </c>
      <c r="L63" s="135"/>
      <c r="M63" s="135"/>
      <c r="N63" s="135">
        <f>'将来負担比率（分子）の構造'!M$44</f>
        <v>14</v>
      </c>
      <c r="O63" s="135"/>
      <c r="P63" s="135"/>
    </row>
    <row r="64" spans="1:16">
      <c r="A64" s="135" t="s">
        <v>27</v>
      </c>
      <c r="B64" s="135">
        <f>'将来負担比率（分子）の構造'!I$43</f>
        <v>1882</v>
      </c>
      <c r="C64" s="135"/>
      <c r="D64" s="135"/>
      <c r="E64" s="135">
        <f>'将来負担比率（分子）の構造'!J$43</f>
        <v>2099</v>
      </c>
      <c r="F64" s="135"/>
      <c r="G64" s="135"/>
      <c r="H64" s="135">
        <f>'将来負担比率（分子）の構造'!K$43</f>
        <v>2056</v>
      </c>
      <c r="I64" s="135"/>
      <c r="J64" s="135"/>
      <c r="K64" s="135">
        <f>'将来負担比率（分子）の構造'!L$43</f>
        <v>2034</v>
      </c>
      <c r="L64" s="135"/>
      <c r="M64" s="135"/>
      <c r="N64" s="135">
        <f>'将来負担比率（分子）の構造'!M$43</f>
        <v>1948</v>
      </c>
      <c r="O64" s="135"/>
      <c r="P64" s="135"/>
    </row>
    <row r="65" spans="1:16">
      <c r="A65" s="135" t="s">
        <v>26</v>
      </c>
      <c r="B65" s="135">
        <f>'将来負担比率（分子）の構造'!I$42</f>
        <v>397</v>
      </c>
      <c r="C65" s="135"/>
      <c r="D65" s="135"/>
      <c r="E65" s="135">
        <f>'将来負担比率（分子）の構造'!J$42</f>
        <v>350</v>
      </c>
      <c r="F65" s="135"/>
      <c r="G65" s="135"/>
      <c r="H65" s="135">
        <f>'将来負担比率（分子）の構造'!K$42</f>
        <v>306</v>
      </c>
      <c r="I65" s="135"/>
      <c r="J65" s="135"/>
      <c r="K65" s="135">
        <f>'将来負担比率（分子）の構造'!L$42</f>
        <v>262</v>
      </c>
      <c r="L65" s="135"/>
      <c r="M65" s="135"/>
      <c r="N65" s="135">
        <f>'将来負担比率（分子）の構造'!M$42</f>
        <v>218</v>
      </c>
      <c r="O65" s="135"/>
      <c r="P65" s="135"/>
    </row>
    <row r="66" spans="1:16">
      <c r="A66" s="135" t="s">
        <v>25</v>
      </c>
      <c r="B66" s="135">
        <f>'将来負担比率（分子）の構造'!I$41</f>
        <v>3309</v>
      </c>
      <c r="C66" s="135"/>
      <c r="D66" s="135"/>
      <c r="E66" s="135">
        <f>'将来負担比率（分子）の構造'!J$41</f>
        <v>3196</v>
      </c>
      <c r="F66" s="135"/>
      <c r="G66" s="135"/>
      <c r="H66" s="135">
        <f>'将来負担比率（分子）の構造'!K$41</f>
        <v>3053</v>
      </c>
      <c r="I66" s="135"/>
      <c r="J66" s="135"/>
      <c r="K66" s="135">
        <f>'将来負担比率（分子）の構造'!L$41</f>
        <v>3111</v>
      </c>
      <c r="L66" s="135"/>
      <c r="M66" s="135"/>
      <c r="N66" s="135">
        <f>'将来負担比率（分子）の構造'!M$41</f>
        <v>3069</v>
      </c>
      <c r="O66" s="135"/>
      <c r="P66" s="135"/>
    </row>
    <row r="67" spans="1:16">
      <c r="A67" s="135" t="s">
        <v>63</v>
      </c>
      <c r="B67" s="135" t="e">
        <f>NA()</f>
        <v>#N/A</v>
      </c>
      <c r="C67" s="135">
        <f>IF(ISNUMBER('将来負担比率（分子）の構造'!I$52), IF('将来負担比率（分子）の構造'!I$52 &lt; 0, 0, '将来負担比率（分子）の構造'!I$52), NA())</f>
        <v>2366</v>
      </c>
      <c r="D67" s="135" t="e">
        <f>NA()</f>
        <v>#N/A</v>
      </c>
      <c r="E67" s="135" t="e">
        <f>NA()</f>
        <v>#N/A</v>
      </c>
      <c r="F67" s="135">
        <f>IF(ISNUMBER('将来負担比率（分子）の構造'!J$52), IF('将来負担比率（分子）の構造'!J$52 &lt; 0, 0, '将来負担比率（分子）の構造'!J$52), NA())</f>
        <v>2247</v>
      </c>
      <c r="G67" s="135" t="e">
        <f>NA()</f>
        <v>#N/A</v>
      </c>
      <c r="H67" s="135" t="e">
        <f>NA()</f>
        <v>#N/A</v>
      </c>
      <c r="I67" s="135">
        <f>IF(ISNUMBER('将来負担比率（分子）の構造'!K$52), IF('将来負担比率（分子）の構造'!K$52 &lt; 0, 0, '将来負担比率（分子）の構造'!K$52), NA())</f>
        <v>1944</v>
      </c>
      <c r="J67" s="135" t="e">
        <f>NA()</f>
        <v>#N/A</v>
      </c>
      <c r="K67" s="135" t="e">
        <f>NA()</f>
        <v>#N/A</v>
      </c>
      <c r="L67" s="135">
        <f>IF(ISNUMBER('将来負担比率（分子）の構造'!L$52), IF('将来負担比率（分子）の構造'!L$52 &lt; 0, 0, '将来負担比率（分子）の構造'!L$52), NA())</f>
        <v>1800</v>
      </c>
      <c r="M67" s="135" t="e">
        <f>NA()</f>
        <v>#N/A</v>
      </c>
      <c r="N67" s="135" t="e">
        <f>NA()</f>
        <v>#N/A</v>
      </c>
      <c r="O67" s="135">
        <f>IF(ISNUMBER('将来負担比率（分子）の構造'!M$52), IF('将来負担比率（分子）の構造'!M$52 &lt; 0, 0, '将来負担比率（分子）の構造'!M$52), NA())</f>
        <v>1362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241923</v>
      </c>
      <c r="S5" s="581"/>
      <c r="T5" s="581"/>
      <c r="U5" s="581"/>
      <c r="V5" s="581"/>
      <c r="W5" s="581"/>
      <c r="X5" s="581"/>
      <c r="Y5" s="582"/>
      <c r="Z5" s="583">
        <v>6.3</v>
      </c>
      <c r="AA5" s="583"/>
      <c r="AB5" s="583"/>
      <c r="AC5" s="583"/>
      <c r="AD5" s="584">
        <v>241923</v>
      </c>
      <c r="AE5" s="584"/>
      <c r="AF5" s="584"/>
      <c r="AG5" s="584"/>
      <c r="AH5" s="584"/>
      <c r="AI5" s="584"/>
      <c r="AJ5" s="584"/>
      <c r="AK5" s="584"/>
      <c r="AL5" s="585">
        <v>11</v>
      </c>
      <c r="AM5" s="586"/>
      <c r="AN5" s="586"/>
      <c r="AO5" s="587"/>
      <c r="AP5" s="577" t="s">
        <v>209</v>
      </c>
      <c r="AQ5" s="578"/>
      <c r="AR5" s="578"/>
      <c r="AS5" s="578"/>
      <c r="AT5" s="578"/>
      <c r="AU5" s="578"/>
      <c r="AV5" s="578"/>
      <c r="AW5" s="578"/>
      <c r="AX5" s="578"/>
      <c r="AY5" s="578"/>
      <c r="AZ5" s="578"/>
      <c r="BA5" s="578"/>
      <c r="BB5" s="578"/>
      <c r="BC5" s="578"/>
      <c r="BD5" s="578"/>
      <c r="BE5" s="578"/>
      <c r="BF5" s="579"/>
      <c r="BG5" s="591">
        <v>232069</v>
      </c>
      <c r="BH5" s="592"/>
      <c r="BI5" s="592"/>
      <c r="BJ5" s="592"/>
      <c r="BK5" s="592"/>
      <c r="BL5" s="592"/>
      <c r="BM5" s="592"/>
      <c r="BN5" s="593"/>
      <c r="BO5" s="594">
        <v>95.9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40158</v>
      </c>
      <c r="S6" s="592"/>
      <c r="T6" s="592"/>
      <c r="U6" s="592"/>
      <c r="V6" s="592"/>
      <c r="W6" s="592"/>
      <c r="X6" s="592"/>
      <c r="Y6" s="593"/>
      <c r="Z6" s="594">
        <v>1</v>
      </c>
      <c r="AA6" s="594"/>
      <c r="AB6" s="594"/>
      <c r="AC6" s="594"/>
      <c r="AD6" s="595">
        <v>40158</v>
      </c>
      <c r="AE6" s="595"/>
      <c r="AF6" s="595"/>
      <c r="AG6" s="595"/>
      <c r="AH6" s="595"/>
      <c r="AI6" s="595"/>
      <c r="AJ6" s="595"/>
      <c r="AK6" s="595"/>
      <c r="AL6" s="596">
        <v>1.8</v>
      </c>
      <c r="AM6" s="597"/>
      <c r="AN6" s="597"/>
      <c r="AO6" s="598"/>
      <c r="AP6" s="588" t="s">
        <v>215</v>
      </c>
      <c r="AQ6" s="589"/>
      <c r="AR6" s="589"/>
      <c r="AS6" s="589"/>
      <c r="AT6" s="589"/>
      <c r="AU6" s="589"/>
      <c r="AV6" s="589"/>
      <c r="AW6" s="589"/>
      <c r="AX6" s="589"/>
      <c r="AY6" s="589"/>
      <c r="AZ6" s="589"/>
      <c r="BA6" s="589"/>
      <c r="BB6" s="589"/>
      <c r="BC6" s="589"/>
      <c r="BD6" s="589"/>
      <c r="BE6" s="589"/>
      <c r="BF6" s="590"/>
      <c r="BG6" s="591">
        <v>232069</v>
      </c>
      <c r="BH6" s="592"/>
      <c r="BI6" s="592"/>
      <c r="BJ6" s="592"/>
      <c r="BK6" s="592"/>
      <c r="BL6" s="592"/>
      <c r="BM6" s="592"/>
      <c r="BN6" s="593"/>
      <c r="BO6" s="594">
        <v>95.9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68427</v>
      </c>
      <c r="CS6" s="592"/>
      <c r="CT6" s="592"/>
      <c r="CU6" s="592"/>
      <c r="CV6" s="592"/>
      <c r="CW6" s="592"/>
      <c r="CX6" s="592"/>
      <c r="CY6" s="593"/>
      <c r="CZ6" s="594">
        <v>1.8</v>
      </c>
      <c r="DA6" s="594"/>
      <c r="DB6" s="594"/>
      <c r="DC6" s="594"/>
      <c r="DD6" s="600" t="s">
        <v>210</v>
      </c>
      <c r="DE6" s="592"/>
      <c r="DF6" s="592"/>
      <c r="DG6" s="592"/>
      <c r="DH6" s="592"/>
      <c r="DI6" s="592"/>
      <c r="DJ6" s="592"/>
      <c r="DK6" s="592"/>
      <c r="DL6" s="592"/>
      <c r="DM6" s="592"/>
      <c r="DN6" s="592"/>
      <c r="DO6" s="592"/>
      <c r="DP6" s="593"/>
      <c r="DQ6" s="600">
        <v>68427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481</v>
      </c>
      <c r="S7" s="592"/>
      <c r="T7" s="592"/>
      <c r="U7" s="592"/>
      <c r="V7" s="592"/>
      <c r="W7" s="592"/>
      <c r="X7" s="592"/>
      <c r="Y7" s="593"/>
      <c r="Z7" s="594">
        <v>0</v>
      </c>
      <c r="AA7" s="594"/>
      <c r="AB7" s="594"/>
      <c r="AC7" s="594"/>
      <c r="AD7" s="595">
        <v>481</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86749</v>
      </c>
      <c r="BH7" s="592"/>
      <c r="BI7" s="592"/>
      <c r="BJ7" s="592"/>
      <c r="BK7" s="592"/>
      <c r="BL7" s="592"/>
      <c r="BM7" s="592"/>
      <c r="BN7" s="593"/>
      <c r="BO7" s="594">
        <v>35.9</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502773</v>
      </c>
      <c r="CS7" s="592"/>
      <c r="CT7" s="592"/>
      <c r="CU7" s="592"/>
      <c r="CV7" s="592"/>
      <c r="CW7" s="592"/>
      <c r="CX7" s="592"/>
      <c r="CY7" s="593"/>
      <c r="CZ7" s="594">
        <v>13.5</v>
      </c>
      <c r="DA7" s="594"/>
      <c r="DB7" s="594"/>
      <c r="DC7" s="594"/>
      <c r="DD7" s="600">
        <v>2935</v>
      </c>
      <c r="DE7" s="592"/>
      <c r="DF7" s="592"/>
      <c r="DG7" s="592"/>
      <c r="DH7" s="592"/>
      <c r="DI7" s="592"/>
      <c r="DJ7" s="592"/>
      <c r="DK7" s="592"/>
      <c r="DL7" s="592"/>
      <c r="DM7" s="592"/>
      <c r="DN7" s="592"/>
      <c r="DO7" s="592"/>
      <c r="DP7" s="593"/>
      <c r="DQ7" s="600">
        <v>467393</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537</v>
      </c>
      <c r="S8" s="592"/>
      <c r="T8" s="592"/>
      <c r="U8" s="592"/>
      <c r="V8" s="592"/>
      <c r="W8" s="592"/>
      <c r="X8" s="592"/>
      <c r="Y8" s="593"/>
      <c r="Z8" s="594">
        <v>0</v>
      </c>
      <c r="AA8" s="594"/>
      <c r="AB8" s="594"/>
      <c r="AC8" s="594"/>
      <c r="AD8" s="595">
        <v>537</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4584</v>
      </c>
      <c r="BH8" s="592"/>
      <c r="BI8" s="592"/>
      <c r="BJ8" s="592"/>
      <c r="BK8" s="592"/>
      <c r="BL8" s="592"/>
      <c r="BM8" s="592"/>
      <c r="BN8" s="593"/>
      <c r="BO8" s="594">
        <v>1.9</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641102</v>
      </c>
      <c r="CS8" s="592"/>
      <c r="CT8" s="592"/>
      <c r="CU8" s="592"/>
      <c r="CV8" s="592"/>
      <c r="CW8" s="592"/>
      <c r="CX8" s="592"/>
      <c r="CY8" s="593"/>
      <c r="CZ8" s="594">
        <v>17.3</v>
      </c>
      <c r="DA8" s="594"/>
      <c r="DB8" s="594"/>
      <c r="DC8" s="594"/>
      <c r="DD8" s="600">
        <v>1969</v>
      </c>
      <c r="DE8" s="592"/>
      <c r="DF8" s="592"/>
      <c r="DG8" s="592"/>
      <c r="DH8" s="592"/>
      <c r="DI8" s="592"/>
      <c r="DJ8" s="592"/>
      <c r="DK8" s="592"/>
      <c r="DL8" s="592"/>
      <c r="DM8" s="592"/>
      <c r="DN8" s="592"/>
      <c r="DO8" s="592"/>
      <c r="DP8" s="593"/>
      <c r="DQ8" s="600">
        <v>434024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604</v>
      </c>
      <c r="S9" s="592"/>
      <c r="T9" s="592"/>
      <c r="U9" s="592"/>
      <c r="V9" s="592"/>
      <c r="W9" s="592"/>
      <c r="X9" s="592"/>
      <c r="Y9" s="593"/>
      <c r="Z9" s="594">
        <v>0</v>
      </c>
      <c r="AA9" s="594"/>
      <c r="AB9" s="594"/>
      <c r="AC9" s="594"/>
      <c r="AD9" s="595">
        <v>604</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75115</v>
      </c>
      <c r="BH9" s="592"/>
      <c r="BI9" s="592"/>
      <c r="BJ9" s="592"/>
      <c r="BK9" s="592"/>
      <c r="BL9" s="592"/>
      <c r="BM9" s="592"/>
      <c r="BN9" s="593"/>
      <c r="BO9" s="594">
        <v>31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216229</v>
      </c>
      <c r="CS9" s="592"/>
      <c r="CT9" s="592"/>
      <c r="CU9" s="592"/>
      <c r="CV9" s="592"/>
      <c r="CW9" s="592"/>
      <c r="CX9" s="592"/>
      <c r="CY9" s="593"/>
      <c r="CZ9" s="594">
        <v>5.8</v>
      </c>
      <c r="DA9" s="594"/>
      <c r="DB9" s="594"/>
      <c r="DC9" s="594"/>
      <c r="DD9" s="600">
        <v>23775</v>
      </c>
      <c r="DE9" s="592"/>
      <c r="DF9" s="592"/>
      <c r="DG9" s="592"/>
      <c r="DH9" s="592"/>
      <c r="DI9" s="592"/>
      <c r="DJ9" s="592"/>
      <c r="DK9" s="592"/>
      <c r="DL9" s="592"/>
      <c r="DM9" s="592"/>
      <c r="DN9" s="592"/>
      <c r="DO9" s="592"/>
      <c r="DP9" s="593"/>
      <c r="DQ9" s="600">
        <v>145594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28854</v>
      </c>
      <c r="S10" s="592"/>
      <c r="T10" s="592"/>
      <c r="U10" s="592"/>
      <c r="V10" s="592"/>
      <c r="W10" s="592"/>
      <c r="X10" s="592"/>
      <c r="Y10" s="593"/>
      <c r="Z10" s="594">
        <v>0.7</v>
      </c>
      <c r="AA10" s="594"/>
      <c r="AB10" s="594"/>
      <c r="AC10" s="594"/>
      <c r="AD10" s="595">
        <v>28854</v>
      </c>
      <c r="AE10" s="595"/>
      <c r="AF10" s="595"/>
      <c r="AG10" s="595"/>
      <c r="AH10" s="595"/>
      <c r="AI10" s="595"/>
      <c r="AJ10" s="595"/>
      <c r="AK10" s="595"/>
      <c r="AL10" s="596">
        <v>1.3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4439</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15</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15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2611</v>
      </c>
      <c r="BH11" s="592"/>
      <c r="BI11" s="592"/>
      <c r="BJ11" s="592"/>
      <c r="BK11" s="592"/>
      <c r="BL11" s="592"/>
      <c r="BM11" s="592"/>
      <c r="BN11" s="593"/>
      <c r="BO11" s="594">
        <v>1.1000000000000001</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418728</v>
      </c>
      <c r="CS11" s="592"/>
      <c r="CT11" s="592"/>
      <c r="CU11" s="592"/>
      <c r="CV11" s="592"/>
      <c r="CW11" s="592"/>
      <c r="CX11" s="592"/>
      <c r="CY11" s="593"/>
      <c r="CZ11" s="594">
        <v>11.3</v>
      </c>
      <c r="DA11" s="594"/>
      <c r="DB11" s="594"/>
      <c r="DC11" s="594"/>
      <c r="DD11" s="600">
        <v>228717</v>
      </c>
      <c r="DE11" s="592"/>
      <c r="DF11" s="592"/>
      <c r="DG11" s="592"/>
      <c r="DH11" s="592"/>
      <c r="DI11" s="592"/>
      <c r="DJ11" s="592"/>
      <c r="DK11" s="592"/>
      <c r="DL11" s="592"/>
      <c r="DM11" s="592"/>
      <c r="DN11" s="592"/>
      <c r="DO11" s="592"/>
      <c r="DP11" s="593"/>
      <c r="DQ11" s="600">
        <v>232519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124748</v>
      </c>
      <c r="BH12" s="592"/>
      <c r="BI12" s="592"/>
      <c r="BJ12" s="592"/>
      <c r="BK12" s="592"/>
      <c r="BL12" s="592"/>
      <c r="BM12" s="592"/>
      <c r="BN12" s="593"/>
      <c r="BO12" s="594">
        <v>51.6</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453626</v>
      </c>
      <c r="CS12" s="592"/>
      <c r="CT12" s="592"/>
      <c r="CU12" s="592"/>
      <c r="CV12" s="592"/>
      <c r="CW12" s="592"/>
      <c r="CX12" s="592"/>
      <c r="CY12" s="593"/>
      <c r="CZ12" s="594">
        <v>12.2</v>
      </c>
      <c r="DA12" s="594"/>
      <c r="DB12" s="594"/>
      <c r="DC12" s="594"/>
      <c r="DD12" s="600">
        <v>18542</v>
      </c>
      <c r="DE12" s="592"/>
      <c r="DF12" s="592"/>
      <c r="DG12" s="592"/>
      <c r="DH12" s="592"/>
      <c r="DI12" s="592"/>
      <c r="DJ12" s="592"/>
      <c r="DK12" s="592"/>
      <c r="DL12" s="592"/>
      <c r="DM12" s="592"/>
      <c r="DN12" s="592"/>
      <c r="DO12" s="592"/>
      <c r="DP12" s="593"/>
      <c r="DQ12" s="600">
        <v>294805</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8188</v>
      </c>
      <c r="S13" s="592"/>
      <c r="T13" s="592"/>
      <c r="U13" s="592"/>
      <c r="V13" s="592"/>
      <c r="W13" s="592"/>
      <c r="X13" s="592"/>
      <c r="Y13" s="593"/>
      <c r="Z13" s="594">
        <v>0.2</v>
      </c>
      <c r="AA13" s="594"/>
      <c r="AB13" s="594"/>
      <c r="AC13" s="594"/>
      <c r="AD13" s="595">
        <v>8188</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112087</v>
      </c>
      <c r="BH13" s="592"/>
      <c r="BI13" s="592"/>
      <c r="BJ13" s="592"/>
      <c r="BK13" s="592"/>
      <c r="BL13" s="592"/>
      <c r="BM13" s="592"/>
      <c r="BN13" s="593"/>
      <c r="BO13" s="594">
        <v>46.3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424790</v>
      </c>
      <c r="CS13" s="592"/>
      <c r="CT13" s="592"/>
      <c r="CU13" s="592"/>
      <c r="CV13" s="592"/>
      <c r="CW13" s="592"/>
      <c r="CX13" s="592"/>
      <c r="CY13" s="593"/>
      <c r="CZ13" s="594">
        <v>11.4</v>
      </c>
      <c r="DA13" s="594"/>
      <c r="DB13" s="594"/>
      <c r="DC13" s="594"/>
      <c r="DD13" s="600">
        <v>278523</v>
      </c>
      <c r="DE13" s="592"/>
      <c r="DF13" s="592"/>
      <c r="DG13" s="592"/>
      <c r="DH13" s="592"/>
      <c r="DI13" s="592"/>
      <c r="DJ13" s="592"/>
      <c r="DK13" s="592"/>
      <c r="DL13" s="592"/>
      <c r="DM13" s="592"/>
      <c r="DN13" s="592"/>
      <c r="DO13" s="592"/>
      <c r="DP13" s="593"/>
      <c r="DQ13" s="600">
        <v>235006</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8876</v>
      </c>
      <c r="BH14" s="592"/>
      <c r="BI14" s="592"/>
      <c r="BJ14" s="592"/>
      <c r="BK14" s="592"/>
      <c r="BL14" s="592"/>
      <c r="BM14" s="592"/>
      <c r="BN14" s="593"/>
      <c r="BO14" s="594">
        <v>3.7</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170208</v>
      </c>
      <c r="CS14" s="592"/>
      <c r="CT14" s="592"/>
      <c r="CU14" s="592"/>
      <c r="CV14" s="592"/>
      <c r="CW14" s="592"/>
      <c r="CX14" s="592"/>
      <c r="CY14" s="593"/>
      <c r="CZ14" s="594">
        <v>4.5999999999999996</v>
      </c>
      <c r="DA14" s="594"/>
      <c r="DB14" s="594"/>
      <c r="DC14" s="594"/>
      <c r="DD14" s="600">
        <v>31684</v>
      </c>
      <c r="DE14" s="592"/>
      <c r="DF14" s="592"/>
      <c r="DG14" s="592"/>
      <c r="DH14" s="592"/>
      <c r="DI14" s="592"/>
      <c r="DJ14" s="592"/>
      <c r="DK14" s="592"/>
      <c r="DL14" s="592"/>
      <c r="DM14" s="592"/>
      <c r="DN14" s="592"/>
      <c r="DO14" s="592"/>
      <c r="DP14" s="593"/>
      <c r="DQ14" s="600">
        <v>145358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456</v>
      </c>
      <c r="S15" s="592"/>
      <c r="T15" s="592"/>
      <c r="U15" s="592"/>
      <c r="V15" s="592"/>
      <c r="W15" s="592"/>
      <c r="X15" s="592"/>
      <c r="Y15" s="593"/>
      <c r="Z15" s="594">
        <v>0</v>
      </c>
      <c r="AA15" s="594"/>
      <c r="AB15" s="594"/>
      <c r="AC15" s="594"/>
      <c r="AD15" s="595">
        <v>456</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11696</v>
      </c>
      <c r="BH15" s="592"/>
      <c r="BI15" s="592"/>
      <c r="BJ15" s="592"/>
      <c r="BK15" s="592"/>
      <c r="BL15" s="592"/>
      <c r="BM15" s="592"/>
      <c r="BN15" s="593"/>
      <c r="BO15" s="594">
        <v>4.8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419490</v>
      </c>
      <c r="CS15" s="592"/>
      <c r="CT15" s="592"/>
      <c r="CU15" s="592"/>
      <c r="CV15" s="592"/>
      <c r="CW15" s="592"/>
      <c r="CX15" s="592"/>
      <c r="CY15" s="593"/>
      <c r="CZ15" s="594">
        <v>11.3</v>
      </c>
      <c r="DA15" s="594"/>
      <c r="DB15" s="594"/>
      <c r="DC15" s="594"/>
      <c r="DD15" s="600">
        <v>108671</v>
      </c>
      <c r="DE15" s="592"/>
      <c r="DF15" s="592"/>
      <c r="DG15" s="592"/>
      <c r="DH15" s="592"/>
      <c r="DI15" s="592"/>
      <c r="DJ15" s="592"/>
      <c r="DK15" s="592"/>
      <c r="DL15" s="592"/>
      <c r="DM15" s="592"/>
      <c r="DN15" s="592"/>
      <c r="DO15" s="592"/>
      <c r="DP15" s="593"/>
      <c r="DQ15" s="600">
        <v>320279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2093284</v>
      </c>
      <c r="S16" s="592"/>
      <c r="T16" s="592"/>
      <c r="U16" s="592"/>
      <c r="V16" s="592"/>
      <c r="W16" s="592"/>
      <c r="X16" s="592"/>
      <c r="Y16" s="593"/>
      <c r="Z16" s="594">
        <v>54.2</v>
      </c>
      <c r="AA16" s="594"/>
      <c r="AB16" s="594"/>
      <c r="AC16" s="594"/>
      <c r="AD16" s="595">
        <v>1870312</v>
      </c>
      <c r="AE16" s="595"/>
      <c r="AF16" s="595"/>
      <c r="AG16" s="595"/>
      <c r="AH16" s="595"/>
      <c r="AI16" s="595"/>
      <c r="AJ16" s="595"/>
      <c r="AK16" s="595"/>
      <c r="AL16" s="596">
        <v>85.2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37769</v>
      </c>
      <c r="CS16" s="592"/>
      <c r="CT16" s="592"/>
      <c r="CU16" s="592"/>
      <c r="CV16" s="592"/>
      <c r="CW16" s="592"/>
      <c r="CX16" s="592"/>
      <c r="CY16" s="593"/>
      <c r="CZ16" s="594">
        <v>1</v>
      </c>
      <c r="DA16" s="594"/>
      <c r="DB16" s="594"/>
      <c r="DC16" s="594"/>
      <c r="DD16" s="600" t="s">
        <v>112</v>
      </c>
      <c r="DE16" s="592"/>
      <c r="DF16" s="592"/>
      <c r="DG16" s="592"/>
      <c r="DH16" s="592"/>
      <c r="DI16" s="592"/>
      <c r="DJ16" s="592"/>
      <c r="DK16" s="592"/>
      <c r="DL16" s="592"/>
      <c r="DM16" s="592"/>
      <c r="DN16" s="592"/>
      <c r="DO16" s="592"/>
      <c r="DP16" s="593"/>
      <c r="DQ16" s="600">
        <v>23495</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1870312</v>
      </c>
      <c r="S17" s="592"/>
      <c r="T17" s="592"/>
      <c r="U17" s="592"/>
      <c r="V17" s="592"/>
      <c r="W17" s="592"/>
      <c r="X17" s="592"/>
      <c r="Y17" s="593"/>
      <c r="Z17" s="594">
        <v>48.5</v>
      </c>
      <c r="AA17" s="594"/>
      <c r="AB17" s="594"/>
      <c r="AC17" s="594"/>
      <c r="AD17" s="595">
        <v>1870312</v>
      </c>
      <c r="AE17" s="595"/>
      <c r="AF17" s="595"/>
      <c r="AG17" s="595"/>
      <c r="AH17" s="595"/>
      <c r="AI17" s="595"/>
      <c r="AJ17" s="595"/>
      <c r="AK17" s="595"/>
      <c r="AL17" s="596">
        <v>85.2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361888</v>
      </c>
      <c r="CS17" s="592"/>
      <c r="CT17" s="592"/>
      <c r="CU17" s="592"/>
      <c r="CV17" s="592"/>
      <c r="CW17" s="592"/>
      <c r="CX17" s="592"/>
      <c r="CY17" s="593"/>
      <c r="CZ17" s="594">
        <v>9.6999999999999993</v>
      </c>
      <c r="DA17" s="594"/>
      <c r="DB17" s="594"/>
      <c r="DC17" s="594"/>
      <c r="DD17" s="600" t="s">
        <v>112</v>
      </c>
      <c r="DE17" s="592"/>
      <c r="DF17" s="592"/>
      <c r="DG17" s="592"/>
      <c r="DH17" s="592"/>
      <c r="DI17" s="592"/>
      <c r="DJ17" s="592"/>
      <c r="DK17" s="592"/>
      <c r="DL17" s="592"/>
      <c r="DM17" s="592"/>
      <c r="DN17" s="592"/>
      <c r="DO17" s="592"/>
      <c r="DP17" s="593"/>
      <c r="DQ17" s="600">
        <v>353190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215267</v>
      </c>
      <c r="S18" s="592"/>
      <c r="T18" s="592"/>
      <c r="U18" s="592"/>
      <c r="V18" s="592"/>
      <c r="W18" s="592"/>
      <c r="X18" s="592"/>
      <c r="Y18" s="593"/>
      <c r="Z18" s="594">
        <v>5.6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7705</v>
      </c>
      <c r="S19" s="592"/>
      <c r="T19" s="592"/>
      <c r="U19" s="592"/>
      <c r="V19" s="592"/>
      <c r="W19" s="592"/>
      <c r="X19" s="592"/>
      <c r="Y19" s="593"/>
      <c r="Z19" s="594">
        <v>0.2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9854</v>
      </c>
      <c r="BH19" s="592"/>
      <c r="BI19" s="592"/>
      <c r="BJ19" s="592"/>
      <c r="BK19" s="592"/>
      <c r="BL19" s="592"/>
      <c r="BM19" s="592"/>
      <c r="BN19" s="593"/>
      <c r="BO19" s="594">
        <v>4.0999999999999996</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2414485</v>
      </c>
      <c r="S20" s="592"/>
      <c r="T20" s="592"/>
      <c r="U20" s="592"/>
      <c r="V20" s="592"/>
      <c r="W20" s="592"/>
      <c r="X20" s="592"/>
      <c r="Y20" s="593"/>
      <c r="Z20" s="594">
        <v>62.6</v>
      </c>
      <c r="AA20" s="594"/>
      <c r="AB20" s="594"/>
      <c r="AC20" s="594"/>
      <c r="AD20" s="595">
        <v>2191513</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9854</v>
      </c>
      <c r="BH20" s="592"/>
      <c r="BI20" s="592"/>
      <c r="BJ20" s="592"/>
      <c r="BK20" s="592"/>
      <c r="BL20" s="592"/>
      <c r="BM20" s="592"/>
      <c r="BN20" s="593"/>
      <c r="BO20" s="594">
        <v>4.0999999999999996</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3715045</v>
      </c>
      <c r="CS20" s="592"/>
      <c r="CT20" s="592"/>
      <c r="CU20" s="592"/>
      <c r="CV20" s="592"/>
      <c r="CW20" s="592"/>
      <c r="CX20" s="592"/>
      <c r="CY20" s="593"/>
      <c r="CZ20" s="594">
        <v>100</v>
      </c>
      <c r="DA20" s="594"/>
      <c r="DB20" s="594"/>
      <c r="DC20" s="594"/>
      <c r="DD20" s="600">
        <v>694816</v>
      </c>
      <c r="DE20" s="592"/>
      <c r="DF20" s="592"/>
      <c r="DG20" s="592"/>
      <c r="DH20" s="592"/>
      <c r="DI20" s="592"/>
      <c r="DJ20" s="592"/>
      <c r="DK20" s="592"/>
      <c r="DL20" s="592"/>
      <c r="DM20" s="592"/>
      <c r="DN20" s="592"/>
      <c r="DO20" s="592"/>
      <c r="DP20" s="593"/>
      <c r="DQ20" s="600">
        <v>2720105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9854</v>
      </c>
      <c r="BH21" s="592"/>
      <c r="BI21" s="592"/>
      <c r="BJ21" s="592"/>
      <c r="BK21" s="592"/>
      <c r="BL21" s="592"/>
      <c r="BM21" s="592"/>
      <c r="BN21" s="593"/>
      <c r="BO21" s="594">
        <v>4.0999999999999996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17624</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55932</v>
      </c>
      <c r="S23" s="592"/>
      <c r="T23" s="592"/>
      <c r="U23" s="592"/>
      <c r="V23" s="592"/>
      <c r="W23" s="592"/>
      <c r="X23" s="592"/>
      <c r="Y23" s="593"/>
      <c r="Z23" s="594">
        <v>1.4</v>
      </c>
      <c r="AA23" s="594"/>
      <c r="AB23" s="594"/>
      <c r="AC23" s="594"/>
      <c r="AD23" s="595">
        <v>731</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8820</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1173520</v>
      </c>
      <c r="CS24" s="581"/>
      <c r="CT24" s="581"/>
      <c r="CU24" s="581"/>
      <c r="CV24" s="581"/>
      <c r="CW24" s="581"/>
      <c r="CX24" s="581"/>
      <c r="CY24" s="582"/>
      <c r="CZ24" s="618">
        <v>31.6</v>
      </c>
      <c r="DA24" s="619"/>
      <c r="DB24" s="619"/>
      <c r="DC24" s="620"/>
      <c r="DD24" s="617">
        <v>977016</v>
      </c>
      <c r="DE24" s="581"/>
      <c r="DF24" s="581"/>
      <c r="DG24" s="581"/>
      <c r="DH24" s="581"/>
      <c r="DI24" s="581"/>
      <c r="DJ24" s="581"/>
      <c r="DK24" s="582"/>
      <c r="DL24" s="617">
        <v>973400</v>
      </c>
      <c r="DM24" s="581"/>
      <c r="DN24" s="581"/>
      <c r="DO24" s="581"/>
      <c r="DP24" s="581"/>
      <c r="DQ24" s="581"/>
      <c r="DR24" s="581"/>
      <c r="DS24" s="581"/>
      <c r="DT24" s="581"/>
      <c r="DU24" s="581"/>
      <c r="DV24" s="582"/>
      <c r="DW24" s="585">
        <v>42.1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155332</v>
      </c>
      <c r="S25" s="592"/>
      <c r="T25" s="592"/>
      <c r="U25" s="592"/>
      <c r="V25" s="592"/>
      <c r="W25" s="592"/>
      <c r="X25" s="592"/>
      <c r="Y25" s="593"/>
      <c r="Z25" s="594">
        <v>4</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573557</v>
      </c>
      <c r="CS25" s="623"/>
      <c r="CT25" s="623"/>
      <c r="CU25" s="623"/>
      <c r="CV25" s="623"/>
      <c r="CW25" s="623"/>
      <c r="CX25" s="623"/>
      <c r="CY25" s="624"/>
      <c r="CZ25" s="625">
        <v>15.4</v>
      </c>
      <c r="DA25" s="626"/>
      <c r="DB25" s="626"/>
      <c r="DC25" s="627"/>
      <c r="DD25" s="600">
        <v>537384</v>
      </c>
      <c r="DE25" s="623"/>
      <c r="DF25" s="623"/>
      <c r="DG25" s="623"/>
      <c r="DH25" s="623"/>
      <c r="DI25" s="623"/>
      <c r="DJ25" s="623"/>
      <c r="DK25" s="624"/>
      <c r="DL25" s="600">
        <v>535341</v>
      </c>
      <c r="DM25" s="623"/>
      <c r="DN25" s="623"/>
      <c r="DO25" s="623"/>
      <c r="DP25" s="623"/>
      <c r="DQ25" s="623"/>
      <c r="DR25" s="623"/>
      <c r="DS25" s="623"/>
      <c r="DT25" s="623"/>
      <c r="DU25" s="623"/>
      <c r="DV25" s="624"/>
      <c r="DW25" s="596">
        <v>23.2</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326160</v>
      </c>
      <c r="CS26" s="592"/>
      <c r="CT26" s="592"/>
      <c r="CU26" s="592"/>
      <c r="CV26" s="592"/>
      <c r="CW26" s="592"/>
      <c r="CX26" s="592"/>
      <c r="CY26" s="593"/>
      <c r="CZ26" s="625">
        <v>8.8000000000000007</v>
      </c>
      <c r="DA26" s="626"/>
      <c r="DB26" s="626"/>
      <c r="DC26" s="627"/>
      <c r="DD26" s="600">
        <v>303481</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291930</v>
      </c>
      <c r="S27" s="592"/>
      <c r="T27" s="592"/>
      <c r="U27" s="592"/>
      <c r="V27" s="592"/>
      <c r="W27" s="592"/>
      <c r="X27" s="592"/>
      <c r="Y27" s="593"/>
      <c r="Z27" s="594">
        <v>7.6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241923</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238075</v>
      </c>
      <c r="CS27" s="623"/>
      <c r="CT27" s="623"/>
      <c r="CU27" s="623"/>
      <c r="CV27" s="623"/>
      <c r="CW27" s="623"/>
      <c r="CX27" s="623"/>
      <c r="CY27" s="624"/>
      <c r="CZ27" s="625">
        <v>6.4</v>
      </c>
      <c r="DA27" s="626"/>
      <c r="DB27" s="626"/>
      <c r="DC27" s="627"/>
      <c r="DD27" s="600">
        <v>86442</v>
      </c>
      <c r="DE27" s="623"/>
      <c r="DF27" s="623"/>
      <c r="DG27" s="623"/>
      <c r="DH27" s="623"/>
      <c r="DI27" s="623"/>
      <c r="DJ27" s="623"/>
      <c r="DK27" s="624"/>
      <c r="DL27" s="600">
        <v>84869</v>
      </c>
      <c r="DM27" s="623"/>
      <c r="DN27" s="623"/>
      <c r="DO27" s="623"/>
      <c r="DP27" s="623"/>
      <c r="DQ27" s="623"/>
      <c r="DR27" s="623"/>
      <c r="DS27" s="623"/>
      <c r="DT27" s="623"/>
      <c r="DU27" s="623"/>
      <c r="DV27" s="624"/>
      <c r="DW27" s="596">
        <v>3.7</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76828</v>
      </c>
      <c r="S28" s="592"/>
      <c r="T28" s="592"/>
      <c r="U28" s="592"/>
      <c r="V28" s="592"/>
      <c r="W28" s="592"/>
      <c r="X28" s="592"/>
      <c r="Y28" s="593"/>
      <c r="Z28" s="594">
        <v>2</v>
      </c>
      <c r="AA28" s="594"/>
      <c r="AB28" s="594"/>
      <c r="AC28" s="594"/>
      <c r="AD28" s="595">
        <v>3032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361888</v>
      </c>
      <c r="CS28" s="592"/>
      <c r="CT28" s="592"/>
      <c r="CU28" s="592"/>
      <c r="CV28" s="592"/>
      <c r="CW28" s="592"/>
      <c r="CX28" s="592"/>
      <c r="CY28" s="593"/>
      <c r="CZ28" s="625">
        <v>9.6999999999999993</v>
      </c>
      <c r="DA28" s="626"/>
      <c r="DB28" s="626"/>
      <c r="DC28" s="627"/>
      <c r="DD28" s="600">
        <v>353190</v>
      </c>
      <c r="DE28" s="592"/>
      <c r="DF28" s="592"/>
      <c r="DG28" s="592"/>
      <c r="DH28" s="592"/>
      <c r="DI28" s="592"/>
      <c r="DJ28" s="592"/>
      <c r="DK28" s="593"/>
      <c r="DL28" s="600">
        <v>353190</v>
      </c>
      <c r="DM28" s="592"/>
      <c r="DN28" s="592"/>
      <c r="DO28" s="592"/>
      <c r="DP28" s="592"/>
      <c r="DQ28" s="592"/>
      <c r="DR28" s="592"/>
      <c r="DS28" s="592"/>
      <c r="DT28" s="592"/>
      <c r="DU28" s="592"/>
      <c r="DV28" s="593"/>
      <c r="DW28" s="596">
        <v>15.3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6230</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361887</v>
      </c>
      <c r="CS29" s="623"/>
      <c r="CT29" s="623"/>
      <c r="CU29" s="623"/>
      <c r="CV29" s="623"/>
      <c r="CW29" s="623"/>
      <c r="CX29" s="623"/>
      <c r="CY29" s="624"/>
      <c r="CZ29" s="625">
        <v>9.6999999999999993</v>
      </c>
      <c r="DA29" s="626"/>
      <c r="DB29" s="626"/>
      <c r="DC29" s="627"/>
      <c r="DD29" s="600">
        <v>353189</v>
      </c>
      <c r="DE29" s="623"/>
      <c r="DF29" s="623"/>
      <c r="DG29" s="623"/>
      <c r="DH29" s="623"/>
      <c r="DI29" s="623"/>
      <c r="DJ29" s="623"/>
      <c r="DK29" s="624"/>
      <c r="DL29" s="600">
        <v>353189</v>
      </c>
      <c r="DM29" s="623"/>
      <c r="DN29" s="623"/>
      <c r="DO29" s="623"/>
      <c r="DP29" s="623"/>
      <c r="DQ29" s="623"/>
      <c r="DR29" s="623"/>
      <c r="DS29" s="623"/>
      <c r="DT29" s="623"/>
      <c r="DU29" s="623"/>
      <c r="DV29" s="624"/>
      <c r="DW29" s="596">
        <v>15.3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205145</v>
      </c>
      <c r="S30" s="592"/>
      <c r="T30" s="592"/>
      <c r="U30" s="592"/>
      <c r="V30" s="592"/>
      <c r="W30" s="592"/>
      <c r="X30" s="592"/>
      <c r="Y30" s="593"/>
      <c r="Z30" s="594">
        <v>5.3</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98.7</v>
      </c>
      <c r="BH30" s="650"/>
      <c r="BI30" s="650"/>
      <c r="BJ30" s="650"/>
      <c r="BK30" s="650"/>
      <c r="BL30" s="650"/>
      <c r="BM30" s="586">
        <v>94.8</v>
      </c>
      <c r="BN30" s="650"/>
      <c r="BO30" s="650"/>
      <c r="BP30" s="650"/>
      <c r="BQ30" s="651"/>
      <c r="BR30" s="649">
        <v>99</v>
      </c>
      <c r="BS30" s="650"/>
      <c r="BT30" s="650"/>
      <c r="BU30" s="650"/>
      <c r="BV30" s="650"/>
      <c r="BW30" s="650"/>
      <c r="BX30" s="586">
        <v>93.8</v>
      </c>
      <c r="BY30" s="650"/>
      <c r="BZ30" s="650"/>
      <c r="CA30" s="650"/>
      <c r="CB30" s="651"/>
      <c r="CD30" s="654"/>
      <c r="CE30" s="655"/>
      <c r="CF30" s="605" t="s">
        <v>293</v>
      </c>
      <c r="CG30" s="606"/>
      <c r="CH30" s="606"/>
      <c r="CI30" s="606"/>
      <c r="CJ30" s="606"/>
      <c r="CK30" s="606"/>
      <c r="CL30" s="606"/>
      <c r="CM30" s="606"/>
      <c r="CN30" s="606"/>
      <c r="CO30" s="606"/>
      <c r="CP30" s="606"/>
      <c r="CQ30" s="607"/>
      <c r="CR30" s="591">
        <v>327860</v>
      </c>
      <c r="CS30" s="592"/>
      <c r="CT30" s="592"/>
      <c r="CU30" s="592"/>
      <c r="CV30" s="592"/>
      <c r="CW30" s="592"/>
      <c r="CX30" s="592"/>
      <c r="CY30" s="593"/>
      <c r="CZ30" s="625">
        <v>8.8000000000000007</v>
      </c>
      <c r="DA30" s="626"/>
      <c r="DB30" s="626"/>
      <c r="DC30" s="627"/>
      <c r="DD30" s="600">
        <v>322071</v>
      </c>
      <c r="DE30" s="592"/>
      <c r="DF30" s="592"/>
      <c r="DG30" s="592"/>
      <c r="DH30" s="592"/>
      <c r="DI30" s="592"/>
      <c r="DJ30" s="592"/>
      <c r="DK30" s="593"/>
      <c r="DL30" s="600">
        <v>322071</v>
      </c>
      <c r="DM30" s="592"/>
      <c r="DN30" s="592"/>
      <c r="DO30" s="592"/>
      <c r="DP30" s="592"/>
      <c r="DQ30" s="592"/>
      <c r="DR30" s="592"/>
      <c r="DS30" s="592"/>
      <c r="DT30" s="592"/>
      <c r="DU30" s="592"/>
      <c r="DV30" s="593"/>
      <c r="DW30" s="596">
        <v>13.9</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160191</v>
      </c>
      <c r="S31" s="592"/>
      <c r="T31" s="592"/>
      <c r="U31" s="592"/>
      <c r="V31" s="592"/>
      <c r="W31" s="592"/>
      <c r="X31" s="592"/>
      <c r="Y31" s="593"/>
      <c r="Z31" s="594">
        <v>4.2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98.7</v>
      </c>
      <c r="BH31" s="623"/>
      <c r="BI31" s="623"/>
      <c r="BJ31" s="623"/>
      <c r="BK31" s="623"/>
      <c r="BL31" s="623"/>
      <c r="BM31" s="597">
        <v>95.1</v>
      </c>
      <c r="BN31" s="647"/>
      <c r="BO31" s="647"/>
      <c r="BP31" s="647"/>
      <c r="BQ31" s="648"/>
      <c r="BR31" s="646">
        <v>99.3</v>
      </c>
      <c r="BS31" s="623"/>
      <c r="BT31" s="623"/>
      <c r="BU31" s="623"/>
      <c r="BV31" s="623"/>
      <c r="BW31" s="623"/>
      <c r="BX31" s="597">
        <v>93.3</v>
      </c>
      <c r="BY31" s="647"/>
      <c r="BZ31" s="647"/>
      <c r="CA31" s="647"/>
      <c r="CB31" s="648"/>
      <c r="CD31" s="654"/>
      <c r="CE31" s="655"/>
      <c r="CF31" s="605" t="s">
        <v>297</v>
      </c>
      <c r="CG31" s="606"/>
      <c r="CH31" s="606"/>
      <c r="CI31" s="606"/>
      <c r="CJ31" s="606"/>
      <c r="CK31" s="606"/>
      <c r="CL31" s="606"/>
      <c r="CM31" s="606"/>
      <c r="CN31" s="606"/>
      <c r="CO31" s="606"/>
      <c r="CP31" s="606"/>
      <c r="CQ31" s="607"/>
      <c r="CR31" s="591">
        <v>34027</v>
      </c>
      <c r="CS31" s="623"/>
      <c r="CT31" s="623"/>
      <c r="CU31" s="623"/>
      <c r="CV31" s="623"/>
      <c r="CW31" s="623"/>
      <c r="CX31" s="623"/>
      <c r="CY31" s="624"/>
      <c r="CZ31" s="625">
        <v>0.9</v>
      </c>
      <c r="DA31" s="626"/>
      <c r="DB31" s="626"/>
      <c r="DC31" s="627"/>
      <c r="DD31" s="600">
        <v>31118</v>
      </c>
      <c r="DE31" s="623"/>
      <c r="DF31" s="623"/>
      <c r="DG31" s="623"/>
      <c r="DH31" s="623"/>
      <c r="DI31" s="623"/>
      <c r="DJ31" s="623"/>
      <c r="DK31" s="624"/>
      <c r="DL31" s="600">
        <v>31118</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180783</v>
      </c>
      <c r="S32" s="592"/>
      <c r="T32" s="592"/>
      <c r="U32" s="592"/>
      <c r="V32" s="592"/>
      <c r="W32" s="592"/>
      <c r="X32" s="592"/>
      <c r="Y32" s="593"/>
      <c r="Z32" s="594">
        <v>4.7</v>
      </c>
      <c r="AA32" s="594"/>
      <c r="AB32" s="594"/>
      <c r="AC32" s="594"/>
      <c r="AD32" s="595">
        <v>58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98.2</v>
      </c>
      <c r="BH32" s="659"/>
      <c r="BI32" s="659"/>
      <c r="BJ32" s="659"/>
      <c r="BK32" s="659"/>
      <c r="BL32" s="659"/>
      <c r="BM32" s="660">
        <v>92.9</v>
      </c>
      <c r="BN32" s="659"/>
      <c r="BO32" s="659"/>
      <c r="BP32" s="659"/>
      <c r="BQ32" s="661"/>
      <c r="BR32" s="658">
        <v>98.5</v>
      </c>
      <c r="BS32" s="659"/>
      <c r="BT32" s="659"/>
      <c r="BU32" s="659"/>
      <c r="BV32" s="659"/>
      <c r="BW32" s="659"/>
      <c r="BX32" s="660">
        <v>92.2</v>
      </c>
      <c r="BY32" s="659"/>
      <c r="BZ32" s="659"/>
      <c r="CA32" s="659"/>
      <c r="CB32" s="661"/>
      <c r="CD32" s="656"/>
      <c r="CE32" s="657"/>
      <c r="CF32" s="605" t="s">
        <v>300</v>
      </c>
      <c r="CG32" s="606"/>
      <c r="CH32" s="606"/>
      <c r="CI32" s="606"/>
      <c r="CJ32" s="606"/>
      <c r="CK32" s="606"/>
      <c r="CL32" s="606"/>
      <c r="CM32" s="606"/>
      <c r="CN32" s="606"/>
      <c r="CO32" s="606"/>
      <c r="CP32" s="606"/>
      <c r="CQ32" s="607"/>
      <c r="CR32" s="591">
        <v>1</v>
      </c>
      <c r="CS32" s="592"/>
      <c r="CT32" s="592"/>
      <c r="CU32" s="592"/>
      <c r="CV32" s="592"/>
      <c r="CW32" s="592"/>
      <c r="CX32" s="592"/>
      <c r="CY32" s="593"/>
      <c r="CZ32" s="625">
        <v>0</v>
      </c>
      <c r="DA32" s="626"/>
      <c r="DB32" s="626"/>
      <c r="DC32" s="627"/>
      <c r="DD32" s="600">
        <v>1</v>
      </c>
      <c r="DE32" s="592"/>
      <c r="DF32" s="592"/>
      <c r="DG32" s="592"/>
      <c r="DH32" s="592"/>
      <c r="DI32" s="592"/>
      <c r="DJ32" s="592"/>
      <c r="DK32" s="593"/>
      <c r="DL32" s="600">
        <v>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286406</v>
      </c>
      <c r="S33" s="592"/>
      <c r="T33" s="592"/>
      <c r="U33" s="592"/>
      <c r="V33" s="592"/>
      <c r="W33" s="592"/>
      <c r="X33" s="592"/>
      <c r="Y33" s="593"/>
      <c r="Z33" s="594">
        <v>7.4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1808940</v>
      </c>
      <c r="CS33" s="623"/>
      <c r="CT33" s="623"/>
      <c r="CU33" s="623"/>
      <c r="CV33" s="623"/>
      <c r="CW33" s="623"/>
      <c r="CX33" s="623"/>
      <c r="CY33" s="624"/>
      <c r="CZ33" s="625">
        <v>48.7</v>
      </c>
      <c r="DA33" s="626"/>
      <c r="DB33" s="626"/>
      <c r="DC33" s="627"/>
      <c r="DD33" s="600">
        <v>1474075</v>
      </c>
      <c r="DE33" s="623"/>
      <c r="DF33" s="623"/>
      <c r="DG33" s="623"/>
      <c r="DH33" s="623"/>
      <c r="DI33" s="623"/>
      <c r="DJ33" s="623"/>
      <c r="DK33" s="624"/>
      <c r="DL33" s="600">
        <v>815496</v>
      </c>
      <c r="DM33" s="623"/>
      <c r="DN33" s="623"/>
      <c r="DO33" s="623"/>
      <c r="DP33" s="623"/>
      <c r="DQ33" s="623"/>
      <c r="DR33" s="623"/>
      <c r="DS33" s="623"/>
      <c r="DT33" s="623"/>
      <c r="DU33" s="623"/>
      <c r="DV33" s="624"/>
      <c r="DW33" s="596">
        <v>35.299999999999997</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489311</v>
      </c>
      <c r="CS34" s="592"/>
      <c r="CT34" s="592"/>
      <c r="CU34" s="592"/>
      <c r="CV34" s="592"/>
      <c r="CW34" s="592"/>
      <c r="CX34" s="592"/>
      <c r="CY34" s="593"/>
      <c r="CZ34" s="625">
        <v>13.2</v>
      </c>
      <c r="DA34" s="626"/>
      <c r="DB34" s="626"/>
      <c r="DC34" s="627"/>
      <c r="DD34" s="600">
        <v>392412</v>
      </c>
      <c r="DE34" s="592"/>
      <c r="DF34" s="592"/>
      <c r="DG34" s="592"/>
      <c r="DH34" s="592"/>
      <c r="DI34" s="592"/>
      <c r="DJ34" s="592"/>
      <c r="DK34" s="593"/>
      <c r="DL34" s="600">
        <v>311974</v>
      </c>
      <c r="DM34" s="592"/>
      <c r="DN34" s="592"/>
      <c r="DO34" s="592"/>
      <c r="DP34" s="592"/>
      <c r="DQ34" s="592"/>
      <c r="DR34" s="592"/>
      <c r="DS34" s="592"/>
      <c r="DT34" s="592"/>
      <c r="DU34" s="592"/>
      <c r="DV34" s="593"/>
      <c r="DW34" s="596">
        <v>13.5</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116206</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354710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17328</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61018</v>
      </c>
      <c r="CS35" s="623"/>
      <c r="CT35" s="623"/>
      <c r="CU35" s="623"/>
      <c r="CV35" s="623"/>
      <c r="CW35" s="623"/>
      <c r="CX35" s="623"/>
      <c r="CY35" s="624"/>
      <c r="CZ35" s="625">
        <v>1.6</v>
      </c>
      <c r="DA35" s="626"/>
      <c r="DB35" s="626"/>
      <c r="DC35" s="627"/>
      <c r="DD35" s="600">
        <v>44536</v>
      </c>
      <c r="DE35" s="623"/>
      <c r="DF35" s="623"/>
      <c r="DG35" s="623"/>
      <c r="DH35" s="623"/>
      <c r="DI35" s="623"/>
      <c r="DJ35" s="623"/>
      <c r="DK35" s="624"/>
      <c r="DL35" s="600">
        <v>31285</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3859706</v>
      </c>
      <c r="S36" s="664"/>
      <c r="T36" s="664"/>
      <c r="U36" s="664"/>
      <c r="V36" s="664"/>
      <c r="W36" s="664"/>
      <c r="X36" s="664"/>
      <c r="Y36" s="665"/>
      <c r="Z36" s="666">
        <v>100</v>
      </c>
      <c r="AA36" s="666"/>
      <c r="AB36" s="666"/>
      <c r="AC36" s="666"/>
      <c r="AD36" s="667">
        <v>2195334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102331</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10329</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464021</v>
      </c>
      <c r="CS36" s="592"/>
      <c r="CT36" s="592"/>
      <c r="CU36" s="592"/>
      <c r="CV36" s="592"/>
      <c r="CW36" s="592"/>
      <c r="CX36" s="592"/>
      <c r="CY36" s="593"/>
      <c r="CZ36" s="625">
        <v>12.5</v>
      </c>
      <c r="DA36" s="626"/>
      <c r="DB36" s="626"/>
      <c r="DC36" s="627"/>
      <c r="DD36" s="600">
        <v>363913</v>
      </c>
      <c r="DE36" s="592"/>
      <c r="DF36" s="592"/>
      <c r="DG36" s="592"/>
      <c r="DH36" s="592"/>
      <c r="DI36" s="592"/>
      <c r="DJ36" s="592"/>
      <c r="DK36" s="593"/>
      <c r="DL36" s="600">
        <v>235193</v>
      </c>
      <c r="DM36" s="592"/>
      <c r="DN36" s="592"/>
      <c r="DO36" s="592"/>
      <c r="DP36" s="592"/>
      <c r="DQ36" s="592"/>
      <c r="DR36" s="592"/>
      <c r="DS36" s="592"/>
      <c r="DT36" s="592"/>
      <c r="DU36" s="592"/>
      <c r="DV36" s="593"/>
      <c r="DW36" s="596">
        <v>10.199999999999999</v>
      </c>
      <c r="DX36" s="621"/>
      <c r="DY36" s="621"/>
      <c r="DZ36" s="621"/>
      <c r="EA36" s="621"/>
      <c r="EB36" s="621"/>
      <c r="EC36" s="622"/>
    </row>
    <row r="37" spans="2:133" ht="11.25" customHeight="1">
      <c r="AQ37" s="670" t="s">
        <v>315</v>
      </c>
      <c r="AR37" s="671"/>
      <c r="AS37" s="671"/>
      <c r="AT37" s="671"/>
      <c r="AU37" s="671"/>
      <c r="AV37" s="671"/>
      <c r="AW37" s="671"/>
      <c r="AX37" s="671"/>
      <c r="AY37" s="672"/>
      <c r="AZ37" s="591">
        <v>39175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661</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164011</v>
      </c>
      <c r="CS37" s="623"/>
      <c r="CT37" s="623"/>
      <c r="CU37" s="623"/>
      <c r="CV37" s="623"/>
      <c r="CW37" s="623"/>
      <c r="CX37" s="623"/>
      <c r="CY37" s="624"/>
      <c r="CZ37" s="625">
        <v>4.4000000000000004</v>
      </c>
      <c r="DA37" s="626"/>
      <c r="DB37" s="626"/>
      <c r="DC37" s="627"/>
      <c r="DD37" s="600">
        <v>151181</v>
      </c>
      <c r="DE37" s="623"/>
      <c r="DF37" s="623"/>
      <c r="DG37" s="623"/>
      <c r="DH37" s="623"/>
      <c r="DI37" s="623"/>
      <c r="DJ37" s="623"/>
      <c r="DK37" s="624"/>
      <c r="DL37" s="600">
        <v>144877</v>
      </c>
      <c r="DM37" s="623"/>
      <c r="DN37" s="623"/>
      <c r="DO37" s="623"/>
      <c r="DP37" s="623"/>
      <c r="DQ37" s="623"/>
      <c r="DR37" s="623"/>
      <c r="DS37" s="623"/>
      <c r="DT37" s="623"/>
      <c r="DU37" s="623"/>
      <c r="DV37" s="624"/>
      <c r="DW37" s="596">
        <v>6.3</v>
      </c>
      <c r="DX37" s="621"/>
      <c r="DY37" s="621"/>
      <c r="DZ37" s="621"/>
      <c r="EA37" s="621"/>
      <c r="EB37" s="621"/>
      <c r="EC37" s="622"/>
    </row>
    <row r="38" spans="2:133" ht="11.25" customHeight="1">
      <c r="AQ38" s="670" t="s">
        <v>318</v>
      </c>
      <c r="AR38" s="671"/>
      <c r="AS38" s="671"/>
      <c r="AT38" s="671"/>
      <c r="AU38" s="671"/>
      <c r="AV38" s="671"/>
      <c r="AW38" s="671"/>
      <c r="AX38" s="671"/>
      <c r="AY38" s="672"/>
      <c r="AZ38" s="591">
        <v>22</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1073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354710</v>
      </c>
      <c r="CS38" s="592"/>
      <c r="CT38" s="592"/>
      <c r="CU38" s="592"/>
      <c r="CV38" s="592"/>
      <c r="CW38" s="592"/>
      <c r="CX38" s="592"/>
      <c r="CY38" s="593"/>
      <c r="CZ38" s="625">
        <v>9.5</v>
      </c>
      <c r="DA38" s="626"/>
      <c r="DB38" s="626"/>
      <c r="DC38" s="627"/>
      <c r="DD38" s="600">
        <v>328968</v>
      </c>
      <c r="DE38" s="592"/>
      <c r="DF38" s="592"/>
      <c r="DG38" s="592"/>
      <c r="DH38" s="592"/>
      <c r="DI38" s="592"/>
      <c r="DJ38" s="592"/>
      <c r="DK38" s="593"/>
      <c r="DL38" s="600">
        <v>237044</v>
      </c>
      <c r="DM38" s="592"/>
      <c r="DN38" s="592"/>
      <c r="DO38" s="592"/>
      <c r="DP38" s="592"/>
      <c r="DQ38" s="592"/>
      <c r="DR38" s="592"/>
      <c r="DS38" s="592"/>
      <c r="DT38" s="592"/>
      <c r="DU38" s="592"/>
      <c r="DV38" s="593"/>
      <c r="DW38" s="596">
        <v>10.3</v>
      </c>
      <c r="DX38" s="621"/>
      <c r="DY38" s="621"/>
      <c r="DZ38" s="621"/>
      <c r="EA38" s="621"/>
      <c r="EB38" s="621"/>
      <c r="EC38" s="622"/>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87</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308124</v>
      </c>
      <c r="CS39" s="623"/>
      <c r="CT39" s="623"/>
      <c r="CU39" s="623"/>
      <c r="CV39" s="623"/>
      <c r="CW39" s="623"/>
      <c r="CX39" s="623"/>
      <c r="CY39" s="624"/>
      <c r="CZ39" s="625">
        <v>8.3000000000000007</v>
      </c>
      <c r="DA39" s="626"/>
      <c r="DB39" s="626"/>
      <c r="DC39" s="627"/>
      <c r="DD39" s="600">
        <v>307246</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40648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131756</v>
      </c>
      <c r="CS40" s="592"/>
      <c r="CT40" s="592"/>
      <c r="CU40" s="592"/>
      <c r="CV40" s="592"/>
      <c r="CW40" s="592"/>
      <c r="CX40" s="592"/>
      <c r="CY40" s="593"/>
      <c r="CZ40" s="625">
        <v>3.5</v>
      </c>
      <c r="DA40" s="626"/>
      <c r="DB40" s="626"/>
      <c r="DC40" s="627"/>
      <c r="DD40" s="600">
        <v>37000</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318</v>
      </c>
      <c r="AR41" s="612"/>
      <c r="AS41" s="612"/>
      <c r="AT41" s="612"/>
      <c r="AU41" s="612"/>
      <c r="AV41" s="612"/>
      <c r="AW41" s="612"/>
      <c r="AX41" s="612"/>
      <c r="AY41" s="613"/>
      <c r="AZ41" s="663">
        <v>172534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327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732585</v>
      </c>
      <c r="CS42" s="592"/>
      <c r="CT42" s="592"/>
      <c r="CU42" s="592"/>
      <c r="CV42" s="592"/>
      <c r="CW42" s="592"/>
      <c r="CX42" s="592"/>
      <c r="CY42" s="593"/>
      <c r="CZ42" s="625">
        <v>19.7</v>
      </c>
      <c r="DA42" s="674"/>
      <c r="DB42" s="674"/>
      <c r="DC42" s="675"/>
      <c r="DD42" s="600">
        <v>269014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19590</v>
      </c>
      <c r="CS43" s="623"/>
      <c r="CT43" s="623"/>
      <c r="CU43" s="623"/>
      <c r="CV43" s="623"/>
      <c r="CW43" s="623"/>
      <c r="CX43" s="623"/>
      <c r="CY43" s="624"/>
      <c r="CZ43" s="625">
        <v>0.5</v>
      </c>
      <c r="DA43" s="626"/>
      <c r="DB43" s="626"/>
      <c r="DC43" s="627"/>
      <c r="DD43" s="600">
        <v>19590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694816</v>
      </c>
      <c r="CS44" s="592"/>
      <c r="CT44" s="592"/>
      <c r="CU44" s="592"/>
      <c r="CV44" s="592"/>
      <c r="CW44" s="592"/>
      <c r="CX44" s="592"/>
      <c r="CY44" s="593"/>
      <c r="CZ44" s="625">
        <v>18.7</v>
      </c>
      <c r="DA44" s="674"/>
      <c r="DB44" s="674"/>
      <c r="DC44" s="675"/>
      <c r="DD44" s="600">
        <v>245519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103042</v>
      </c>
      <c r="CS45" s="623"/>
      <c r="CT45" s="623"/>
      <c r="CU45" s="623"/>
      <c r="CV45" s="623"/>
      <c r="CW45" s="623"/>
      <c r="CX45" s="623"/>
      <c r="CY45" s="624"/>
      <c r="CZ45" s="625">
        <v>2.8</v>
      </c>
      <c r="DA45" s="626"/>
      <c r="DB45" s="626"/>
      <c r="DC45" s="627"/>
      <c r="DD45" s="600">
        <v>15277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579318</v>
      </c>
      <c r="CS46" s="592"/>
      <c r="CT46" s="592"/>
      <c r="CU46" s="592"/>
      <c r="CV46" s="592"/>
      <c r="CW46" s="592"/>
      <c r="CX46" s="592"/>
      <c r="CY46" s="593"/>
      <c r="CZ46" s="625">
        <v>15.6</v>
      </c>
      <c r="DA46" s="674"/>
      <c r="DB46" s="674"/>
      <c r="DC46" s="675"/>
      <c r="DD46" s="600">
        <v>224686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37769</v>
      </c>
      <c r="CS47" s="623"/>
      <c r="CT47" s="623"/>
      <c r="CU47" s="623"/>
      <c r="CV47" s="623"/>
      <c r="CW47" s="623"/>
      <c r="CX47" s="623"/>
      <c r="CY47" s="624"/>
      <c r="CZ47" s="625">
        <v>1</v>
      </c>
      <c r="DA47" s="626"/>
      <c r="DB47" s="626"/>
      <c r="DC47" s="627"/>
      <c r="DD47" s="600">
        <v>23495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3715045</v>
      </c>
      <c r="CS49" s="659"/>
      <c r="CT49" s="659"/>
      <c r="CU49" s="659"/>
      <c r="CV49" s="659"/>
      <c r="CW49" s="659"/>
      <c r="CX49" s="659"/>
      <c r="CY49" s="686"/>
      <c r="CZ49" s="687">
        <v>100</v>
      </c>
      <c r="DA49" s="688"/>
      <c r="DB49" s="688"/>
      <c r="DC49" s="689"/>
      <c r="DD49" s="690">
        <v>2720105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3860</v>
      </c>
      <c r="R7" s="721"/>
      <c r="S7" s="721"/>
      <c r="T7" s="721"/>
      <c r="U7" s="721"/>
      <c r="V7" s="721">
        <v>3715</v>
      </c>
      <c r="W7" s="721"/>
      <c r="X7" s="721"/>
      <c r="Y7" s="721"/>
      <c r="Z7" s="721"/>
      <c r="AA7" s="721">
        <v>145</v>
      </c>
      <c r="AB7" s="721"/>
      <c r="AC7" s="721"/>
      <c r="AD7" s="721"/>
      <c r="AE7" s="722"/>
      <c r="AF7" s="723">
        <v>118</v>
      </c>
      <c r="AG7" s="724"/>
      <c r="AH7" s="724"/>
      <c r="AI7" s="724"/>
      <c r="AJ7" s="725"/>
      <c r="AK7" s="760">
        <v>205</v>
      </c>
      <c r="AL7" s="761"/>
      <c r="AM7" s="761"/>
      <c r="AN7" s="761"/>
      <c r="AO7" s="761"/>
      <c r="AP7" s="761">
        <v>3069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543</v>
      </c>
      <c r="BT7" s="765"/>
      <c r="BU7" s="765"/>
      <c r="BV7" s="765"/>
      <c r="BW7" s="765"/>
      <c r="BX7" s="765"/>
      <c r="BY7" s="765"/>
      <c r="BZ7" s="765"/>
      <c r="CA7" s="765"/>
      <c r="CB7" s="765"/>
      <c r="CC7" s="765"/>
      <c r="CD7" s="765"/>
      <c r="CE7" s="765"/>
      <c r="CF7" s="765"/>
      <c r="CG7" s="766"/>
      <c r="CH7" s="757">
        <v>15</v>
      </c>
      <c r="CI7" s="758"/>
      <c r="CJ7" s="758"/>
      <c r="CK7" s="758"/>
      <c r="CL7" s="759"/>
      <c r="CM7" s="757">
        <v>288</v>
      </c>
      <c r="CN7" s="758"/>
      <c r="CO7" s="758"/>
      <c r="CP7" s="758"/>
      <c r="CQ7" s="759"/>
      <c r="CR7" s="757">
        <v>100</v>
      </c>
      <c r="CS7" s="758"/>
      <c r="CT7" s="758"/>
      <c r="CU7" s="758"/>
      <c r="CV7" s="759"/>
      <c r="CW7" s="757">
        <v>146</v>
      </c>
      <c r="CX7" s="758"/>
      <c r="CY7" s="758"/>
      <c r="CZ7" s="758"/>
      <c r="DA7" s="759"/>
      <c r="DB7" s="757" t="s">
        <v>547</v>
      </c>
      <c r="DC7" s="758"/>
      <c r="DD7" s="758"/>
      <c r="DE7" s="758"/>
      <c r="DF7" s="759"/>
      <c r="DG7" s="757" t="s">
        <v>547</v>
      </c>
      <c r="DH7" s="758"/>
      <c r="DI7" s="758"/>
      <c r="DJ7" s="758"/>
      <c r="DK7" s="759"/>
      <c r="DL7" s="757">
        <v>386</v>
      </c>
      <c r="DM7" s="758"/>
      <c r="DN7" s="758"/>
      <c r="DO7" s="758"/>
      <c r="DP7" s="759"/>
      <c r="DQ7" s="757">
        <v>347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-2</v>
      </c>
      <c r="CI8" s="768"/>
      <c r="CJ8" s="768"/>
      <c r="CK8" s="768"/>
      <c r="CL8" s="769"/>
      <c r="CM8" s="767">
        <v>0</v>
      </c>
      <c r="CN8" s="768"/>
      <c r="CO8" s="768"/>
      <c r="CP8" s="768"/>
      <c r="CQ8" s="769"/>
      <c r="CR8" s="767">
        <v>3</v>
      </c>
      <c r="CS8" s="768"/>
      <c r="CT8" s="768"/>
      <c r="CU8" s="768"/>
      <c r="CV8" s="769"/>
      <c r="CW8" s="767">
        <v>0</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3860</v>
      </c>
      <c r="R23" s="780"/>
      <c r="S23" s="780"/>
      <c r="T23" s="780"/>
      <c r="U23" s="780"/>
      <c r="V23" s="780">
        <v>3715</v>
      </c>
      <c r="W23" s="780"/>
      <c r="X23" s="780"/>
      <c r="Y23" s="780"/>
      <c r="Z23" s="780"/>
      <c r="AA23" s="780">
        <v>145</v>
      </c>
      <c r="AB23" s="780"/>
      <c r="AC23" s="780"/>
      <c r="AD23" s="780"/>
      <c r="AE23" s="781"/>
      <c r="AF23" s="782">
        <v>118</v>
      </c>
      <c r="AG23" s="780"/>
      <c r="AH23" s="780"/>
      <c r="AI23" s="780"/>
      <c r="AJ23" s="783"/>
      <c r="AK23" s="784"/>
      <c r="AL23" s="785"/>
      <c r="AM23" s="785"/>
      <c r="AN23" s="785"/>
      <c r="AO23" s="785"/>
      <c r="AP23" s="780">
        <v>3069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567</v>
      </c>
      <c r="R28" s="809"/>
      <c r="S28" s="809"/>
      <c r="T28" s="809"/>
      <c r="U28" s="809"/>
      <c r="V28" s="809">
        <v>550</v>
      </c>
      <c r="W28" s="809"/>
      <c r="X28" s="809"/>
      <c r="Y28" s="809"/>
      <c r="Z28" s="809"/>
      <c r="AA28" s="809">
        <v>17</v>
      </c>
      <c r="AB28" s="809"/>
      <c r="AC28" s="809"/>
      <c r="AD28" s="809"/>
      <c r="AE28" s="810"/>
      <c r="AF28" s="811">
        <v>17</v>
      </c>
      <c r="AG28" s="809"/>
      <c r="AH28" s="809"/>
      <c r="AI28" s="809"/>
      <c r="AJ28" s="812"/>
      <c r="AK28" s="813">
        <v>41</v>
      </c>
      <c r="AL28" s="804"/>
      <c r="AM28" s="804"/>
      <c r="AN28" s="804"/>
      <c r="AO28" s="804"/>
      <c r="AP28" s="804" t="s">
        <v>547</v>
      </c>
      <c r="AQ28" s="804"/>
      <c r="AR28" s="804"/>
      <c r="AS28" s="804"/>
      <c r="AT28" s="804"/>
      <c r="AU28" s="804" t="s">
        <v>547</v>
      </c>
      <c r="AV28" s="804"/>
      <c r="AW28" s="804"/>
      <c r="AX28" s="804"/>
      <c r="AY28" s="804"/>
      <c r="AZ28" s="805" t="s">
        <v>547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626</v>
      </c>
      <c r="R29" s="745"/>
      <c r="S29" s="745"/>
      <c r="T29" s="745"/>
      <c r="U29" s="745"/>
      <c r="V29" s="745">
        <v>622</v>
      </c>
      <c r="W29" s="745"/>
      <c r="X29" s="745"/>
      <c r="Y29" s="745"/>
      <c r="Z29" s="745"/>
      <c r="AA29" s="745">
        <v>4</v>
      </c>
      <c r="AB29" s="745"/>
      <c r="AC29" s="745"/>
      <c r="AD29" s="745"/>
      <c r="AE29" s="746"/>
      <c r="AF29" s="747">
        <v>4</v>
      </c>
      <c r="AG29" s="748"/>
      <c r="AH29" s="748"/>
      <c r="AI29" s="748"/>
      <c r="AJ29" s="749"/>
      <c r="AK29" s="816">
        <v>99</v>
      </c>
      <c r="AL29" s="817"/>
      <c r="AM29" s="817"/>
      <c r="AN29" s="817"/>
      <c r="AO29" s="817"/>
      <c r="AP29" s="817">
        <v>4</v>
      </c>
      <c r="AQ29" s="817"/>
      <c r="AR29" s="817"/>
      <c r="AS29" s="817"/>
      <c r="AT29" s="817"/>
      <c r="AU29" s="817">
        <v>1</v>
      </c>
      <c r="AV29" s="817"/>
      <c r="AW29" s="817"/>
      <c r="AX29" s="817"/>
      <c r="AY29" s="817"/>
      <c r="AZ29" s="818" t="s">
        <v>547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45</v>
      </c>
      <c r="R30" s="745"/>
      <c r="S30" s="745"/>
      <c r="T30" s="745"/>
      <c r="U30" s="745"/>
      <c r="V30" s="745">
        <v>44</v>
      </c>
      <c r="W30" s="745"/>
      <c r="X30" s="745"/>
      <c r="Y30" s="745"/>
      <c r="Z30" s="745"/>
      <c r="AA30" s="745">
        <v>1</v>
      </c>
      <c r="AB30" s="745"/>
      <c r="AC30" s="745"/>
      <c r="AD30" s="745"/>
      <c r="AE30" s="746"/>
      <c r="AF30" s="747">
        <v>1</v>
      </c>
      <c r="AG30" s="748"/>
      <c r="AH30" s="748"/>
      <c r="AI30" s="748"/>
      <c r="AJ30" s="749"/>
      <c r="AK30" s="816">
        <v>20</v>
      </c>
      <c r="AL30" s="817"/>
      <c r="AM30" s="817"/>
      <c r="AN30" s="817"/>
      <c r="AO30" s="817"/>
      <c r="AP30" s="817" t="s">
        <v>547</v>
      </c>
      <c r="AQ30" s="817"/>
      <c r="AR30" s="817"/>
      <c r="AS30" s="817"/>
      <c r="AT30" s="817"/>
      <c r="AU30" s="817" t="s">
        <v>547</v>
      </c>
      <c r="AV30" s="817"/>
      <c r="AW30" s="817"/>
      <c r="AX30" s="817"/>
      <c r="AY30" s="817"/>
      <c r="AZ30" s="818" t="s">
        <v>547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116</v>
      </c>
      <c r="R31" s="745"/>
      <c r="S31" s="745"/>
      <c r="T31" s="745"/>
      <c r="U31" s="745"/>
      <c r="V31" s="745">
        <v>92</v>
      </c>
      <c r="W31" s="745"/>
      <c r="X31" s="745"/>
      <c r="Y31" s="745"/>
      <c r="Z31" s="745"/>
      <c r="AA31" s="745">
        <v>24</v>
      </c>
      <c r="AB31" s="745"/>
      <c r="AC31" s="745"/>
      <c r="AD31" s="745"/>
      <c r="AE31" s="746"/>
      <c r="AF31" s="747">
        <v>24</v>
      </c>
      <c r="AG31" s="748"/>
      <c r="AH31" s="748"/>
      <c r="AI31" s="748"/>
      <c r="AJ31" s="749"/>
      <c r="AK31" s="816" t="s">
        <v>548</v>
      </c>
      <c r="AL31" s="817"/>
      <c r="AM31" s="817"/>
      <c r="AN31" s="817"/>
      <c r="AO31" s="817"/>
      <c r="AP31" s="817" t="s">
        <v>553</v>
      </c>
      <c r="AQ31" s="817"/>
      <c r="AR31" s="817"/>
      <c r="AS31" s="817"/>
      <c r="AT31" s="817"/>
      <c r="AU31" s="817" t="s">
        <v>553</v>
      </c>
      <c r="AV31" s="817"/>
      <c r="AW31" s="817"/>
      <c r="AX31" s="817"/>
      <c r="AY31" s="817"/>
      <c r="AZ31" s="818" t="s">
        <v>547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231</v>
      </c>
      <c r="R32" s="745"/>
      <c r="S32" s="745"/>
      <c r="T32" s="745"/>
      <c r="U32" s="745"/>
      <c r="V32" s="745">
        <v>218</v>
      </c>
      <c r="W32" s="745"/>
      <c r="X32" s="745"/>
      <c r="Y32" s="745"/>
      <c r="Z32" s="745"/>
      <c r="AA32" s="745">
        <v>13</v>
      </c>
      <c r="AB32" s="745"/>
      <c r="AC32" s="745"/>
      <c r="AD32" s="745"/>
      <c r="AE32" s="746"/>
      <c r="AF32" s="747">
        <v>13</v>
      </c>
      <c r="AG32" s="748"/>
      <c r="AH32" s="748"/>
      <c r="AI32" s="748"/>
      <c r="AJ32" s="749"/>
      <c r="AK32" s="816">
        <v>39</v>
      </c>
      <c r="AL32" s="817"/>
      <c r="AM32" s="817"/>
      <c r="AN32" s="817"/>
      <c r="AO32" s="817"/>
      <c r="AP32" s="817">
        <v>678</v>
      </c>
      <c r="AQ32" s="817"/>
      <c r="AR32" s="817"/>
      <c r="AS32" s="817"/>
      <c r="AT32" s="817"/>
      <c r="AU32" s="817">
        <v>497</v>
      </c>
      <c r="AV32" s="817"/>
      <c r="AW32" s="817"/>
      <c r="AX32" s="817"/>
      <c r="AY32" s="817"/>
      <c r="AZ32" s="818" t="s">
        <v>547</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140</v>
      </c>
      <c r="R33" s="745"/>
      <c r="S33" s="745"/>
      <c r="T33" s="745"/>
      <c r="U33" s="745"/>
      <c r="V33" s="745">
        <v>137</v>
      </c>
      <c r="W33" s="745"/>
      <c r="X33" s="745"/>
      <c r="Y33" s="745"/>
      <c r="Z33" s="745"/>
      <c r="AA33" s="745">
        <v>3</v>
      </c>
      <c r="AB33" s="745"/>
      <c r="AC33" s="745"/>
      <c r="AD33" s="745"/>
      <c r="AE33" s="746"/>
      <c r="AF33" s="747">
        <v>3</v>
      </c>
      <c r="AG33" s="748"/>
      <c r="AH33" s="748"/>
      <c r="AI33" s="748"/>
      <c r="AJ33" s="749"/>
      <c r="AK33" s="816">
        <v>76</v>
      </c>
      <c r="AL33" s="817"/>
      <c r="AM33" s="817"/>
      <c r="AN33" s="817"/>
      <c r="AO33" s="817"/>
      <c r="AP33" s="817">
        <v>1545</v>
      </c>
      <c r="AQ33" s="817"/>
      <c r="AR33" s="817"/>
      <c r="AS33" s="817"/>
      <c r="AT33" s="817"/>
      <c r="AU33" s="817">
        <v>1140</v>
      </c>
      <c r="AV33" s="817"/>
      <c r="AW33" s="817"/>
      <c r="AX33" s="817"/>
      <c r="AY33" s="817"/>
      <c r="AZ33" s="818" t="s">
        <v>547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29</v>
      </c>
      <c r="R34" s="745"/>
      <c r="S34" s="745"/>
      <c r="T34" s="745"/>
      <c r="U34" s="745"/>
      <c r="V34" s="745">
        <v>28</v>
      </c>
      <c r="W34" s="745"/>
      <c r="X34" s="745"/>
      <c r="Y34" s="745"/>
      <c r="Z34" s="745"/>
      <c r="AA34" s="745">
        <v>0</v>
      </c>
      <c r="AB34" s="745"/>
      <c r="AC34" s="745"/>
      <c r="AD34" s="745"/>
      <c r="AE34" s="746"/>
      <c r="AF34" s="747">
        <v>0</v>
      </c>
      <c r="AG34" s="748"/>
      <c r="AH34" s="748"/>
      <c r="AI34" s="748"/>
      <c r="AJ34" s="749"/>
      <c r="AK34" s="816">
        <v>19</v>
      </c>
      <c r="AL34" s="817"/>
      <c r="AM34" s="817"/>
      <c r="AN34" s="817"/>
      <c r="AO34" s="817"/>
      <c r="AP34" s="817">
        <v>291</v>
      </c>
      <c r="AQ34" s="817"/>
      <c r="AR34" s="817"/>
      <c r="AS34" s="817"/>
      <c r="AT34" s="817"/>
      <c r="AU34" s="817">
        <v>256</v>
      </c>
      <c r="AV34" s="817"/>
      <c r="AW34" s="817"/>
      <c r="AX34" s="817"/>
      <c r="AY34" s="817"/>
      <c r="AZ34" s="818" t="s">
        <v>547</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13</v>
      </c>
      <c r="R35" s="745"/>
      <c r="S35" s="745"/>
      <c r="T35" s="745"/>
      <c r="U35" s="745"/>
      <c r="V35" s="745">
        <v>12</v>
      </c>
      <c r="W35" s="745"/>
      <c r="X35" s="745"/>
      <c r="Y35" s="745"/>
      <c r="Z35" s="745"/>
      <c r="AA35" s="745">
        <v>1</v>
      </c>
      <c r="AB35" s="745"/>
      <c r="AC35" s="745"/>
      <c r="AD35" s="745"/>
      <c r="AE35" s="746"/>
      <c r="AF35" s="747">
        <v>1</v>
      </c>
      <c r="AG35" s="748"/>
      <c r="AH35" s="748"/>
      <c r="AI35" s="748"/>
      <c r="AJ35" s="749"/>
      <c r="AK35" s="816">
        <v>8</v>
      </c>
      <c r="AL35" s="817"/>
      <c r="AM35" s="817"/>
      <c r="AN35" s="817"/>
      <c r="AO35" s="817"/>
      <c r="AP35" s="817">
        <v>68</v>
      </c>
      <c r="AQ35" s="817"/>
      <c r="AR35" s="817"/>
      <c r="AS35" s="817"/>
      <c r="AT35" s="817"/>
      <c r="AU35" s="817">
        <v>54</v>
      </c>
      <c r="AV35" s="817"/>
      <c r="AW35" s="817"/>
      <c r="AX35" s="817"/>
      <c r="AY35" s="817"/>
      <c r="AZ35" s="818" t="s">
        <v>547</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59</v>
      </c>
      <c r="AG63" s="828"/>
      <c r="AH63" s="828"/>
      <c r="AI63" s="828"/>
      <c r="AJ63" s="829"/>
      <c r="AK63" s="830"/>
      <c r="AL63" s="825"/>
      <c r="AM63" s="825"/>
      <c r="AN63" s="825"/>
      <c r="AO63" s="825"/>
      <c r="AP63" s="828">
        <v>2585</v>
      </c>
      <c r="AQ63" s="828"/>
      <c r="AR63" s="828"/>
      <c r="AS63" s="828"/>
      <c r="AT63" s="828"/>
      <c r="AU63" s="828">
        <v>1948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3340</v>
      </c>
      <c r="R68" s="852"/>
      <c r="S68" s="852"/>
      <c r="T68" s="852"/>
      <c r="U68" s="852"/>
      <c r="V68" s="852">
        <v>3273</v>
      </c>
      <c r="W68" s="852"/>
      <c r="X68" s="852"/>
      <c r="Y68" s="852"/>
      <c r="Z68" s="852"/>
      <c r="AA68" s="852">
        <v>67</v>
      </c>
      <c r="AB68" s="852"/>
      <c r="AC68" s="852"/>
      <c r="AD68" s="852"/>
      <c r="AE68" s="852"/>
      <c r="AF68" s="852">
        <v>48</v>
      </c>
      <c r="AG68" s="852"/>
      <c r="AH68" s="852"/>
      <c r="AI68" s="852"/>
      <c r="AJ68" s="852"/>
      <c r="AK68" s="852" t="s">
        <v>546</v>
      </c>
      <c r="AL68" s="852"/>
      <c r="AM68" s="852"/>
      <c r="AN68" s="852"/>
      <c r="AO68" s="852"/>
      <c r="AP68" s="852">
        <v>208</v>
      </c>
      <c r="AQ68" s="852"/>
      <c r="AR68" s="852"/>
      <c r="AS68" s="852"/>
      <c r="AT68" s="852"/>
      <c r="AU68" s="852">
        <v>12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717</v>
      </c>
      <c r="R69" s="817"/>
      <c r="S69" s="817"/>
      <c r="T69" s="817"/>
      <c r="U69" s="817"/>
      <c r="V69" s="817">
        <v>651</v>
      </c>
      <c r="W69" s="817"/>
      <c r="X69" s="817"/>
      <c r="Y69" s="817"/>
      <c r="Z69" s="817"/>
      <c r="AA69" s="817">
        <v>66</v>
      </c>
      <c r="AB69" s="817"/>
      <c r="AC69" s="817"/>
      <c r="AD69" s="817"/>
      <c r="AE69" s="817"/>
      <c r="AF69" s="817">
        <v>66</v>
      </c>
      <c r="AG69" s="817"/>
      <c r="AH69" s="817"/>
      <c r="AI69" s="817"/>
      <c r="AJ69" s="817"/>
      <c r="AK69" s="817" t="s">
        <v>547</v>
      </c>
      <c r="AL69" s="817"/>
      <c r="AM69" s="817"/>
      <c r="AN69" s="817"/>
      <c r="AO69" s="817"/>
      <c r="AP69" s="817">
        <v>4</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0</v>
      </c>
      <c r="R70" s="817"/>
      <c r="S70" s="817"/>
      <c r="T70" s="817"/>
      <c r="U70" s="817"/>
      <c r="V70" s="817">
        <v>0</v>
      </c>
      <c r="W70" s="817"/>
      <c r="X70" s="817"/>
      <c r="Y70" s="817"/>
      <c r="Z70" s="817"/>
      <c r="AA70" s="817">
        <v>0</v>
      </c>
      <c r="AB70" s="817"/>
      <c r="AC70" s="817"/>
      <c r="AD70" s="817"/>
      <c r="AE70" s="817"/>
      <c r="AF70" s="817">
        <v>0</v>
      </c>
      <c r="AG70" s="817"/>
      <c r="AH70" s="817"/>
      <c r="AI70" s="817"/>
      <c r="AJ70" s="817"/>
      <c r="AK70" s="817" t="s">
        <v>547</v>
      </c>
      <c r="AL70" s="817"/>
      <c r="AM70" s="817"/>
      <c r="AN70" s="817"/>
      <c r="AO70" s="817"/>
      <c r="AP70" s="817" t="s">
        <v>547</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206</v>
      </c>
      <c r="R71" s="817"/>
      <c r="S71" s="817"/>
      <c r="T71" s="817"/>
      <c r="U71" s="817"/>
      <c r="V71" s="817">
        <v>194</v>
      </c>
      <c r="W71" s="817"/>
      <c r="X71" s="817"/>
      <c r="Y71" s="817"/>
      <c r="Z71" s="817"/>
      <c r="AA71" s="817">
        <v>12</v>
      </c>
      <c r="AB71" s="817"/>
      <c r="AC71" s="817"/>
      <c r="AD71" s="817"/>
      <c r="AE71" s="817"/>
      <c r="AF71" s="817">
        <v>12</v>
      </c>
      <c r="AG71" s="817"/>
      <c r="AH71" s="817"/>
      <c r="AI71" s="817"/>
      <c r="AJ71" s="817"/>
      <c r="AK71" s="817">
        <v>13</v>
      </c>
      <c r="AL71" s="817"/>
      <c r="AM71" s="817"/>
      <c r="AN71" s="817"/>
      <c r="AO71" s="817"/>
      <c r="AP71" s="817">
        <v>26</v>
      </c>
      <c r="AQ71" s="817"/>
      <c r="AR71" s="817"/>
      <c r="AS71" s="817"/>
      <c r="AT71" s="817"/>
      <c r="AU71" s="817">
        <v>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186</v>
      </c>
      <c r="R72" s="817"/>
      <c r="S72" s="817"/>
      <c r="T72" s="817"/>
      <c r="U72" s="817"/>
      <c r="V72" s="817">
        <v>156</v>
      </c>
      <c r="W72" s="817"/>
      <c r="X72" s="817"/>
      <c r="Y72" s="817"/>
      <c r="Z72" s="817"/>
      <c r="AA72" s="817">
        <v>30</v>
      </c>
      <c r="AB72" s="817"/>
      <c r="AC72" s="817"/>
      <c r="AD72" s="817"/>
      <c r="AE72" s="817"/>
      <c r="AF72" s="817">
        <v>30</v>
      </c>
      <c r="AG72" s="817"/>
      <c r="AH72" s="817"/>
      <c r="AI72" s="817"/>
      <c r="AJ72" s="817"/>
      <c r="AK72" s="817">
        <v>42</v>
      </c>
      <c r="AL72" s="817"/>
      <c r="AM72" s="817"/>
      <c r="AN72" s="817"/>
      <c r="AO72" s="817"/>
      <c r="AP72" s="817" t="s">
        <v>547</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551</v>
      </c>
      <c r="C73" s="860"/>
      <c r="D73" s="860"/>
      <c r="E73" s="860"/>
      <c r="F73" s="860"/>
      <c r="G73" s="860"/>
      <c r="H73" s="860"/>
      <c r="I73" s="860"/>
      <c r="J73" s="860"/>
      <c r="K73" s="860"/>
      <c r="L73" s="860"/>
      <c r="M73" s="860"/>
      <c r="N73" s="860"/>
      <c r="O73" s="860"/>
      <c r="P73" s="861"/>
      <c r="Q73" s="862">
        <v>42</v>
      </c>
      <c r="R73" s="817"/>
      <c r="S73" s="817"/>
      <c r="T73" s="817"/>
      <c r="U73" s="817"/>
      <c r="V73" s="817">
        <v>42</v>
      </c>
      <c r="W73" s="817"/>
      <c r="X73" s="817"/>
      <c r="Y73" s="817"/>
      <c r="Z73" s="817"/>
      <c r="AA73" s="817" t="s">
        <v>547</v>
      </c>
      <c r="AB73" s="817"/>
      <c r="AC73" s="817"/>
      <c r="AD73" s="817"/>
      <c r="AE73" s="817"/>
      <c r="AF73" s="817" t="s">
        <v>547</v>
      </c>
      <c r="AG73" s="817"/>
      <c r="AH73" s="817"/>
      <c r="AI73" s="817"/>
      <c r="AJ73" s="817"/>
      <c r="AK73" s="817" t="s">
        <v>547</v>
      </c>
      <c r="AL73" s="817"/>
      <c r="AM73" s="817"/>
      <c r="AN73" s="817"/>
      <c r="AO73" s="817"/>
      <c r="AP73" s="817" t="s">
        <v>547</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552</v>
      </c>
      <c r="C74" s="860"/>
      <c r="D74" s="860"/>
      <c r="E74" s="860"/>
      <c r="F74" s="860"/>
      <c r="G74" s="860"/>
      <c r="H74" s="860"/>
      <c r="I74" s="860"/>
      <c r="J74" s="860"/>
      <c r="K74" s="860"/>
      <c r="L74" s="860"/>
      <c r="M74" s="860"/>
      <c r="N74" s="860"/>
      <c r="O74" s="860"/>
      <c r="P74" s="861"/>
      <c r="Q74" s="862">
        <v>33</v>
      </c>
      <c r="R74" s="817"/>
      <c r="S74" s="817"/>
      <c r="T74" s="817"/>
      <c r="U74" s="817"/>
      <c r="V74" s="817">
        <v>33</v>
      </c>
      <c r="W74" s="817"/>
      <c r="X74" s="817"/>
      <c r="Y74" s="817"/>
      <c r="Z74" s="817"/>
      <c r="AA74" s="817" t="s">
        <v>547</v>
      </c>
      <c r="AB74" s="817"/>
      <c r="AC74" s="817"/>
      <c r="AD74" s="817"/>
      <c r="AE74" s="817"/>
      <c r="AF74" s="817" t="s">
        <v>547</v>
      </c>
      <c r="AG74" s="817"/>
      <c r="AH74" s="817"/>
      <c r="AI74" s="817"/>
      <c r="AJ74" s="817"/>
      <c r="AK74" s="817">
        <v>33</v>
      </c>
      <c r="AL74" s="817"/>
      <c r="AM74" s="817"/>
      <c r="AN74" s="817"/>
      <c r="AO74" s="817"/>
      <c r="AP74" s="817" t="s">
        <v>547</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14592</v>
      </c>
      <c r="R75" s="866"/>
      <c r="S75" s="866"/>
      <c r="T75" s="866"/>
      <c r="U75" s="816"/>
      <c r="V75" s="867">
        <v>14009</v>
      </c>
      <c r="W75" s="866"/>
      <c r="X75" s="866"/>
      <c r="Y75" s="866"/>
      <c r="Z75" s="816"/>
      <c r="AA75" s="867">
        <v>583</v>
      </c>
      <c r="AB75" s="866"/>
      <c r="AC75" s="866"/>
      <c r="AD75" s="866"/>
      <c r="AE75" s="816"/>
      <c r="AF75" s="867">
        <v>583</v>
      </c>
      <c r="AG75" s="866"/>
      <c r="AH75" s="866"/>
      <c r="AI75" s="866"/>
      <c r="AJ75" s="816"/>
      <c r="AK75" s="867">
        <v>35</v>
      </c>
      <c r="AL75" s="866"/>
      <c r="AM75" s="866"/>
      <c r="AN75" s="866"/>
      <c r="AO75" s="816"/>
      <c r="AP75" s="817" t="s">
        <v>547</v>
      </c>
      <c r="AQ75" s="817"/>
      <c r="AR75" s="817"/>
      <c r="AS75" s="817"/>
      <c r="AT75" s="817"/>
      <c r="AU75" s="817" t="s">
        <v>547</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143</v>
      </c>
      <c r="R76" s="866"/>
      <c r="S76" s="866"/>
      <c r="T76" s="866"/>
      <c r="U76" s="816"/>
      <c r="V76" s="867">
        <v>125</v>
      </c>
      <c r="W76" s="866"/>
      <c r="X76" s="866"/>
      <c r="Y76" s="866"/>
      <c r="Z76" s="816"/>
      <c r="AA76" s="867">
        <v>18</v>
      </c>
      <c r="AB76" s="866"/>
      <c r="AC76" s="866"/>
      <c r="AD76" s="866"/>
      <c r="AE76" s="816"/>
      <c r="AF76" s="867">
        <v>18</v>
      </c>
      <c r="AG76" s="866"/>
      <c r="AH76" s="866"/>
      <c r="AI76" s="866"/>
      <c r="AJ76" s="816"/>
      <c r="AK76" s="867">
        <v>10</v>
      </c>
      <c r="AL76" s="866"/>
      <c r="AM76" s="866"/>
      <c r="AN76" s="866"/>
      <c r="AO76" s="816"/>
      <c r="AP76" s="817" t="s">
        <v>547</v>
      </c>
      <c r="AQ76" s="817"/>
      <c r="AR76" s="817"/>
      <c r="AS76" s="817"/>
      <c r="AT76" s="817"/>
      <c r="AU76" s="817" t="s">
        <v>547</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203</v>
      </c>
      <c r="R77" s="866"/>
      <c r="S77" s="866"/>
      <c r="T77" s="866"/>
      <c r="U77" s="816"/>
      <c r="V77" s="867">
        <v>181</v>
      </c>
      <c r="W77" s="866"/>
      <c r="X77" s="866"/>
      <c r="Y77" s="866"/>
      <c r="Z77" s="816"/>
      <c r="AA77" s="867">
        <v>22</v>
      </c>
      <c r="AB77" s="866"/>
      <c r="AC77" s="866"/>
      <c r="AD77" s="866"/>
      <c r="AE77" s="816"/>
      <c r="AF77" s="867">
        <v>22</v>
      </c>
      <c r="AG77" s="866"/>
      <c r="AH77" s="866"/>
      <c r="AI77" s="866"/>
      <c r="AJ77" s="816"/>
      <c r="AK77" s="867">
        <v>80</v>
      </c>
      <c r="AL77" s="866"/>
      <c r="AM77" s="866"/>
      <c r="AN77" s="866"/>
      <c r="AO77" s="816"/>
      <c r="AP77" s="817" t="s">
        <v>547</v>
      </c>
      <c r="AQ77" s="817"/>
      <c r="AR77" s="817"/>
      <c r="AS77" s="817"/>
      <c r="AT77" s="817"/>
      <c r="AU77" s="817" t="s">
        <v>547</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541</v>
      </c>
      <c r="C78" s="860"/>
      <c r="D78" s="860"/>
      <c r="E78" s="860"/>
      <c r="F78" s="860"/>
      <c r="G78" s="860"/>
      <c r="H78" s="860"/>
      <c r="I78" s="860"/>
      <c r="J78" s="860"/>
      <c r="K78" s="860"/>
      <c r="L78" s="860"/>
      <c r="M78" s="860"/>
      <c r="N78" s="860"/>
      <c r="O78" s="860"/>
      <c r="P78" s="861"/>
      <c r="Q78" s="862">
        <v>402</v>
      </c>
      <c r="R78" s="817"/>
      <c r="S78" s="817"/>
      <c r="T78" s="817"/>
      <c r="U78" s="817"/>
      <c r="V78" s="817">
        <v>388</v>
      </c>
      <c r="W78" s="817"/>
      <c r="X78" s="817"/>
      <c r="Y78" s="817"/>
      <c r="Z78" s="817"/>
      <c r="AA78" s="817">
        <v>14</v>
      </c>
      <c r="AB78" s="817"/>
      <c r="AC78" s="817"/>
      <c r="AD78" s="817"/>
      <c r="AE78" s="817"/>
      <c r="AF78" s="817">
        <v>14</v>
      </c>
      <c r="AG78" s="817"/>
      <c r="AH78" s="817"/>
      <c r="AI78" s="817"/>
      <c r="AJ78" s="817"/>
      <c r="AK78" s="817" t="s">
        <v>547</v>
      </c>
      <c r="AL78" s="817"/>
      <c r="AM78" s="817"/>
      <c r="AN78" s="817"/>
      <c r="AO78" s="817"/>
      <c r="AP78" s="817" t="s">
        <v>547</v>
      </c>
      <c r="AQ78" s="817"/>
      <c r="AR78" s="817"/>
      <c r="AS78" s="817"/>
      <c r="AT78" s="817"/>
      <c r="AU78" s="817" t="s">
        <v>547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542</v>
      </c>
      <c r="C79" s="860"/>
      <c r="D79" s="860"/>
      <c r="E79" s="860"/>
      <c r="F79" s="860"/>
      <c r="G79" s="860"/>
      <c r="H79" s="860"/>
      <c r="I79" s="860"/>
      <c r="J79" s="860"/>
      <c r="K79" s="860"/>
      <c r="L79" s="860"/>
      <c r="M79" s="860"/>
      <c r="N79" s="860"/>
      <c r="O79" s="860"/>
      <c r="P79" s="861"/>
      <c r="Q79" s="862">
        <v>148779</v>
      </c>
      <c r="R79" s="817"/>
      <c r="S79" s="817"/>
      <c r="T79" s="817"/>
      <c r="U79" s="817"/>
      <c r="V79" s="817">
        <v>142235</v>
      </c>
      <c r="W79" s="817"/>
      <c r="X79" s="817"/>
      <c r="Y79" s="817"/>
      <c r="Z79" s="817"/>
      <c r="AA79" s="817">
        <v>6544</v>
      </c>
      <c r="AB79" s="817"/>
      <c r="AC79" s="817"/>
      <c r="AD79" s="817"/>
      <c r="AE79" s="817"/>
      <c r="AF79" s="817">
        <v>6544</v>
      </c>
      <c r="AG79" s="817"/>
      <c r="AH79" s="817"/>
      <c r="AI79" s="817"/>
      <c r="AJ79" s="817"/>
      <c r="AK79" s="817">
        <v>224</v>
      </c>
      <c r="AL79" s="817"/>
      <c r="AM79" s="817"/>
      <c r="AN79" s="817"/>
      <c r="AO79" s="817"/>
      <c r="AP79" s="817" t="s">
        <v>547</v>
      </c>
      <c r="AQ79" s="817"/>
      <c r="AR79" s="817"/>
      <c r="AS79" s="817"/>
      <c r="AT79" s="817"/>
      <c r="AU79" s="817" t="s">
        <v>547</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545</v>
      </c>
      <c r="C80" s="860"/>
      <c r="D80" s="860"/>
      <c r="E80" s="860"/>
      <c r="F80" s="860"/>
      <c r="G80" s="860"/>
      <c r="H80" s="860"/>
      <c r="I80" s="860"/>
      <c r="J80" s="860"/>
      <c r="K80" s="860"/>
      <c r="L80" s="860"/>
      <c r="M80" s="860"/>
      <c r="N80" s="860"/>
      <c r="O80" s="860"/>
      <c r="P80" s="861"/>
      <c r="Q80" s="862">
        <v>163</v>
      </c>
      <c r="R80" s="817"/>
      <c r="S80" s="817"/>
      <c r="T80" s="817"/>
      <c r="U80" s="817"/>
      <c r="V80" s="817">
        <v>157</v>
      </c>
      <c r="W80" s="817"/>
      <c r="X80" s="817"/>
      <c r="Y80" s="817"/>
      <c r="Z80" s="817"/>
      <c r="AA80" s="817">
        <v>6</v>
      </c>
      <c r="AB80" s="817"/>
      <c r="AC80" s="817"/>
      <c r="AD80" s="817"/>
      <c r="AE80" s="817"/>
      <c r="AF80" s="817">
        <v>-41</v>
      </c>
      <c r="AG80" s="817"/>
      <c r="AH80" s="817"/>
      <c r="AI80" s="817"/>
      <c r="AJ80" s="817"/>
      <c r="AK80" s="817" t="s">
        <v>547</v>
      </c>
      <c r="AL80" s="817"/>
      <c r="AM80" s="817"/>
      <c r="AN80" s="817"/>
      <c r="AO80" s="817"/>
      <c r="AP80" s="817" t="s">
        <v>547</v>
      </c>
      <c r="AQ80" s="817"/>
      <c r="AR80" s="817"/>
      <c r="AS80" s="817"/>
      <c r="AT80" s="817"/>
      <c r="AU80" s="817" t="s">
        <v>547</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7296</v>
      </c>
      <c r="AG88" s="828"/>
      <c r="AH88" s="828"/>
      <c r="AI88" s="828"/>
      <c r="AJ88" s="828"/>
      <c r="AK88" s="825"/>
      <c r="AL88" s="825"/>
      <c r="AM88" s="825"/>
      <c r="AN88" s="825"/>
      <c r="AO88" s="825"/>
      <c r="AP88" s="828">
        <v>238</v>
      </c>
      <c r="AQ88" s="828"/>
      <c r="AR88" s="828"/>
      <c r="AS88" s="828"/>
      <c r="AT88" s="828"/>
      <c r="AU88" s="828">
        <v>14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103</v>
      </c>
      <c r="CS102" s="836"/>
      <c r="CT102" s="836"/>
      <c r="CU102" s="836"/>
      <c r="CV102" s="879"/>
      <c r="CW102" s="878">
        <v>146</v>
      </c>
      <c r="CX102" s="836"/>
      <c r="CY102" s="836"/>
      <c r="CZ102" s="836"/>
      <c r="DA102" s="879"/>
      <c r="DB102" s="878" t="s">
        <v>550</v>
      </c>
      <c r="DC102" s="836"/>
      <c r="DD102" s="836"/>
      <c r="DE102" s="836"/>
      <c r="DF102" s="879"/>
      <c r="DG102" s="878" t="s">
        <v>550</v>
      </c>
      <c r="DH102" s="836"/>
      <c r="DI102" s="836"/>
      <c r="DJ102" s="836"/>
      <c r="DK102" s="879"/>
      <c r="DL102" s="878">
        <v>386</v>
      </c>
      <c r="DM102" s="836"/>
      <c r="DN102" s="836"/>
      <c r="DO102" s="836"/>
      <c r="DP102" s="879"/>
      <c r="DQ102" s="878">
        <v>347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471209</v>
      </c>
      <c r="AB110" s="888"/>
      <c r="AC110" s="888"/>
      <c r="AD110" s="888"/>
      <c r="AE110" s="889"/>
      <c r="AF110" s="890">
        <v>437432</v>
      </c>
      <c r="AG110" s="888"/>
      <c r="AH110" s="888"/>
      <c r="AI110" s="888"/>
      <c r="AJ110" s="889"/>
      <c r="AK110" s="890">
        <v>361887</v>
      </c>
      <c r="AL110" s="888"/>
      <c r="AM110" s="888"/>
      <c r="AN110" s="888"/>
      <c r="AO110" s="889"/>
      <c r="AP110" s="891">
        <v>18.100000000000001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3052946</v>
      </c>
      <c r="BR110" s="925"/>
      <c r="BS110" s="925"/>
      <c r="BT110" s="925"/>
      <c r="BU110" s="925"/>
      <c r="BV110" s="925">
        <v>3110802</v>
      </c>
      <c r="BW110" s="925"/>
      <c r="BX110" s="925"/>
      <c r="BY110" s="925"/>
      <c r="BZ110" s="925"/>
      <c r="CA110" s="925">
        <v>3069348</v>
      </c>
      <c r="CB110" s="925"/>
      <c r="CC110" s="925"/>
      <c r="CD110" s="925"/>
      <c r="CE110" s="925"/>
      <c r="CF110" s="939">
        <v>153.69999999999999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306000</v>
      </c>
      <c r="BR111" s="918"/>
      <c r="BS111" s="918"/>
      <c r="BT111" s="918"/>
      <c r="BU111" s="918"/>
      <c r="BV111" s="918">
        <v>262000</v>
      </c>
      <c r="BW111" s="918"/>
      <c r="BX111" s="918"/>
      <c r="BY111" s="918"/>
      <c r="BZ111" s="918"/>
      <c r="CA111" s="918">
        <v>218000</v>
      </c>
      <c r="CB111" s="918"/>
      <c r="CC111" s="918"/>
      <c r="CD111" s="918"/>
      <c r="CE111" s="918"/>
      <c r="CF111" s="912">
        <v>10.9</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2055849</v>
      </c>
      <c r="BR112" s="918"/>
      <c r="BS112" s="918"/>
      <c r="BT112" s="918"/>
      <c r="BU112" s="918"/>
      <c r="BV112" s="918">
        <v>2034204</v>
      </c>
      <c r="BW112" s="918"/>
      <c r="BX112" s="918"/>
      <c r="BY112" s="918"/>
      <c r="BZ112" s="918"/>
      <c r="CA112" s="918">
        <v>1947922</v>
      </c>
      <c r="CB112" s="918"/>
      <c r="CC112" s="918"/>
      <c r="CD112" s="918"/>
      <c r="CE112" s="918"/>
      <c r="CF112" s="912">
        <v>97.6</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75822</v>
      </c>
      <c r="AB113" s="932"/>
      <c r="AC113" s="932"/>
      <c r="AD113" s="932"/>
      <c r="AE113" s="933"/>
      <c r="AF113" s="934">
        <v>89781</v>
      </c>
      <c r="AG113" s="932"/>
      <c r="AH113" s="932"/>
      <c r="AI113" s="932"/>
      <c r="AJ113" s="933"/>
      <c r="AK113" s="934">
        <v>95955</v>
      </c>
      <c r="AL113" s="932"/>
      <c r="AM113" s="932"/>
      <c r="AN113" s="932"/>
      <c r="AO113" s="933"/>
      <c r="AP113" s="935">
        <v>4.8</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17195</v>
      </c>
      <c r="BR113" s="918"/>
      <c r="BS113" s="918"/>
      <c r="BT113" s="918"/>
      <c r="BU113" s="918"/>
      <c r="BV113" s="918">
        <v>16449</v>
      </c>
      <c r="BW113" s="918"/>
      <c r="BX113" s="918"/>
      <c r="BY113" s="918"/>
      <c r="BZ113" s="918"/>
      <c r="CA113" s="918">
        <v>13954</v>
      </c>
      <c r="CB113" s="918"/>
      <c r="CC113" s="918"/>
      <c r="CD113" s="918"/>
      <c r="CE113" s="918"/>
      <c r="CF113" s="912">
        <v>0.7</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7045</v>
      </c>
      <c r="AB114" s="957"/>
      <c r="AC114" s="957"/>
      <c r="AD114" s="957"/>
      <c r="AE114" s="958"/>
      <c r="AF114" s="959">
        <v>3274</v>
      </c>
      <c r="AG114" s="957"/>
      <c r="AH114" s="957"/>
      <c r="AI114" s="957"/>
      <c r="AJ114" s="958"/>
      <c r="AK114" s="959">
        <v>2909</v>
      </c>
      <c r="AL114" s="957"/>
      <c r="AM114" s="957"/>
      <c r="AN114" s="957"/>
      <c r="AO114" s="958"/>
      <c r="AP114" s="960">
        <v>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651843</v>
      </c>
      <c r="BR114" s="918"/>
      <c r="BS114" s="918"/>
      <c r="BT114" s="918"/>
      <c r="BU114" s="918"/>
      <c r="BV114" s="918">
        <v>606829</v>
      </c>
      <c r="BW114" s="918"/>
      <c r="BX114" s="918"/>
      <c r="BY114" s="918"/>
      <c r="BZ114" s="918"/>
      <c r="CA114" s="918">
        <v>595147</v>
      </c>
      <c r="CB114" s="918"/>
      <c r="CC114" s="918"/>
      <c r="CD114" s="918"/>
      <c r="CE114" s="918"/>
      <c r="CF114" s="912">
        <v>29.8</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53127</v>
      </c>
      <c r="AB115" s="932"/>
      <c r="AC115" s="932"/>
      <c r="AD115" s="932"/>
      <c r="AE115" s="933"/>
      <c r="AF115" s="934">
        <v>51976</v>
      </c>
      <c r="AG115" s="932"/>
      <c r="AH115" s="932"/>
      <c r="AI115" s="932"/>
      <c r="AJ115" s="933"/>
      <c r="AK115" s="934">
        <v>50757</v>
      </c>
      <c r="AL115" s="932"/>
      <c r="AM115" s="932"/>
      <c r="AN115" s="932"/>
      <c r="AO115" s="933"/>
      <c r="AP115" s="935">
        <v>2.5</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455265</v>
      </c>
      <c r="BR115" s="918"/>
      <c r="BS115" s="918"/>
      <c r="BT115" s="918"/>
      <c r="BU115" s="918"/>
      <c r="BV115" s="918">
        <v>400653</v>
      </c>
      <c r="BW115" s="918"/>
      <c r="BX115" s="918"/>
      <c r="BY115" s="918"/>
      <c r="BZ115" s="918"/>
      <c r="CA115" s="918">
        <v>347400</v>
      </c>
      <c r="CB115" s="918"/>
      <c r="CC115" s="918"/>
      <c r="CD115" s="918"/>
      <c r="CE115" s="918"/>
      <c r="CF115" s="912">
        <v>17.399999999999999</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607203</v>
      </c>
      <c r="AB117" s="964"/>
      <c r="AC117" s="964"/>
      <c r="AD117" s="964"/>
      <c r="AE117" s="965"/>
      <c r="AF117" s="963">
        <v>582463</v>
      </c>
      <c r="AG117" s="964"/>
      <c r="AH117" s="964"/>
      <c r="AI117" s="964"/>
      <c r="AJ117" s="965"/>
      <c r="AK117" s="963">
        <v>511508</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v>3697</v>
      </c>
      <c r="CB117" s="984"/>
      <c r="CC117" s="984"/>
      <c r="CD117" s="984"/>
      <c r="CE117" s="984"/>
      <c r="CF117" s="912">
        <v>0.2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6539098</v>
      </c>
      <c r="BR118" s="984"/>
      <c r="BS118" s="984"/>
      <c r="BT118" s="984"/>
      <c r="BU118" s="984"/>
      <c r="BV118" s="984">
        <v>6430937</v>
      </c>
      <c r="BW118" s="984"/>
      <c r="BX118" s="984"/>
      <c r="BY118" s="984"/>
      <c r="BZ118" s="984"/>
      <c r="CA118" s="984">
        <v>6195468</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1071880</v>
      </c>
      <c r="BR119" s="925"/>
      <c r="BS119" s="925"/>
      <c r="BT119" s="925"/>
      <c r="BU119" s="925"/>
      <c r="BV119" s="925">
        <v>1188267</v>
      </c>
      <c r="BW119" s="925"/>
      <c r="BX119" s="925"/>
      <c r="BY119" s="925"/>
      <c r="BZ119" s="925"/>
      <c r="CA119" s="925">
        <v>1289667</v>
      </c>
      <c r="CB119" s="925"/>
      <c r="CC119" s="925"/>
      <c r="CD119" s="925"/>
      <c r="CE119" s="925"/>
      <c r="CF119" s="939">
        <v>64.599999999999994</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306000</v>
      </c>
      <c r="DH119" s="996"/>
      <c r="DI119" s="996"/>
      <c r="DJ119" s="996"/>
      <c r="DK119" s="997"/>
      <c r="DL119" s="998">
        <v>262000</v>
      </c>
      <c r="DM119" s="996"/>
      <c r="DN119" s="996"/>
      <c r="DO119" s="996"/>
      <c r="DP119" s="997"/>
      <c r="DQ119" s="998">
        <v>218000</v>
      </c>
      <c r="DR119" s="996"/>
      <c r="DS119" s="996"/>
      <c r="DT119" s="996"/>
      <c r="DU119" s="997"/>
      <c r="DV119" s="999">
        <v>10.9</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20375</v>
      </c>
      <c r="BR120" s="918"/>
      <c r="BS120" s="918"/>
      <c r="BT120" s="918"/>
      <c r="BU120" s="918"/>
      <c r="BV120" s="918">
        <v>20219</v>
      </c>
      <c r="BW120" s="918"/>
      <c r="BX120" s="918"/>
      <c r="BY120" s="918"/>
      <c r="BZ120" s="918"/>
      <c r="CA120" s="918">
        <v>18351</v>
      </c>
      <c r="CB120" s="918"/>
      <c r="CC120" s="918"/>
      <c r="CD120" s="918"/>
      <c r="CE120" s="918"/>
      <c r="CF120" s="912">
        <v>0.9</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1309322</v>
      </c>
      <c r="DH120" s="925"/>
      <c r="DI120" s="925"/>
      <c r="DJ120" s="925"/>
      <c r="DK120" s="925"/>
      <c r="DL120" s="925">
        <v>1256176</v>
      </c>
      <c r="DM120" s="925"/>
      <c r="DN120" s="925"/>
      <c r="DO120" s="925"/>
      <c r="DP120" s="925"/>
      <c r="DQ120" s="925">
        <v>1140266</v>
      </c>
      <c r="DR120" s="925"/>
      <c r="DS120" s="925"/>
      <c r="DT120" s="925"/>
      <c r="DU120" s="925"/>
      <c r="DV120" s="926">
        <v>57.1</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3503075</v>
      </c>
      <c r="BR121" s="984"/>
      <c r="BS121" s="984"/>
      <c r="BT121" s="984"/>
      <c r="BU121" s="984"/>
      <c r="BV121" s="984">
        <v>3422512</v>
      </c>
      <c r="BW121" s="984"/>
      <c r="BX121" s="984"/>
      <c r="BY121" s="984"/>
      <c r="BZ121" s="984"/>
      <c r="CA121" s="984">
        <v>3525397</v>
      </c>
      <c r="CB121" s="984"/>
      <c r="CC121" s="984"/>
      <c r="CD121" s="984"/>
      <c r="CE121" s="984"/>
      <c r="CF121" s="1022">
        <v>176.6</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399280</v>
      </c>
      <c r="DH121" s="918"/>
      <c r="DI121" s="918"/>
      <c r="DJ121" s="918"/>
      <c r="DK121" s="918"/>
      <c r="DL121" s="918">
        <v>435990</v>
      </c>
      <c r="DM121" s="918"/>
      <c r="DN121" s="918"/>
      <c r="DO121" s="918"/>
      <c r="DP121" s="918"/>
      <c r="DQ121" s="918">
        <v>497330</v>
      </c>
      <c r="DR121" s="918"/>
      <c r="DS121" s="918"/>
      <c r="DT121" s="918"/>
      <c r="DU121" s="918"/>
      <c r="DV121" s="919">
        <v>24.9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4595330</v>
      </c>
      <c r="BR122" s="1033"/>
      <c r="BS122" s="1033"/>
      <c r="BT122" s="1033"/>
      <c r="BU122" s="1033"/>
      <c r="BV122" s="1033">
        <v>4630998</v>
      </c>
      <c r="BW122" s="1033"/>
      <c r="BX122" s="1033"/>
      <c r="BY122" s="1033"/>
      <c r="BZ122" s="1033"/>
      <c r="CA122" s="1033">
        <v>4833415</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281809</v>
      </c>
      <c r="DH122" s="918"/>
      <c r="DI122" s="918"/>
      <c r="DJ122" s="918"/>
      <c r="DK122" s="918"/>
      <c r="DL122" s="918">
        <v>281909</v>
      </c>
      <c r="DM122" s="918"/>
      <c r="DN122" s="918"/>
      <c r="DO122" s="918"/>
      <c r="DP122" s="918"/>
      <c r="DQ122" s="918">
        <v>256216</v>
      </c>
      <c r="DR122" s="918"/>
      <c r="DS122" s="918"/>
      <c r="DT122" s="918"/>
      <c r="DU122" s="918"/>
      <c r="DV122" s="919">
        <v>12.8</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99.2</v>
      </c>
      <c r="BR123" s="1025"/>
      <c r="BS123" s="1025"/>
      <c r="BT123" s="1025"/>
      <c r="BU123" s="1025"/>
      <c r="BV123" s="1025">
        <v>90</v>
      </c>
      <c r="BW123" s="1025"/>
      <c r="BX123" s="1025"/>
      <c r="BY123" s="1025"/>
      <c r="BZ123" s="1025"/>
      <c r="CA123" s="1025">
        <v>68.2</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65438</v>
      </c>
      <c r="DH123" s="957"/>
      <c r="DI123" s="957"/>
      <c r="DJ123" s="957"/>
      <c r="DK123" s="958"/>
      <c r="DL123" s="959">
        <v>58927</v>
      </c>
      <c r="DM123" s="957"/>
      <c r="DN123" s="957"/>
      <c r="DO123" s="957"/>
      <c r="DP123" s="958"/>
      <c r="DQ123" s="959">
        <v>53524</v>
      </c>
      <c r="DR123" s="957"/>
      <c r="DS123" s="957"/>
      <c r="DT123" s="957"/>
      <c r="DU123" s="958"/>
      <c r="DV123" s="960">
        <v>2.7</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52551</v>
      </c>
      <c r="AB126" s="957"/>
      <c r="AC126" s="957"/>
      <c r="AD126" s="957"/>
      <c r="AE126" s="958"/>
      <c r="AF126" s="959">
        <v>51422</v>
      </c>
      <c r="AG126" s="957"/>
      <c r="AH126" s="957"/>
      <c r="AI126" s="957"/>
      <c r="AJ126" s="958"/>
      <c r="AK126" s="959">
        <v>50315</v>
      </c>
      <c r="AL126" s="957"/>
      <c r="AM126" s="957"/>
      <c r="AN126" s="957"/>
      <c r="AO126" s="958"/>
      <c r="AP126" s="960">
        <v>2.5</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576</v>
      </c>
      <c r="AB127" s="957"/>
      <c r="AC127" s="957"/>
      <c r="AD127" s="957"/>
      <c r="AE127" s="958"/>
      <c r="AF127" s="959">
        <v>554</v>
      </c>
      <c r="AG127" s="957"/>
      <c r="AH127" s="957"/>
      <c r="AI127" s="957"/>
      <c r="AJ127" s="958"/>
      <c r="AK127" s="959">
        <v>442</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455265</v>
      </c>
      <c r="DH127" s="1046"/>
      <c r="DI127" s="1046"/>
      <c r="DJ127" s="1046"/>
      <c r="DK127" s="1046"/>
      <c r="DL127" s="1046">
        <v>400653</v>
      </c>
      <c r="DM127" s="1046"/>
      <c r="DN127" s="1046"/>
      <c r="DO127" s="1046"/>
      <c r="DP127" s="1046"/>
      <c r="DQ127" s="1046">
        <v>347400</v>
      </c>
      <c r="DR127" s="1046"/>
      <c r="DS127" s="1046"/>
      <c r="DT127" s="1046"/>
      <c r="DU127" s="1046"/>
      <c r="DV127" s="1047">
        <v>17.399999999999999</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8622</v>
      </c>
      <c r="AB128" s="1088"/>
      <c r="AC128" s="1088"/>
      <c r="AD128" s="1088"/>
      <c r="AE128" s="1089"/>
      <c r="AF128" s="1090">
        <v>8439</v>
      </c>
      <c r="AG128" s="1088"/>
      <c r="AH128" s="1088"/>
      <c r="AI128" s="1088"/>
      <c r="AJ128" s="1089"/>
      <c r="AK128" s="1090">
        <v>8698</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2323895</v>
      </c>
      <c r="AB129" s="957"/>
      <c r="AC129" s="957"/>
      <c r="AD129" s="957"/>
      <c r="AE129" s="958"/>
      <c r="AF129" s="959">
        <v>2335328</v>
      </c>
      <c r="AG129" s="957"/>
      <c r="AH129" s="957"/>
      <c r="AI129" s="957"/>
      <c r="AJ129" s="958"/>
      <c r="AK129" s="959">
        <v>2299168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364853</v>
      </c>
      <c r="AB130" s="957"/>
      <c r="AC130" s="957"/>
      <c r="AD130" s="957"/>
      <c r="AE130" s="958"/>
      <c r="AF130" s="959">
        <v>336839</v>
      </c>
      <c r="AG130" s="957"/>
      <c r="AH130" s="957"/>
      <c r="AI130" s="957"/>
      <c r="AJ130" s="958"/>
      <c r="AK130" s="959">
        <v>302396</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68.2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1959042</v>
      </c>
      <c r="AB131" s="996"/>
      <c r="AC131" s="996"/>
      <c r="AD131" s="996"/>
      <c r="AE131" s="997"/>
      <c r="AF131" s="998">
        <v>1998489</v>
      </c>
      <c r="AG131" s="996"/>
      <c r="AH131" s="996"/>
      <c r="AI131" s="996"/>
      <c r="AJ131" s="997"/>
      <c r="AK131" s="998">
        <v>1996772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11.93072941</v>
      </c>
      <c r="AB132" s="1102"/>
      <c r="AC132" s="1102"/>
      <c r="AD132" s="1102"/>
      <c r="AE132" s="1103"/>
      <c r="AF132" s="1104">
        <v>11.868216439999999</v>
      </c>
      <c r="AG132" s="1102"/>
      <c r="AH132" s="1102"/>
      <c r="AI132" s="1102"/>
      <c r="AJ132" s="1103"/>
      <c r="AK132" s="1104">
        <v>10.03689956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13.1</v>
      </c>
      <c r="AB133" s="1109"/>
      <c r="AC133" s="1109"/>
      <c r="AD133" s="1109"/>
      <c r="AE133" s="1110"/>
      <c r="AF133" s="1108">
        <v>12.3</v>
      </c>
      <c r="AG133" s="1109"/>
      <c r="AH133" s="1109"/>
      <c r="AI133" s="1109"/>
      <c r="AJ133" s="1110"/>
      <c r="AK133" s="1108">
        <v>11.2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573557</v>
      </c>
      <c r="L9" s="264">
        <v>152908</v>
      </c>
      <c r="M9" s="265">
        <v>192357</v>
      </c>
      <c r="N9" s="266">
        <v>-20.5</v>
      </c>
    </row>
    <row r="10" spans="1:16">
      <c r="A10" s="248"/>
      <c r="B10" s="244"/>
      <c r="C10" s="244"/>
      <c r="D10" s="244"/>
      <c r="E10" s="244"/>
      <c r="F10" s="244"/>
      <c r="G10" s="1117" t="s">
        <v>473</v>
      </c>
      <c r="H10" s="1118"/>
      <c r="I10" s="1118"/>
      <c r="J10" s="1119"/>
      <c r="K10" s="267">
        <v>69455</v>
      </c>
      <c r="L10" s="268">
        <v>18516</v>
      </c>
      <c r="M10" s="269">
        <v>21870</v>
      </c>
      <c r="N10" s="270">
        <v>-15.3</v>
      </c>
    </row>
    <row r="11" spans="1:16" ht="13.5" customHeight="1">
      <c r="A11" s="248"/>
      <c r="B11" s="244"/>
      <c r="C11" s="244"/>
      <c r="D11" s="244"/>
      <c r="E11" s="244"/>
      <c r="F11" s="244"/>
      <c r="G11" s="1117" t="s">
        <v>474</v>
      </c>
      <c r="H11" s="1118"/>
      <c r="I11" s="1118"/>
      <c r="J11" s="1119"/>
      <c r="K11" s="267">
        <v>112280</v>
      </c>
      <c r="L11" s="268">
        <v>29933</v>
      </c>
      <c r="M11" s="269">
        <v>24716</v>
      </c>
      <c r="N11" s="270">
        <v>21.1</v>
      </c>
    </row>
    <row r="12" spans="1:16" ht="13.5" customHeight="1">
      <c r="A12" s="248"/>
      <c r="B12" s="244"/>
      <c r="C12" s="244"/>
      <c r="D12" s="244"/>
      <c r="E12" s="244"/>
      <c r="F12" s="244"/>
      <c r="G12" s="1117" t="s">
        <v>475</v>
      </c>
      <c r="H12" s="1118"/>
      <c r="I12" s="1118"/>
      <c r="J12" s="1119"/>
      <c r="K12" s="267" t="s">
        <v>476</v>
      </c>
      <c r="L12" s="268" t="s">
        <v>476</v>
      </c>
      <c r="M12" s="269">
        <v>2820</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23934</v>
      </c>
      <c r="L14" s="268">
        <v>6381</v>
      </c>
      <c r="M14" s="269">
        <v>8559</v>
      </c>
      <c r="N14" s="270">
        <v>-25.4</v>
      </c>
    </row>
    <row r="15" spans="1:16" ht="13.5" customHeight="1">
      <c r="A15" s="248"/>
      <c r="B15" s="244"/>
      <c r="C15" s="244"/>
      <c r="D15" s="244"/>
      <c r="E15" s="244"/>
      <c r="F15" s="244"/>
      <c r="G15" s="1117" t="s">
        <v>479</v>
      </c>
      <c r="H15" s="1118"/>
      <c r="I15" s="1118"/>
      <c r="J15" s="1119"/>
      <c r="K15" s="267">
        <v>19590</v>
      </c>
      <c r="L15" s="268">
        <v>5223</v>
      </c>
      <c r="M15" s="269">
        <v>4371</v>
      </c>
      <c r="N15" s="270">
        <v>19.5</v>
      </c>
    </row>
    <row r="16" spans="1:16">
      <c r="A16" s="248"/>
      <c r="B16" s="244"/>
      <c r="C16" s="244"/>
      <c r="D16" s="244"/>
      <c r="E16" s="244"/>
      <c r="F16" s="244"/>
      <c r="G16" s="1120" t="s">
        <v>480</v>
      </c>
      <c r="H16" s="1121"/>
      <c r="I16" s="1121"/>
      <c r="J16" s="1122"/>
      <c r="K16" s="268">
        <v>-68149</v>
      </c>
      <c r="L16" s="268">
        <v>-18168</v>
      </c>
      <c r="M16" s="269">
        <v>-21822</v>
      </c>
      <c r="N16" s="270">
        <v>-16.7</v>
      </c>
    </row>
    <row r="17" spans="1:16">
      <c r="A17" s="248"/>
      <c r="B17" s="244"/>
      <c r="C17" s="244"/>
      <c r="D17" s="244"/>
      <c r="E17" s="244"/>
      <c r="F17" s="244"/>
      <c r="G17" s="1120" t="s">
        <v>171</v>
      </c>
      <c r="H17" s="1121"/>
      <c r="I17" s="1121"/>
      <c r="J17" s="1122"/>
      <c r="K17" s="268">
        <v>730667</v>
      </c>
      <c r="L17" s="268">
        <v>194793</v>
      </c>
      <c r="M17" s="269">
        <v>232872</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17.059999999999999</v>
      </c>
      <c r="L21" s="281">
        <v>21.42</v>
      </c>
      <c r="M21" s="282">
        <v>-4.3600000000000003</v>
      </c>
      <c r="N21" s="249"/>
      <c r="O21" s="283"/>
      <c r="P21" s="279"/>
    </row>
    <row r="22" spans="1:16" s="284" customFormat="1">
      <c r="A22" s="279"/>
      <c r="B22" s="249"/>
      <c r="C22" s="249"/>
      <c r="D22" s="249"/>
      <c r="E22" s="249"/>
      <c r="F22" s="249"/>
      <c r="G22" s="1112" t="s">
        <v>486</v>
      </c>
      <c r="H22" s="1113"/>
      <c r="I22" s="1113"/>
      <c r="J22" s="1114"/>
      <c r="K22" s="285">
        <v>94.1</v>
      </c>
      <c r="L22" s="286">
        <v>93.4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361887</v>
      </c>
      <c r="L32" s="294">
        <v>96477</v>
      </c>
      <c r="M32" s="295">
        <v>135669</v>
      </c>
      <c r="N32" s="296">
        <v>-28.9</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40</v>
      </c>
      <c r="N34" s="296" t="s">
        <v>476</v>
      </c>
    </row>
    <row r="35" spans="1:16" ht="27" customHeight="1">
      <c r="A35" s="248"/>
      <c r="B35" s="244"/>
      <c r="C35" s="244"/>
      <c r="D35" s="244"/>
      <c r="E35" s="244"/>
      <c r="F35" s="244"/>
      <c r="G35" s="1128" t="s">
        <v>493</v>
      </c>
      <c r="H35" s="1129"/>
      <c r="I35" s="1129"/>
      <c r="J35" s="1130"/>
      <c r="K35" s="294">
        <v>95955</v>
      </c>
      <c r="L35" s="294">
        <v>25581</v>
      </c>
      <c r="M35" s="295">
        <v>30817</v>
      </c>
      <c r="N35" s="296">
        <v>-17</v>
      </c>
    </row>
    <row r="36" spans="1:16" ht="27" customHeight="1">
      <c r="A36" s="248"/>
      <c r="B36" s="244"/>
      <c r="C36" s="244"/>
      <c r="D36" s="244"/>
      <c r="E36" s="244"/>
      <c r="F36" s="244"/>
      <c r="G36" s="1128" t="s">
        <v>494</v>
      </c>
      <c r="H36" s="1129"/>
      <c r="I36" s="1129"/>
      <c r="J36" s="1130"/>
      <c r="K36" s="294">
        <v>2909</v>
      </c>
      <c r="L36" s="294">
        <v>776</v>
      </c>
      <c r="M36" s="295">
        <v>6361</v>
      </c>
      <c r="N36" s="296">
        <v>-87.8</v>
      </c>
    </row>
    <row r="37" spans="1:16" ht="13.5" customHeight="1">
      <c r="A37" s="248"/>
      <c r="B37" s="244"/>
      <c r="C37" s="244"/>
      <c r="D37" s="244"/>
      <c r="E37" s="244"/>
      <c r="F37" s="244"/>
      <c r="G37" s="1128" t="s">
        <v>495</v>
      </c>
      <c r="H37" s="1129"/>
      <c r="I37" s="1129"/>
      <c r="J37" s="1130"/>
      <c r="K37" s="294">
        <v>50757</v>
      </c>
      <c r="L37" s="294">
        <v>13532</v>
      </c>
      <c r="M37" s="295">
        <v>2179</v>
      </c>
      <c r="N37" s="296">
        <v>521</v>
      </c>
    </row>
    <row r="38" spans="1:16" ht="27" customHeight="1">
      <c r="A38" s="248"/>
      <c r="B38" s="244"/>
      <c r="C38" s="244"/>
      <c r="D38" s="244"/>
      <c r="E38" s="244"/>
      <c r="F38" s="244"/>
      <c r="G38" s="1131" t="s">
        <v>496</v>
      </c>
      <c r="H38" s="1132"/>
      <c r="I38" s="1132"/>
      <c r="J38" s="1133"/>
      <c r="K38" s="297" t="s">
        <v>476</v>
      </c>
      <c r="L38" s="297" t="s">
        <v>476</v>
      </c>
      <c r="M38" s="298">
        <v>59</v>
      </c>
      <c r="N38" s="299" t="s">
        <v>476</v>
      </c>
      <c r="O38" s="293"/>
    </row>
    <row r="39" spans="1:16">
      <c r="A39" s="248"/>
      <c r="B39" s="244"/>
      <c r="C39" s="244"/>
      <c r="D39" s="244"/>
      <c r="E39" s="244"/>
      <c r="F39" s="244"/>
      <c r="G39" s="1131" t="s">
        <v>497</v>
      </c>
      <c r="H39" s="1132"/>
      <c r="I39" s="1132"/>
      <c r="J39" s="1133"/>
      <c r="K39" s="300">
        <v>-8698</v>
      </c>
      <c r="L39" s="300">
        <v>-2319</v>
      </c>
      <c r="M39" s="301">
        <v>-9358</v>
      </c>
      <c r="N39" s="302">
        <v>-75.2</v>
      </c>
      <c r="O39" s="293"/>
    </row>
    <row r="40" spans="1:16" ht="27" customHeight="1">
      <c r="A40" s="248"/>
      <c r="B40" s="244"/>
      <c r="C40" s="244"/>
      <c r="D40" s="244"/>
      <c r="E40" s="244"/>
      <c r="F40" s="244"/>
      <c r="G40" s="1128" t="s">
        <v>498</v>
      </c>
      <c r="H40" s="1129"/>
      <c r="I40" s="1129"/>
      <c r="J40" s="1130"/>
      <c r="K40" s="300">
        <v>-302396</v>
      </c>
      <c r="L40" s="300">
        <v>-80617</v>
      </c>
      <c r="M40" s="301">
        <v>-120971</v>
      </c>
      <c r="N40" s="302">
        <v>-33.4</v>
      </c>
      <c r="O40" s="293"/>
    </row>
    <row r="41" spans="1:16">
      <c r="A41" s="248"/>
      <c r="B41" s="244"/>
      <c r="C41" s="244"/>
      <c r="D41" s="244"/>
      <c r="E41" s="244"/>
      <c r="F41" s="244"/>
      <c r="G41" s="1134" t="s">
        <v>281</v>
      </c>
      <c r="H41" s="1135"/>
      <c r="I41" s="1135"/>
      <c r="J41" s="1136"/>
      <c r="K41" s="294">
        <v>200414</v>
      </c>
      <c r="L41" s="300">
        <v>53429</v>
      </c>
      <c r="M41" s="301">
        <v>44795</v>
      </c>
      <c r="N41" s="302">
        <v>19.3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581854</v>
      </c>
      <c r="J51" s="320">
        <v>145719</v>
      </c>
      <c r="K51" s="321">
        <v>60</v>
      </c>
      <c r="L51" s="322">
        <v>209170</v>
      </c>
      <c r="M51" s="323">
        <v>91.7</v>
      </c>
      <c r="N51" s="324">
        <v>-31.7</v>
      </c>
    </row>
    <row r="52" spans="1:14">
      <c r="A52" s="248"/>
      <c r="B52" s="244"/>
      <c r="C52" s="244"/>
      <c r="D52" s="244"/>
      <c r="E52" s="244"/>
      <c r="F52" s="244"/>
      <c r="G52" s="325"/>
      <c r="H52" s="326" t="s">
        <v>509</v>
      </c>
      <c r="I52" s="327">
        <v>410870</v>
      </c>
      <c r="J52" s="328">
        <v>102898</v>
      </c>
      <c r="K52" s="329">
        <v>76.900000000000006</v>
      </c>
      <c r="L52" s="330">
        <v>117028</v>
      </c>
      <c r="M52" s="331">
        <v>91.9</v>
      </c>
      <c r="N52" s="332">
        <v>-15</v>
      </c>
    </row>
    <row r="53" spans="1:14">
      <c r="A53" s="248"/>
      <c r="B53" s="244"/>
      <c r="C53" s="244"/>
      <c r="D53" s="244"/>
      <c r="E53" s="244"/>
      <c r="F53" s="244"/>
      <c r="G53" s="310" t="s">
        <v>510</v>
      </c>
      <c r="H53" s="311"/>
      <c r="I53" s="319">
        <v>734859</v>
      </c>
      <c r="J53" s="320">
        <v>187225</v>
      </c>
      <c r="K53" s="321">
        <v>28.5</v>
      </c>
      <c r="L53" s="322">
        <v>220780</v>
      </c>
      <c r="M53" s="323">
        <v>5.6</v>
      </c>
      <c r="N53" s="324">
        <v>22.9</v>
      </c>
    </row>
    <row r="54" spans="1:14">
      <c r="A54" s="248"/>
      <c r="B54" s="244"/>
      <c r="C54" s="244"/>
      <c r="D54" s="244"/>
      <c r="E54" s="244"/>
      <c r="F54" s="244"/>
      <c r="G54" s="325"/>
      <c r="H54" s="326" t="s">
        <v>509</v>
      </c>
      <c r="I54" s="327">
        <v>467893</v>
      </c>
      <c r="J54" s="328">
        <v>119208</v>
      </c>
      <c r="K54" s="329">
        <v>15.9</v>
      </c>
      <c r="L54" s="330">
        <v>105334</v>
      </c>
      <c r="M54" s="331">
        <v>-10</v>
      </c>
      <c r="N54" s="332">
        <v>25.9</v>
      </c>
    </row>
    <row r="55" spans="1:14">
      <c r="A55" s="248"/>
      <c r="B55" s="244"/>
      <c r="C55" s="244"/>
      <c r="D55" s="244"/>
      <c r="E55" s="244"/>
      <c r="F55" s="244"/>
      <c r="G55" s="310" t="s">
        <v>511</v>
      </c>
      <c r="H55" s="311"/>
      <c r="I55" s="319">
        <v>734497</v>
      </c>
      <c r="J55" s="320">
        <v>189694</v>
      </c>
      <c r="K55" s="321">
        <v>1.3</v>
      </c>
      <c r="L55" s="322">
        <v>203567</v>
      </c>
      <c r="M55" s="323">
        <v>-7.8</v>
      </c>
      <c r="N55" s="324">
        <v>9.1</v>
      </c>
    </row>
    <row r="56" spans="1:14">
      <c r="A56" s="248"/>
      <c r="B56" s="244"/>
      <c r="C56" s="244"/>
      <c r="D56" s="244"/>
      <c r="E56" s="244"/>
      <c r="F56" s="244"/>
      <c r="G56" s="325"/>
      <c r="H56" s="326" t="s">
        <v>509</v>
      </c>
      <c r="I56" s="327">
        <v>472427</v>
      </c>
      <c r="J56" s="328">
        <v>122011</v>
      </c>
      <c r="K56" s="329">
        <v>2.4</v>
      </c>
      <c r="L56" s="330">
        <v>121137</v>
      </c>
      <c r="M56" s="331">
        <v>15</v>
      </c>
      <c r="N56" s="332">
        <v>-12.6</v>
      </c>
    </row>
    <row r="57" spans="1:14">
      <c r="A57" s="248"/>
      <c r="B57" s="244"/>
      <c r="C57" s="244"/>
      <c r="D57" s="244"/>
      <c r="E57" s="244"/>
      <c r="F57" s="244"/>
      <c r="G57" s="310" t="s">
        <v>512</v>
      </c>
      <c r="H57" s="311"/>
      <c r="I57" s="319">
        <v>734963</v>
      </c>
      <c r="J57" s="320">
        <v>193056</v>
      </c>
      <c r="K57" s="321">
        <v>1.8</v>
      </c>
      <c r="L57" s="322">
        <v>185018</v>
      </c>
      <c r="M57" s="323">
        <v>-9.1</v>
      </c>
      <c r="N57" s="324">
        <v>10.9</v>
      </c>
    </row>
    <row r="58" spans="1:14">
      <c r="A58" s="248"/>
      <c r="B58" s="244"/>
      <c r="C58" s="244"/>
      <c r="D58" s="244"/>
      <c r="E58" s="244"/>
      <c r="F58" s="244"/>
      <c r="G58" s="325"/>
      <c r="H58" s="326" t="s">
        <v>509</v>
      </c>
      <c r="I58" s="327">
        <v>336287</v>
      </c>
      <c r="J58" s="328">
        <v>88334</v>
      </c>
      <c r="K58" s="329">
        <v>-27.6</v>
      </c>
      <c r="L58" s="330">
        <v>95064</v>
      </c>
      <c r="M58" s="331">
        <v>-21.5</v>
      </c>
      <c r="N58" s="332">
        <v>-6.1</v>
      </c>
    </row>
    <row r="59" spans="1:14">
      <c r="A59" s="248"/>
      <c r="B59" s="244"/>
      <c r="C59" s="244"/>
      <c r="D59" s="244"/>
      <c r="E59" s="244"/>
      <c r="F59" s="244"/>
      <c r="G59" s="310" t="s">
        <v>513</v>
      </c>
      <c r="H59" s="311"/>
      <c r="I59" s="319">
        <v>694816</v>
      </c>
      <c r="J59" s="320">
        <v>185235</v>
      </c>
      <c r="K59" s="321">
        <v>-4.0999999999999996</v>
      </c>
      <c r="L59" s="322">
        <v>238802</v>
      </c>
      <c r="M59" s="323">
        <v>29.1</v>
      </c>
      <c r="N59" s="324">
        <v>-33.200000000000003</v>
      </c>
    </row>
    <row r="60" spans="1:14">
      <c r="A60" s="248"/>
      <c r="B60" s="244"/>
      <c r="C60" s="244"/>
      <c r="D60" s="244"/>
      <c r="E60" s="244"/>
      <c r="F60" s="244"/>
      <c r="G60" s="325"/>
      <c r="H60" s="326" t="s">
        <v>509</v>
      </c>
      <c r="I60" s="333">
        <v>579318</v>
      </c>
      <c r="J60" s="328">
        <v>154444</v>
      </c>
      <c r="K60" s="329">
        <v>74.8</v>
      </c>
      <c r="L60" s="330">
        <v>128562</v>
      </c>
      <c r="M60" s="331">
        <v>35.200000000000003</v>
      </c>
      <c r="N60" s="332">
        <v>39.6</v>
      </c>
    </row>
    <row r="61" spans="1:14">
      <c r="A61" s="248"/>
      <c r="B61" s="244"/>
      <c r="C61" s="244"/>
      <c r="D61" s="244"/>
      <c r="E61" s="244"/>
      <c r="F61" s="244"/>
      <c r="G61" s="310" t="s">
        <v>514</v>
      </c>
      <c r="H61" s="334"/>
      <c r="I61" s="335">
        <v>696198</v>
      </c>
      <c r="J61" s="336">
        <v>180186</v>
      </c>
      <c r="K61" s="337">
        <v>17.5</v>
      </c>
      <c r="L61" s="338">
        <v>211467</v>
      </c>
      <c r="M61" s="339">
        <v>21.9</v>
      </c>
      <c r="N61" s="324">
        <v>-4.4000000000000004</v>
      </c>
    </row>
    <row r="62" spans="1:14">
      <c r="A62" s="248"/>
      <c r="B62" s="244"/>
      <c r="C62" s="244"/>
      <c r="D62" s="244"/>
      <c r="E62" s="244"/>
      <c r="F62" s="244"/>
      <c r="G62" s="325"/>
      <c r="H62" s="326" t="s">
        <v>509</v>
      </c>
      <c r="I62" s="327">
        <v>453359</v>
      </c>
      <c r="J62" s="328">
        <v>117379</v>
      </c>
      <c r="K62" s="329">
        <v>28.5</v>
      </c>
      <c r="L62" s="330">
        <v>113425</v>
      </c>
      <c r="M62" s="331">
        <v>22.1</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22.43</v>
      </c>
      <c r="G47" s="12">
        <v>23.17</v>
      </c>
      <c r="H47" s="12">
        <v>25.16</v>
      </c>
      <c r="I47" s="12">
        <v>23.17</v>
      </c>
      <c r="J47" s="13">
        <v>23.6</v>
      </c>
    </row>
    <row r="48" spans="2:10" ht="57.75" customHeight="1">
      <c r="B48" s="14"/>
      <c r="C48" s="1139" t="s">
        <v>4</v>
      </c>
      <c r="D48" s="1139"/>
      <c r="E48" s="1140"/>
      <c r="F48" s="15">
        <v>3.37</v>
      </c>
      <c r="G48" s="16">
        <v>4.87</v>
      </c>
      <c r="H48" s="16">
        <v>4.92</v>
      </c>
      <c r="I48" s="16">
        <v>6.61</v>
      </c>
      <c r="J48" s="17">
        <v>5.1100000000000003</v>
      </c>
    </row>
    <row r="49" spans="2:10" ht="57.75" customHeight="1" thickBot="1">
      <c r="B49" s="18"/>
      <c r="C49" s="1141" t="s">
        <v>5</v>
      </c>
      <c r="D49" s="1141"/>
      <c r="E49" s="1142"/>
      <c r="F49" s="19">
        <v>3.71</v>
      </c>
      <c r="G49" s="20">
        <v>3.91</v>
      </c>
      <c r="H49" s="20">
        <v>1.21</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3.37</v>
      </c>
      <c r="G34" s="33">
        <v>4.87</v>
      </c>
      <c r="H34" s="33">
        <v>4.92</v>
      </c>
      <c r="I34" s="33">
        <v>6.61</v>
      </c>
      <c r="J34" s="34">
        <v>5.1100000000000003</v>
      </c>
      <c r="K34" s="22"/>
      <c r="L34" s="22"/>
      <c r="M34" s="22"/>
      <c r="N34" s="22"/>
      <c r="O34" s="22"/>
      <c r="P34" s="22"/>
    </row>
    <row r="35" spans="1:16" ht="39" customHeight="1">
      <c r="A35" s="22"/>
      <c r="B35" s="35"/>
      <c r="C35" s="1143" t="s">
        <v>524</v>
      </c>
      <c r="D35" s="1144"/>
      <c r="E35" s="1145"/>
      <c r="F35" s="36">
        <v>1.82</v>
      </c>
      <c r="G35" s="37">
        <v>1.38</v>
      </c>
      <c r="H35" s="37">
        <v>1.47</v>
      </c>
      <c r="I35" s="37">
        <v>1.34</v>
      </c>
      <c r="J35" s="38">
        <v>1.05</v>
      </c>
      <c r="K35" s="22"/>
      <c r="L35" s="22"/>
      <c r="M35" s="22"/>
      <c r="N35" s="22"/>
      <c r="O35" s="22"/>
      <c r="P35" s="22"/>
    </row>
    <row r="36" spans="1:16" ht="39" customHeight="1">
      <c r="A36" s="22"/>
      <c r="B36" s="35"/>
      <c r="C36" s="1143" t="s">
        <v>525</v>
      </c>
      <c r="D36" s="1144"/>
      <c r="E36" s="1145"/>
      <c r="F36" s="36">
        <v>0.02</v>
      </c>
      <c r="G36" s="37">
        <v>0.41</v>
      </c>
      <c r="H36" s="37">
        <v>1.1100000000000001</v>
      </c>
      <c r="I36" s="37">
        <v>2.08</v>
      </c>
      <c r="J36" s="38">
        <v>0.75</v>
      </c>
      <c r="K36" s="22"/>
      <c r="L36" s="22"/>
      <c r="M36" s="22"/>
      <c r="N36" s="22"/>
      <c r="O36" s="22"/>
      <c r="P36" s="22"/>
    </row>
    <row r="37" spans="1:16" ht="39" customHeight="1">
      <c r="A37" s="22"/>
      <c r="B37" s="35"/>
      <c r="C37" s="1143" t="s">
        <v>526</v>
      </c>
      <c r="D37" s="1144"/>
      <c r="E37" s="1145"/>
      <c r="F37" s="36">
        <v>0</v>
      </c>
      <c r="G37" s="37">
        <v>0</v>
      </c>
      <c r="H37" s="37">
        <v>0</v>
      </c>
      <c r="I37" s="37">
        <v>0</v>
      </c>
      <c r="J37" s="38">
        <v>0.57999999999999996</v>
      </c>
      <c r="K37" s="22"/>
      <c r="L37" s="22"/>
      <c r="M37" s="22"/>
      <c r="N37" s="22"/>
      <c r="O37" s="22"/>
      <c r="P37" s="22"/>
    </row>
    <row r="38" spans="1:16" ht="39" customHeight="1">
      <c r="A38" s="22"/>
      <c r="B38" s="35"/>
      <c r="C38" s="1143" t="s">
        <v>527</v>
      </c>
      <c r="D38" s="1144"/>
      <c r="E38" s="1145"/>
      <c r="F38" s="36">
        <v>0.24</v>
      </c>
      <c r="G38" s="37">
        <v>0.03</v>
      </c>
      <c r="H38" s="37">
        <v>0.12</v>
      </c>
      <c r="I38" s="37">
        <v>0.11</v>
      </c>
      <c r="J38" s="38">
        <v>0.15</v>
      </c>
      <c r="K38" s="22"/>
      <c r="L38" s="22"/>
      <c r="M38" s="22"/>
      <c r="N38" s="22"/>
      <c r="O38" s="22"/>
      <c r="P38" s="22"/>
    </row>
    <row r="39" spans="1:16" ht="39" customHeight="1">
      <c r="A39" s="22"/>
      <c r="B39" s="35"/>
      <c r="C39" s="1143" t="s">
        <v>528</v>
      </c>
      <c r="D39" s="1144"/>
      <c r="E39" s="1145"/>
      <c r="F39" s="36">
        <v>0</v>
      </c>
      <c r="G39" s="37">
        <v>0</v>
      </c>
      <c r="H39" s="37">
        <v>0</v>
      </c>
      <c r="I39" s="37">
        <v>0</v>
      </c>
      <c r="J39" s="38">
        <v>0.14000000000000001</v>
      </c>
      <c r="K39" s="22"/>
      <c r="L39" s="22"/>
      <c r="M39" s="22"/>
      <c r="N39" s="22"/>
      <c r="O39" s="22"/>
      <c r="P39" s="22"/>
    </row>
    <row r="40" spans="1:16" ht="39" customHeight="1">
      <c r="A40" s="22"/>
      <c r="B40" s="35"/>
      <c r="C40" s="1143" t="s">
        <v>529</v>
      </c>
      <c r="D40" s="1144"/>
      <c r="E40" s="1145"/>
      <c r="F40" s="36">
        <v>0</v>
      </c>
      <c r="G40" s="37">
        <v>0</v>
      </c>
      <c r="H40" s="37">
        <v>0</v>
      </c>
      <c r="I40" s="37">
        <v>0</v>
      </c>
      <c r="J40" s="38">
        <v>0.03</v>
      </c>
      <c r="K40" s="22"/>
      <c r="L40" s="22"/>
      <c r="M40" s="22"/>
      <c r="N40" s="22"/>
      <c r="O40" s="22"/>
      <c r="P40" s="22"/>
    </row>
    <row r="41" spans="1:16" ht="39" customHeight="1">
      <c r="A41" s="22"/>
      <c r="B41" s="35"/>
      <c r="C41" s="1143" t="s">
        <v>530</v>
      </c>
      <c r="D41" s="1144"/>
      <c r="E41" s="1145"/>
      <c r="F41" s="36">
        <v>0</v>
      </c>
      <c r="G41" s="37">
        <v>0</v>
      </c>
      <c r="H41" s="37">
        <v>0.01</v>
      </c>
      <c r="I41" s="37">
        <v>0.01</v>
      </c>
      <c r="J41" s="38">
        <v>0.03</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0.04</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499</v>
      </c>
      <c r="L45" s="60">
        <v>484</v>
      </c>
      <c r="M45" s="60">
        <v>471</v>
      </c>
      <c r="N45" s="60">
        <v>437</v>
      </c>
      <c r="O45" s="61">
        <v>362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103</v>
      </c>
      <c r="L48" s="64">
        <v>88</v>
      </c>
      <c r="M48" s="64">
        <v>81</v>
      </c>
      <c r="N48" s="64">
        <v>97</v>
      </c>
      <c r="O48" s="65">
        <v>96</v>
      </c>
      <c r="P48" s="48"/>
      <c r="Q48" s="48"/>
      <c r="R48" s="48"/>
      <c r="S48" s="48"/>
      <c r="T48" s="48"/>
      <c r="U48" s="48"/>
    </row>
    <row r="49" spans="1:21" ht="30.75" customHeight="1">
      <c r="A49" s="48"/>
      <c r="B49" s="1161"/>
      <c r="C49" s="1162"/>
      <c r="D49" s="62"/>
      <c r="E49" s="1153" t="s">
        <v>16</v>
      </c>
      <c r="F49" s="1153"/>
      <c r="G49" s="1153"/>
      <c r="H49" s="1153"/>
      <c r="I49" s="1153"/>
      <c r="J49" s="1154"/>
      <c r="K49" s="63">
        <v>12</v>
      </c>
      <c r="L49" s="64">
        <v>7</v>
      </c>
      <c r="M49" s="64">
        <v>7</v>
      </c>
      <c r="N49" s="64">
        <v>3</v>
      </c>
      <c r="O49" s="65">
        <v>3</v>
      </c>
      <c r="P49" s="48"/>
      <c r="Q49" s="48"/>
      <c r="R49" s="48"/>
      <c r="S49" s="48"/>
      <c r="T49" s="48"/>
      <c r="U49" s="48"/>
    </row>
    <row r="50" spans="1:21" ht="30.75" customHeight="1">
      <c r="A50" s="48"/>
      <c r="B50" s="1161"/>
      <c r="C50" s="1162"/>
      <c r="D50" s="62"/>
      <c r="E50" s="1153" t="s">
        <v>17</v>
      </c>
      <c r="F50" s="1153"/>
      <c r="G50" s="1153"/>
      <c r="H50" s="1153"/>
      <c r="I50" s="1153"/>
      <c r="J50" s="1154"/>
      <c r="K50" s="63">
        <v>58</v>
      </c>
      <c r="L50" s="64">
        <v>57</v>
      </c>
      <c r="M50" s="64">
        <v>53</v>
      </c>
      <c r="N50" s="64">
        <v>52</v>
      </c>
      <c r="O50" s="65">
        <v>51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387</v>
      </c>
      <c r="L52" s="64">
        <v>384</v>
      </c>
      <c r="M52" s="64">
        <v>374</v>
      </c>
      <c r="N52" s="64">
        <v>345</v>
      </c>
      <c r="O52" s="65">
        <v>311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285</v>
      </c>
      <c r="L53" s="69">
        <v>252</v>
      </c>
      <c r="M53" s="69">
        <v>238</v>
      </c>
      <c r="N53" s="69">
        <v>244</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2015-04-15T00:31:51Z</cp:lastPrinted>
  <dcterms:created xsi:type="dcterms:W3CDTF">2015-02-17T06:05:28Z</dcterms:created>
  <dcterms:modified xsi:type="dcterms:W3CDTF">2015-04-23T04:26:13Z</dcterms:modified>
  <cp:category/>
</cp:coreProperties>
</file>