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36" i="9"/>
  <c r="CO35" i="9"/>
  <c r="BW35" i="9"/>
  <c r="AM35" i="9"/>
  <c r="BW34" i="9"/>
  <c r="AM34" i="9"/>
  <c r="C34" i="9"/>
  <c r="C35" i="9" s="1"/>
  <c r="CO34"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<sst xmlns="http://schemas.openxmlformats.org/spreadsheetml/2006/main" count="1053" uniqueCount="551">
  <si>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</si>
  <si>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</si>
  <si>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</si>
  <si>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</si>
  <si>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</si>
  <si>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</si>
  <si>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</si>
  <si>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</si>
  <si>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</si>
  <si>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</si>
  <si>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</si>
  <si>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</si>
  <si>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</si>
  <si>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</si>
  <si>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</si>
  <si>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</si>
  <si>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</si>
  <si>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</si>
  <si>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</si>
  <si>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</si>
  <si>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</si>
  <si>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</si>
  <si>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</si>
  <si>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</si>
  <si>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</si>
  <si>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</si>
  <si>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</si>
  <si>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</si>
  <si>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</si>
  <si>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</si>
  <si>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</si>
  <si>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</si>
  <si>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</si>
  <si>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</si>
  <si>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</si>
  <si>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</si>
  <si>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</si>
  <si>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</si>
  <si>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</si>
  <si>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</si>
  <si>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</si>
  <si>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</si>
  <si>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</si>
  <si>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</si>
  <si>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</si>
  <si>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</si>
  <si>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</si>
  <si>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</si>
  <si>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</si>
  <si>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</si>
  <si>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</si>
  <si>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</si>
  <si>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</si>
  <si>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</si>
  <si>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</si>
  <si>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</si>
  <si>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</si>
  <si>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</si>
  <si>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</si>
  <si>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</si>
  <si>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</si>
  <si>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</si>
  <si>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</si>
  <si>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</si>
  <si>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</si>
  <si>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</si>
  <si>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</si>
  <si>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</si>
  <si>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</si>
  <si>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</si>
  <si>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</si>
  <si>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</si>
  <si>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</si>
  <si>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</si>
  <si>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</si>
  <si>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</si>
  <si>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</si>
  <si>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</si>
  <si>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</si>
  <si>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</si>
  <si>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</si>
  <si>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</si>
  <si>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上小阿仁村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</si>
  <si>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</si>
  <si>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</si>
  <si>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</si>
  <si>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</si>
  <si>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</si>
  <si>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</si>
  <si>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</si>
  <si>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</si>
  <si>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</si>
  <si>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</si>
  <si>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</si>
  <si>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</si>
  <si>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</si>
  <si>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</si>
  <si>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</si>
  <si>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</si>
  <si>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</si>
  <si>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</si>
  <si>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</si>
  <si>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</si>
  <si>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</si>
  <si>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</si>
  <si>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</si>
  <si>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</si>
  <si>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</si>
  <si>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</si>
  <si>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</si>
  <si>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</si>
  <si>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</si>
  <si>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</si>
  <si>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</si>
  <si>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</si>
  <si>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</si>
  <si>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</si>
  <si>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</si>
  <si>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</si>
  <si>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</si>
  <si>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</si>
  <si>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</si>
  <si>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</si>
  <si>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</si>
  <si>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</si>
  <si>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</si>
  <si>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</si>
  <si>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</si>
  <si>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</si>
  <si>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</si>
  <si>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</si>
  <si>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</si>
  <si>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</si>
  <si>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</si>
  <si>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</si>
  <si>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</si>
  <si>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</si>
  <si>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</si>
  <si>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</si>
  <si>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</si>
  <si>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</si>
  <si>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</si>
  <si>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</si>
  <si>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</si>
  <si>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</si>
  <si>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</si>
  <si>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</si>
  <si>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</si>
  <si>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</si>
  <si>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</si>
  <si>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</si>
  <si>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</si>
  <si>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</si>
  <si>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</si>
  <si>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</si>
  <si>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</si>
  <si>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</si>
  <si>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</si>
  <si>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</si>
  <si>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</si>
  <si>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</si>
  <si>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</si>
  <si>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</si>
  <si>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</si>
  <si>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</si>
  <si>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</si>
  <si>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</si>
  <si>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</si>
  <si>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</si>
  <si>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</si>
  <si>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</si>
  <si>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</si>
  <si>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</si>
  <si>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</si>
  <si>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</si>
  <si>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</si>
  <si>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</si>
  <si>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</si>
  <si>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</si>
  <si>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</si>
  <si>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</si>
  <si>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</si>
  <si>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</si>
  <si>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</si>
  <si>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</si>
  <si>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</si>
  <si>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</si>
  <si>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</si>
  <si>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</si>
  <si>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</si>
  <si>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</si>
  <si>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</si>
  <si>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</si>
  <si>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</si>
  <si>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</si>
  <si>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</si>
  <si>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秋田県上小阿仁村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</si>
  <si>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</si>
  <si>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</si>
  <si>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</si>
  <si>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</si>
  <si>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</si>
  <si>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</si>
  <si>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</si>
  <si>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</si>
  <si>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</si>
  <si>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</si>
  <si>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</si>
  <si>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</si>
  <si>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</si>
  <si>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</si>
  <si>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</si>
  <si>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</si>
  <si>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</si>
  <si>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</si>
  <si>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</si>
  <si>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</si>
  <si>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</si>
  <si>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</si>
  <si>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</si>
  <si>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</si>
  <si>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</si>
  <si>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</si>
  <si>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</si>
  <si>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</si>
  <si>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</si>
  <si>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</si>
  <si>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</si>
  <si>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</si>
  <si>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</si>
  <si>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</si>
  <si>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</si>
  <si>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</si>
  <si>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</si>
  <si>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</si>
  <si>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</si>
  <si>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</si>
  <si>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</si>
  <si>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</si>
  <si>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</si>
  <si>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</si>
  <si>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</si>
  <si>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</si>
  <si>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</si>
  <si>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</si>
  <si>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</si>
  <si>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</si>
  <si>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</si>
  <si>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</si>
  <si>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</si>
  <si>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</si>
  <si>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</si>
  <si>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</si>
  <si>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</si>
  <si>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</si>
  <si>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</si>
  <si>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</si>
  <si>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</si>
  <si>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</si>
  <si>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</si>
  <si>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</si>
  <si>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</si>
  <si>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</si>
  <si>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</si>
  <si>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</si>
  <si>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</si>
  <si>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</si>
  <si>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</si>
  <si>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</si>
  <si>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</si>
  <si>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</si>
  <si>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</si>
  <si>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</si>
  <si>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</si>
  <si>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</si>
  <si>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</si>
  <si>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</si>
  <si>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</si>
  <si>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</si>
  <si>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</si>
  <si>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</si>
  <si>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</si>
  <si>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</si>
  <si>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</si>
  <si>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</si>
  <si>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</si>
  <si>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</si>
  <si>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</si>
  <si>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</si>
  <si>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</si>
  <si>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</si>
  <si>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</si>
  <si>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</si>
  <si>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</si>
  <si>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</si>
  <si>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</si>
  <si>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</si>
  <si>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</si>
  <si>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</si>
  <si>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</si>
  <si>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</si>
  <si>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</si>
  <si>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</si>
  <si>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</si>
  <si>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</si>
  <si>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</si>
  <si>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</si>
  <si>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</si>
  <si>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</si>
  <si>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</si>
  <si>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</si>
  <si>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</si>
  <si>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</si>
  <si>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</si>
  <si>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</si>
  <si>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</si>
  <si>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</si>
  <si>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</si>
  <si>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</si>
  <si>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</si>
  <si>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</si>
  <si>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</si>
  <si>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</si>
  <si>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</si>
  <si>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</si>
  <si>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</si>
  <si>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</si>
  <si>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</si>
  <si>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</si>
  <si>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</si>
  <si>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</si>
  <si>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</si>
  <si>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</si>
  <si>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</si>
  <si>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</si>
  <si>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</si>
  <si>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</si>
  <si>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</si>
  <si>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</si>
  <si>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</si>
  <si>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</si>
  <si>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</si>
  <si>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</si>
  <si>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</si>
  <si>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</si>
  <si>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</si>
  <si>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秋田県上小阿仁村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</si>
  <si>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</si>
  <si>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</si>
  <si>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</si>
  <si>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</si>
  <si>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</si>
  <si>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</si>
  <si>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</si>
  <si>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</si>
  <si>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</si>
  <si>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</si>
  <si>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</si>
  <si>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</si>
  <si>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</si>
  <si>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</si>
  <si>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</si>
  <si>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</si>
  <si>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</si>
  <si>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</si>
  <si>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</si>
  <si>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</si>
  <si>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簡易水道事業特別会計（小規模水道分）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</si>
  <si>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</si>
  <si>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</si>
  <si>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</si>
  <si>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</si>
  <si>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</si>
  <si>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</si>
  <si>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</si>
  <si>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</si>
  <si>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</si>
  <si>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</si>
  <si>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</si>
  <si>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</si>
  <si>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</si>
  <si>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</si>
  <si>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</si>
  <si>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特別養護施設特別会計</t>
    <phoneticPr fontId="5"/>
  </si>
  <si>
    <t>介護保険事業勘定特別会計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</si>
  <si>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</si>
  <si>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</si>
  <si>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</si>
  <si>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</si>
  <si>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</si>
  <si>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</si>
  <si>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</si>
  <si>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</si>
  <si>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</si>
  <si>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</si>
  <si>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</si>
  <si>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</si>
  <si>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</si>
  <si>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</si>
  <si>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</si>
  <si>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</si>
  <si>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</si>
  <si>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</si>
  <si>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</si>
  <si>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</si>
  <si>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</si>
  <si>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</si>
  <si>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</si>
  <si>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</si>
  <si>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</si>
  <si>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</si>
  <si>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</si>
  <si>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</si>
  <si>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</si>
  <si>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</si>
  <si>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</si>
  <si>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</si>
  <si>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</si>
  <si>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</si>
  <si>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</si>
  <si>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</si>
  <si>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</si>
  <si>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</si>
  <si>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</si>
  <si>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</si>
  <si>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</si>
  <si>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</si>
  <si>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</si>
  <si>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</si>
  <si>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</si>
  <si>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</si>
  <si>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</si>
  <si>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</si>
  <si>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</si>
  <si>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</si>
  <si>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</si>
  <si>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</si>
  <si>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</si>
  <si>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</si>
  <si>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</si>
  <si>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</si>
  <si>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</si>
  <si>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</si>
  <si>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</si>
  <si>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</si>
  <si>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</si>
  <si>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</si>
  <si>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</si>
  <si>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</si>
  <si>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</si>
  <si>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</si>
  <si>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</si>
  <si>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</si>
  <si>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</si>
  <si>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</si>
  <si>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</si>
  <si>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</si>
  <si>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</si>
  <si>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</si>
  <si>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</si>
  <si>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</si>
  <si>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</si>
  <si>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</si>
  <si>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</si>
  <si>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</si>
  <si>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</si>
  <si>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</si>
  <si>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</si>
  <si>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</si>
  <si>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</si>
  <si>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</si>
  <si>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</si>
  <si>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</si>
  <si>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</si>
  <si>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</si>
  <si>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</si>
  <si>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</si>
  <si>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</si>
  <si>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</si>
  <si>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</si>
  <si>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</si>
  <si>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</si>
  <si>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</si>
  <si>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</si>
  <si>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</si>
  <si>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</si>
  <si>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</si>
  <si>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</si>
  <si>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</si>
  <si>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</si>
  <si>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</si>
  <si>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</si>
  <si>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</si>
  <si>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</si>
  <si>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</si>
  <si>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</si>
  <si>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</si>
  <si>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</si>
  <si>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</si>
  <si>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</si>
  <si>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</si>
  <si>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</si>
  <si>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</si>
  <si>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</si>
  <si>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</si>
  <si>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</si>
  <si>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</si>
  <si>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</si>
  <si>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</si>
  <si>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</si>
  <si>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</si>
  <si>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</si>
  <si>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</si>
  <si>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</si>
  <si>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</si>
  <si>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</si>
  <si>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</si>
  <si>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</si>
  <si>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</si>
  <si>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</si>
  <si>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</si>
  <si>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</si>
  <si>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</si>
  <si>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</si>
  <si>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国民健康保険事業勘定特別会計</t>
  </si>
  <si>
    <t>国民健康保険診療施設勘定特別会計</t>
  </si>
  <si>
    <t>簡易水道事業特別会計</t>
  </si>
  <si>
    <t>特別養護施設特別会計</t>
  </si>
  <si>
    <t>簡易水道事業特別会計（小規模水道分）</t>
  </si>
  <si>
    <t>▲ 0.00</t>
  </si>
  <si>
    <t>後期高齢者医療特別会計</t>
  </si>
  <si>
    <t>介護保険事業勘定特別会計</t>
  </si>
  <si>
    <t>その他会計（赤字）</t>
  </si>
  <si>
    <t>その他会計（黒字）</t>
  </si>
  <si>
    <t>かみこあに観光物産</t>
    <rPh sb="5" eb="7">
      <t>カンコウ</t>
    </rPh>
    <rPh sb="7" eb="9">
      <t>ブッサン</t>
    </rPh>
    <phoneticPr fontId="2"/>
  </si>
  <si>
    <t>-</t>
    <phoneticPr fontId="2"/>
  </si>
  <si>
    <t>-</t>
    <phoneticPr fontId="2"/>
  </si>
  <si>
    <t>-</t>
    <phoneticPr fontId="2"/>
  </si>
  <si>
    <t>北秋田市上小阿仁村生活環境施設組合（一般会計）</t>
    <rPh sb="0" eb="4">
      <t>キタアキタシ</t>
    </rPh>
    <rPh sb="4" eb="9">
      <t>カミ</t>
    </rPh>
    <rPh sb="9" eb="11">
      <t>セイカツ</t>
    </rPh>
    <rPh sb="11" eb="13">
      <t>カンキョウ</t>
    </rPh>
    <rPh sb="13" eb="15">
      <t>シセツ</t>
    </rPh>
    <rPh sb="15" eb="17">
      <t>クミアイ</t>
    </rPh>
    <rPh sb="18" eb="20">
      <t>イッパン</t>
    </rPh>
    <rPh sb="20" eb="22">
      <t>カイケイ</t>
    </rPh>
    <phoneticPr fontId="2"/>
  </si>
  <si>
    <t>北秋田市周辺衛生施設組合（一般会計）</t>
    <rPh sb="0" eb="4">
      <t>キタアキタシ</t>
    </rPh>
    <rPh sb="4" eb="6">
      <t>シュウヘン</t>
    </rPh>
    <rPh sb="6" eb="8">
      <t>エイセイ</t>
    </rPh>
    <rPh sb="8" eb="10">
      <t>シセツ</t>
    </rPh>
    <rPh sb="10" eb="12">
      <t>クミアイ</t>
    </rPh>
    <rPh sb="13" eb="15">
      <t>イッパン</t>
    </rPh>
    <rPh sb="15" eb="17">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</si>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</sst>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135446</c:v>
                </c:pt>
                <c:pt idx="1">
                  <c:v>292784</c:v>
                </c:pt>
                <c:pt idx="2">
                  <c:v>87706</c:v>
                </c:pt>
                <c:pt idx="3">
                  <c:v>120482</c:v>
                </c:pt>
                <c:pt idx="4">
                  <c:v>93692</c:v>
                </c:pt>
              </c:numCache>
            </c:numRef>
          </c:val>
          <c:smooth val="0"/>
        </c:ser>
        <c:dLbls>
          <c:showLegendKey val="0"/>
          <c:showVal val="0"/>
          <c:showCatName val="0"/>
          <c:showSerName val="0"/>
          <c:showPercent val="0"/>
          <c:showBubbleSize val="0"/>
        </c:dLbls>
        <c:marker val="1"/>
        <c:smooth val="0"/>
        <c:axId val="191002880"/>
        <c:axId val="191009152"/>
      </c:lineChart>
      <c:catAx>
        <c:axId val="191002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009152"/>
        <c:crosses val="autoZero"/>
        <c:auto val="1"/>
        <c:lblAlgn val="ctr"/>
        <c:lblOffset val="100"/>
        <c:tickLblSkip val="1"/>
        <c:tickMarkSkip val="1"/>
        <c:noMultiLvlLbl val="0"/>
      </c:catAx>
      <c:valAx>
        <c:axId val="1910091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00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3.32</c:v>
                </c:pt>
                <c:pt idx="1">
                  <c:v>2.11</c:v>
                </c:pt>
                <c:pt idx="2">
                  <c:v>4.6900000000000004</c:v>
                </c:pt>
                <c:pt idx="3">
                  <c:v>2.06</c:v>
                </c:pt>
                <c:pt idx="4">
                  <c:v>4.4800000000000004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47.12</c:v>
                </c:pt>
                <c:pt idx="1">
                  <c:v>62.19</c:v>
                </c:pt>
                <c:pt idx="2">
                  <c:v>77.89</c:v>
                </c:pt>
                <c:pt idx="3">
                  <c:v>90.86</c:v>
                </c:pt>
                <c:pt idx="4">
                  <c:v>103.34</c:v>
                </c:pt>
              </c:numCache>
            </c:numRef>
          </c:val>
        </c:ser>
        <c:dLbls>
          <c:showLegendKey val="0"/>
          <c:showVal val="0"/>
          <c:showCatName val="0"/>
          <c:showSerName val="0"/>
          <c:showPercent val="0"/>
          <c:showBubbleSize val="0"/>
        </c:dLbls>
        <c:gapWidth val="250"/>
        <c:overlap val="100"/>
        <c:axId val="190621568"/>
        <c:axId val="190640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11.46</c:v>
                </c:pt>
                <c:pt idx="1">
                  <c:v>15.35</c:v>
                </c:pt>
                <c:pt idx="2">
                  <c:v>13.58</c:v>
                </c:pt>
                <c:pt idx="3">
                  <c:v>15.15</c:v>
                </c:pt>
                <c:pt idx="4">
                  <c:v>12.9</c:v>
                </c:pt>
              </c:numCache>
            </c:numRef>
          </c:val>
          <c:smooth val="0"/>
        </c:ser>
        <c:dLbls>
          <c:showLegendKey val="0"/>
          <c:showVal val="0"/>
          <c:showCatName val="0"/>
          <c:showSerName val="0"/>
          <c:showPercent val="0"/>
          <c:showBubbleSize val="0"/>
        </c:dLbls>
        <c:marker val="1"/>
        <c:smooth val="0"/>
        <c:axId val="190621568"/>
        <c:axId val="190640128"/>
      </c:lineChart>
      <c:catAx>
        <c:axId val="1906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640128"/>
        <c:crosses val="autoZero"/>
        <c:auto val="1"/>
        <c:lblAlgn val="ctr"/>
        <c:lblOffset val="100"/>
        <c:tickLblSkip val="1"/>
        <c:tickMarkSkip val="1"/>
        <c:noMultiLvlLbl val="0"/>
      </c:catAx>
      <c:valAx>
        <c:axId val="19064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62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0.81</c:v>
                </c:pt>
                <c:pt idx="4">
                  <c:v>#N/A</c:v>
                </c:pt>
                <c:pt idx="5">
                  <c:v>0.04</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1.17</c:v>
                </c:pt>
                <c:pt idx="2">
                  <c:v>#N/A</c:v>
                </c:pt>
                <c:pt idx="3">
                  <c:v>0.35</c:v>
                </c:pt>
                <c:pt idx="4">
                  <c:v>#N/A</c:v>
                </c:pt>
                <c:pt idx="5">
                  <c:v>0.34</c:v>
                </c:pt>
                <c:pt idx="6">
                  <c:v>#N/A</c:v>
                </c:pt>
                <c:pt idx="7">
                  <c:v>0.16</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簡易水道事業特別会計（小規模水道分）</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0.01</c:v>
                </c:pt>
                <c:pt idx="8">
                  <c:v>#N/A</c:v>
                </c:pt>
                <c:pt idx="9">
                  <c:v>0.02</c:v>
                </c:pt>
              </c:numCache>
            </c:numRef>
          </c:val>
        </c:ser>
        <c:ser>
          <c:idx val="5"/>
          <c:order val="5"/>
          <c:tx>
            <c:strRef>
              <c:f>データシート!$A$32</c:f>
              <c:strCache>
                <c:ptCount val="1"/>
                <c:pt idx="0">
                  <c:v>特別養護施設特別会計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1.03</c:v>
                </c:pt>
                <c:pt idx="2">
                  <c:v>#N/A</c:v>
                </c:pt>
                <c:pt idx="3">
                  <c:v>0.51</c:v>
                </c:pt>
                <c:pt idx="4">
                  <c:v>#N/A</c:v>
                </c:pt>
                <c:pt idx="5">
                  <c:v>1.95</c:v>
                </c:pt>
                <c:pt idx="6">
                  <c:v>#N/A</c:v>
                </c:pt>
                <c:pt idx="7">
                  <c:v>7.0000000000000007E-2</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7.0000000000000007E-2</c:v>
                </c:pt>
                <c:pt idx="4">
                  <c:v>#N/A</c:v>
                </c:pt>
                <c:pt idx="5">
                  <c:v>0.02</c:v>
                </c:pt>
                <c:pt idx="6">
                  <c:v>#N/A</c:v>
                </c:pt>
                <c:pt idx="7">
                  <c:v>0.1</c:v>
                </c:pt>
                <c:pt idx="8">
                  <c:v>#N/A</c:v>
                </c:pt>
                <c:pt idx="9">
                  <c:v>0.03</c:v>
                </c:pt>
              </c:numCache>
            </c:numRef>
          </c:val>
        </c:ser>
        <c:ser>
          <c:idx val="7"/>
          <c:order val="7"/>
          <c:tx>
            <c:strRef>
              <c:f>データシート!$A$34</c:f>
              <c:strCache>
                <c:ptCount val="1"/>
                <c:pt idx="0">
                  <c:v>国民健康保険診療施設勘定特別会計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0.31</c:v>
                </c:pt>
                <c:pt idx="2">
                  <c:v>#N/A</c:v>
                </c:pt>
                <c:pt idx="3">
                  <c:v>0.71</c:v>
                </c:pt>
                <c:pt idx="4">
                  <c:v>#N/A</c:v>
                </c:pt>
                <c:pt idx="5">
                  <c:v>0.4</c:v>
                </c:pt>
                <c:pt idx="6">
                  <c:v>#N/A</c:v>
                </c:pt>
                <c:pt idx="7">
                  <c:v>0.25</c:v>
                </c:pt>
                <c:pt idx="8">
                  <c:v>#N/A</c:v>
                </c:pt>
                <c:pt idx="9">
                  <c:v>0.27</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c:v>
                </c:pt>
                <c:pt idx="2">
                  <c:v>#N/A</c:v>
                </c:pt>
                <c:pt idx="3">
                  <c:v>0.03</c:v>
                </c:pt>
                <c:pt idx="4">
                  <c:v>#N/A</c:v>
                </c:pt>
                <c:pt idx="5">
                  <c:v>2.19</c:v>
                </c:pt>
                <c:pt idx="6">
                  <c:v>#N/A</c:v>
                </c:pt>
                <c:pt idx="7">
                  <c:v>3.17</c:v>
                </c:pt>
                <c:pt idx="8">
                  <c:v>#N/A</c:v>
                </c:pt>
                <c:pt idx="9">
                  <c:v>1.41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3.32</c:v>
                </c:pt>
                <c:pt idx="2">
                  <c:v>#N/A</c:v>
                </c:pt>
                <c:pt idx="3">
                  <c:v>2.09</c:v>
                </c:pt>
                <c:pt idx="4">
                  <c:v>#N/A</c:v>
                </c:pt>
                <c:pt idx="5">
                  <c:v>4.67</c:v>
                </c:pt>
                <c:pt idx="6">
                  <c:v>#N/A</c:v>
                </c:pt>
                <c:pt idx="7">
                  <c:v>2.0499999999999998</c:v>
                </c:pt>
                <c:pt idx="8">
                  <c:v>#N/A</c:v>
                </c:pt>
                <c:pt idx="9">
                  <c:v>4.47</c:v>
                </c:pt>
              </c:numCache>
            </c:numRef>
          </c:val>
        </c:ser>
        <c:dLbls>
          <c:showLegendKey val="0"/>
          <c:showVal val="0"/>
          <c:showCatName val="0"/>
          <c:showSerName val="0"/>
          <c:showPercent val="0"/>
          <c:showBubbleSize val="0"/>
        </c:dLbls>
        <c:gapWidth val="150"/>
        <c:overlap val="100"/>
        <c:axId val="191778816"/>
        <c:axId val="191780352"/>
      </c:barChart>
      <c:catAx>
        <c:axId val="1917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780352"/>
        <c:crosses val="autoZero"/>
        <c:auto val="1"/>
        <c:lblAlgn val="ctr"/>
        <c:lblOffset val="100"/>
        <c:tickLblSkip val="1"/>
        <c:tickMarkSkip val="1"/>
        <c:noMultiLvlLbl val="0"/>
      </c:catAx>
      <c:valAx>
        <c:axId val="19178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7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414</c:v>
                </c:pt>
                <c:pt idx="5">
                  <c:v>385</c:v>
                </c:pt>
                <c:pt idx="8">
                  <c:v>301</c:v>
                </c:pt>
                <c:pt idx="11">
                  <c:v>289</c:v>
                </c:pt>
                <c:pt idx="14">
                  <c:v>259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8</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4</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169</c:v>
                </c:pt>
                <c:pt idx="3">
                  <c:v>164</c:v>
                </c:pt>
                <c:pt idx="6">
                  <c:v>149</c:v>
                </c:pt>
                <c:pt idx="9">
                  <c:v>152</c:v>
                </c:pt>
                <c:pt idx="12">
                  <c:v>118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427</c:v>
                </c:pt>
                <c:pt idx="3">
                  <c:v>365</c:v>
                </c:pt>
                <c:pt idx="6">
                  <c:v>269</c:v>
                </c:pt>
                <c:pt idx="9">
                  <c:v>240</c:v>
                </c:pt>
                <c:pt idx="12">
                  <c:v>225</c:v>
                </c:pt>
              </c:numCache>
            </c:numRef>
          </c:val>
        </c:ser>
        <c:dLbls>
          <c:showLegendKey val="0"/>
          <c:showVal val="0"/>
          <c:showCatName val="0"/>
          <c:showSerName val="0"/>
          <c:showPercent val="0"/>
          <c:showBubbleSize val="0"/>
        </c:dLbls>
        <c:gapWidth val="100"/>
        <c:overlap val="100"/>
        <c:axId val="191609856"/>
        <c:axId val="19162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198</c:v>
                </c:pt>
                <c:pt idx="2">
                  <c:v>#N/A</c:v>
                </c:pt>
                <c:pt idx="3">
                  <c:v>#N/A</c:v>
                </c:pt>
                <c:pt idx="4">
                  <c:v>156</c:v>
                </c:pt>
                <c:pt idx="5">
                  <c:v>#N/A</c:v>
                </c:pt>
                <c:pt idx="6">
                  <c:v>#N/A</c:v>
                </c:pt>
                <c:pt idx="7">
                  <c:v>118</c:v>
                </c:pt>
                <c:pt idx="8">
                  <c:v>#N/A</c:v>
                </c:pt>
                <c:pt idx="9">
                  <c:v>#N/A</c:v>
                </c:pt>
                <c:pt idx="10">
                  <c:v>103</c:v>
                </c:pt>
                <c:pt idx="11">
                  <c:v>#N/A</c:v>
                </c:pt>
                <c:pt idx="12">
                  <c:v>#N/A</c:v>
                </c:pt>
                <c:pt idx="13">
                  <c:v>84</c:v>
                </c:pt>
                <c:pt idx="14">
                  <c:v>#N/A</c:v>
                </c:pt>
              </c:numCache>
            </c:numRef>
          </c:val>
          <c:smooth val="0"/>
        </c:ser>
        <c:dLbls>
          <c:showLegendKey val="0"/>
          <c:showVal val="0"/>
          <c:showCatName val="0"/>
          <c:showSerName val="0"/>
          <c:showPercent val="0"/>
          <c:showBubbleSize val="0"/>
        </c:dLbls>
        <c:marker val="1"/>
        <c:smooth val="0"/>
        <c:axId val="191609856"/>
        <c:axId val="191624320"/>
      </c:lineChart>
      <c:catAx>
        <c:axId val="1916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624320"/>
        <c:crosses val="autoZero"/>
        <c:auto val="1"/>
        <c:lblAlgn val="ctr"/>
        <c:lblOffset val="100"/>
        <c:tickLblSkip val="1"/>
        <c:tickMarkSkip val="1"/>
        <c:noMultiLvlLbl val="0"/>
      </c:catAx>
      <c:valAx>
        <c:axId val="19162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6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2660</c:v>
                </c:pt>
                <c:pt idx="5">
                  <c:v>2512</c:v>
                </c:pt>
                <c:pt idx="8">
                  <c:v>1969</c:v>
                </c:pt>
                <c:pt idx="11">
                  <c:v>2217</c:v>
                </c:pt>
                <c:pt idx="14">
                  <c:v>2207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137</c:v>
                </c:pt>
                <c:pt idx="5">
                  <c:v>113</c:v>
                </c:pt>
                <c:pt idx="8">
                  <c:v>100</c:v>
                </c:pt>
                <c:pt idx="11">
                  <c:v>74</c:v>
                </c:pt>
                <c:pt idx="14">
                  <c:v>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1442</c:v>
                </c:pt>
                <c:pt idx="5">
                  <c:v>1787</c:v>
                </c:pt>
                <c:pt idx="8">
                  <c:v>1978</c:v>
                </c:pt>
                <c:pt idx="11">
                  <c:v>2370</c:v>
                </c:pt>
                <c:pt idx="14">
                  <c:v>2699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13</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386</c:v>
                </c:pt>
                <c:pt idx="3">
                  <c:v>358</c:v>
                </c:pt>
                <c:pt idx="6">
                  <c:v>351</c:v>
                </c:pt>
                <c:pt idx="9">
                  <c:v>325</c:v>
                </c:pt>
                <c:pt idx="12">
                  <c:v>289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c:v>
                </c:pt>
                <c:pt idx="3">
                  <c:v>11</c:v>
                </c:pt>
                <c:pt idx="6">
                  <c:v>2</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1126</c:v>
                </c:pt>
                <c:pt idx="3">
                  <c:v>1085</c:v>
                </c:pt>
                <c:pt idx="6">
                  <c:v>1167</c:v>
                </c:pt>
                <c:pt idx="9">
                  <c:v>1098</c:v>
                </c:pt>
                <c:pt idx="12">
                  <c:v>1038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3013</c:v>
                </c:pt>
                <c:pt idx="3">
                  <c:v>2702</c:v>
                </c:pt>
                <c:pt idx="6">
                  <c:v>2297</c:v>
                </c:pt>
                <c:pt idx="9">
                  <c:v>2417</c:v>
                </c:pt>
                <c:pt idx="12">
                  <c:v>2382</c:v>
                </c:pt>
              </c:numCache>
            </c:numRef>
          </c:val>
        </c:ser>
        <c:dLbls>
          <c:showLegendKey val="0"/>
          <c:showVal val="0"/>
          <c:showCatName val="0"/>
          <c:showSerName val="0"/>
          <c:showPercent val="0"/>
          <c:showBubbleSize val="0"/>
        </c:dLbls>
        <c:gapWidth val="100"/>
        <c:overlap val="100"/>
        <c:axId val="180110848"/>
        <c:axId val="18011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0110848"/>
        <c:axId val="180112768"/>
      </c:lineChart>
      <c:catAx>
        <c:axId val="1801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112768"/>
        <c:crosses val="autoZero"/>
        <c:auto val="1"/>
        <c:lblAlgn val="ctr"/>
        <c:lblOffset val="100"/>
        <c:tickLblSkip val="1"/>
        <c:tickMarkSkip val="1"/>
        <c:noMultiLvlLbl val="0"/>
      </c:catAx>
      <c:valAx>
        <c:axId val="18011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1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秋田県上小阿仁村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2,666
2,644
256.82
2,512,449
2,423,337
82,321
1,835,489
2,260,878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県一の高齢化率（平成２６年１月現在４５．５７％「住民基本台帳による」）に加え、村の基幹産業である農林業の不振により、地方税の決算構成率が６．９％と財政基盤が弱く、財源の多くを地方交付税に依存しており、類似団体平均と比較しても低い数値となっている。まちづくり（自立）計画により、退職者数以下の補充に留めてきたことに加え、経常的物件費については歳入に見合った抑制・スリム化を図り、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149543</xdr:rowOff>
    </xdr:from>
    <xdr:to>
      <xdr:col>7</xdr:col>
      <xdr:colOff>152400</xdr:colOff>
      <xdr:row>43</xdr:row>
      <xdr:rowOff>149543</xdr:rowOff>
    </xdr:to>
    <xdr:cxnSp macro="">
      <xdr:nvCxnSpPr>
        <xdr:cNvPr id="63" name="直線コネクタ 62"/>
        <xdr:cNvCxnSpPr/>
      </xdr:nvCxnSpPr>
      <xdr:spPr>
        <a:xfrm>
          <a:off x="4114800" y="752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149543</xdr:rowOff>
    </xdr:to>
    <xdr:cxnSp macro="">
      <xdr:nvCxnSpPr>
        <xdr:cNvPr id="66" name="直線コネクタ 65"/>
        <xdr:cNvCxnSpPr/>
      </xdr:nvCxnSpPr>
      <xdr:spPr>
        <a:xfrm>
          <a:off x="3225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9" name="直線コネクタ 68"/>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143510</xdr:rowOff>
    </xdr:to>
    <xdr:cxnSp macro="">
      <xdr:nvCxnSpPr>
        <xdr:cNvPr id="72" name="直線コネクタ 71"/>
        <xdr:cNvCxnSpPr/>
      </xdr:nvCxnSpPr>
      <xdr:spPr>
        <a:xfrm>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20320</xdr:rowOff>
    </xdr:from>
    <xdr:to>
      <xdr:col>3</xdr:col>
      <xdr:colOff>330200</xdr:colOff>
      <xdr:row>43</xdr:row>
      <xdr:rowOff>121920</xdr:rowOff>
    </xdr:to>
    <xdr:sp macro="" textlink="">
      <xdr:nvSpPr>
        <xdr:cNvPr id="73" name="フローチャート : 判断 72"/>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132097</xdr:rowOff>
    </xdr:from>
    <xdr:ext cx="762000" cy="259045"/>
    <xdr:sp macro="" textlink="">
      <xdr:nvSpPr>
        <xdr:cNvPr id="74" name="テキスト ボックス 73"/>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98743</xdr:rowOff>
    </xdr:from>
    <xdr:to>
      <xdr:col>7</xdr:col>
      <xdr:colOff>203200</xdr:colOff>
      <xdr:row>44</xdr:row>
      <xdr:rowOff>28893</xdr:rowOff>
    </xdr:to>
    <xdr:sp macro="" textlink="">
      <xdr:nvSpPr>
        <xdr:cNvPr id="82" name="円/楕円 81"/>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166070</xdr:rowOff>
    </xdr:from>
    <xdr:ext cx="762000" cy="259045"/>
    <xdr:sp macro="" textlink="">
      <xdr:nvSpPr>
        <xdr:cNvPr id="83" name="財政力該当値テキスト"/>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98743</xdr:rowOff>
    </xdr:from>
    <xdr:to>
      <xdr:col>6</xdr:col>
      <xdr:colOff>50800</xdr:colOff>
      <xdr:row>44</xdr:row>
      <xdr:rowOff>28893</xdr:rowOff>
    </xdr:to>
    <xdr:sp macro="" textlink="">
      <xdr:nvSpPr>
        <xdr:cNvPr id="84" name="円/楕円 83"/>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13670</xdr:rowOff>
    </xdr:from>
    <xdr:ext cx="736600" cy="259045"/>
    <xdr:sp macro="" textlink="">
      <xdr:nvSpPr>
        <xdr:cNvPr id="85" name="テキスト ボックス 84"/>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の８１．８％に対し、平成２５年度は８１．０％と０．８ポイント好転しているものの、類似団体平均と比較すると依然として高い数値となっている。主な要因は、退職者数以下の補充に留め人件費が減少しているものの、電算共同化による一部事務組合負担金の増や物件費、維持補修費等の支出が依然として高いことである。</a:t>
          </a:r>
          <a:endParaRPr kumimoji="1" lang="en-US" altLang="ja-JP" sz="1300">
            <a:latin typeface="ＭＳ Ｐゴシック"/>
          </a:endParaRPr>
        </a:p>
        <a:p>
          <a:r>
            <a:rPr kumimoji="1" lang="ja-JP" altLang="en-US" sz="1300">
              <a:latin typeface="ＭＳ Ｐゴシック"/>
            </a:rPr>
            <a:t>　今後も物件費等経常経費の削減、収入間伐事業の推進等による自主財源の確保、職員数の適正化に努め、財政の健全化を図る。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29845</xdr:rowOff>
    </xdr:to>
    <xdr:cxnSp macro="">
      <xdr:nvCxnSpPr>
        <xdr:cNvPr id="126" name="直線コネクタ 125"/>
        <xdr:cNvCxnSpPr/>
      </xdr:nvCxnSpPr>
      <xdr:spPr>
        <a:xfrm flipV="1">
          <a:off x="4114800" y="108151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29845</xdr:rowOff>
    </xdr:from>
    <xdr:to>
      <xdr:col>6</xdr:col>
      <xdr:colOff>0</xdr:colOff>
      <xdr:row>63</xdr:row>
      <xdr:rowOff>128376</xdr:rowOff>
    </xdr:to>
    <xdr:cxnSp macro="">
      <xdr:nvCxnSpPr>
        <xdr:cNvPr id="129" name="直線コネクタ 128"/>
        <xdr:cNvCxnSpPr/>
      </xdr:nvCxnSpPr>
      <xdr:spPr>
        <a:xfrm flipV="1">
          <a:off x="3225800" y="10831195"/>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15769</xdr:rowOff>
    </xdr:from>
    <xdr:to>
      <xdr:col>4</xdr:col>
      <xdr:colOff>482600</xdr:colOff>
      <xdr:row>63</xdr:row>
      <xdr:rowOff>128376</xdr:rowOff>
    </xdr:to>
    <xdr:cxnSp macro="">
      <xdr:nvCxnSpPr>
        <xdr:cNvPr id="132" name="直線コネクタ 131"/>
        <xdr:cNvCxnSpPr/>
      </xdr:nvCxnSpPr>
      <xdr:spPr>
        <a:xfrm>
          <a:off x="2336800" y="1081711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15769</xdr:rowOff>
    </xdr:from>
    <xdr:to>
      <xdr:col>3</xdr:col>
      <xdr:colOff>279400</xdr:colOff>
      <xdr:row>63</xdr:row>
      <xdr:rowOff>31856</xdr:rowOff>
    </xdr:to>
    <xdr:cxnSp macro="">
      <xdr:nvCxnSpPr>
        <xdr:cNvPr id="135" name="直線コネクタ 134"/>
        <xdr:cNvCxnSpPr/>
      </xdr:nvCxnSpPr>
      <xdr:spPr>
        <a:xfrm flipV="1">
          <a:off x="1447800" y="1081711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90170</xdr:rowOff>
    </xdr:from>
    <xdr:to>
      <xdr:col>3</xdr:col>
      <xdr:colOff>330200</xdr:colOff>
      <xdr:row>63</xdr:row>
      <xdr:rowOff>20320</xdr:rowOff>
    </xdr:to>
    <xdr:sp macro="" textlink="">
      <xdr:nvSpPr>
        <xdr:cNvPr id="136" name="フローチャート : 判断 135"/>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37" name="テキスト ボックス 13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17251</xdr:rowOff>
    </xdr:from>
    <xdr:to>
      <xdr:col>2</xdr:col>
      <xdr:colOff>127000</xdr:colOff>
      <xdr:row>63</xdr:row>
      <xdr:rowOff>118851</xdr:rowOff>
    </xdr:to>
    <xdr:sp macro="" textlink="">
      <xdr:nvSpPr>
        <xdr:cNvPr id="138" name="フローチャート : 判断 137"/>
        <xdr:cNvSpPr/>
      </xdr:nvSpPr>
      <xdr:spPr>
        <a:xfrm>
          <a:off x="1397000" y="1081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103628</xdr:rowOff>
    </xdr:from>
    <xdr:ext cx="762000" cy="259045"/>
    <xdr:sp macro="" textlink="">
      <xdr:nvSpPr>
        <xdr:cNvPr id="139" name="テキスト ボックス 138"/>
        <xdr:cNvSpPr txBox="1"/>
      </xdr:nvSpPr>
      <xdr:spPr>
        <a:xfrm>
          <a:off x="1066800" y="1090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5" name="円/楕円 144"/>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106485</xdr:rowOff>
    </xdr:from>
    <xdr:ext cx="762000" cy="259045"/>
    <xdr:sp macro="" textlink="">
      <xdr:nvSpPr>
        <xdr:cNvPr id="146"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150495</xdr:rowOff>
    </xdr:from>
    <xdr:to>
      <xdr:col>6</xdr:col>
      <xdr:colOff>50800</xdr:colOff>
      <xdr:row>63</xdr:row>
      <xdr:rowOff>80645</xdr:rowOff>
    </xdr:to>
    <xdr:sp macro="" textlink="">
      <xdr:nvSpPr>
        <xdr:cNvPr id="147" name="円/楕円 146"/>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48" name="テキスト ボックス 147"/>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77576</xdr:rowOff>
    </xdr:from>
    <xdr:to>
      <xdr:col>4</xdr:col>
      <xdr:colOff>533400</xdr:colOff>
      <xdr:row>64</xdr:row>
      <xdr:rowOff>7726</xdr:rowOff>
    </xdr:to>
    <xdr:sp macro="" textlink="">
      <xdr:nvSpPr>
        <xdr:cNvPr id="149" name="円/楕円 148"/>
        <xdr:cNvSpPr/>
      </xdr:nvSpPr>
      <xdr:spPr>
        <a:xfrm>
          <a:off x="3175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163953</xdr:rowOff>
    </xdr:from>
    <xdr:ext cx="762000" cy="259045"/>
    <xdr:sp macro="" textlink="">
      <xdr:nvSpPr>
        <xdr:cNvPr id="150" name="テキスト ボックス 149"/>
        <xdr:cNvSpPr txBox="1"/>
      </xdr:nvSpPr>
      <xdr:spPr>
        <a:xfrm>
          <a:off x="2844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136419</xdr:rowOff>
    </xdr:from>
    <xdr:to>
      <xdr:col>3</xdr:col>
      <xdr:colOff>330200</xdr:colOff>
      <xdr:row>63</xdr:row>
      <xdr:rowOff>66569</xdr:rowOff>
    </xdr:to>
    <xdr:sp macro="" textlink="">
      <xdr:nvSpPr>
        <xdr:cNvPr id="151" name="円/楕円 150"/>
        <xdr:cNvSpPr/>
      </xdr:nvSpPr>
      <xdr:spPr>
        <a:xfrm>
          <a:off x="2286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52" name="テキスト ボックス 151"/>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152506</xdr:rowOff>
    </xdr:from>
    <xdr:to>
      <xdr:col>2</xdr:col>
      <xdr:colOff>127000</xdr:colOff>
      <xdr:row>63</xdr:row>
      <xdr:rowOff>82656</xdr:rowOff>
    </xdr:to>
    <xdr:sp macro="" textlink="">
      <xdr:nvSpPr>
        <xdr:cNvPr id="153" name="円/楕円 152"/>
        <xdr:cNvSpPr/>
      </xdr:nvSpPr>
      <xdr:spPr>
        <a:xfrm>
          <a:off x="1397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92833</xdr:rowOff>
    </xdr:from>
    <xdr:ext cx="762000" cy="259045"/>
    <xdr:sp macro="" textlink="">
      <xdr:nvSpPr>
        <xdr:cNvPr id="154" name="テキスト ボックス 153"/>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[279,047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い数値であるが、人件費において人口１，０００人当たりの職員数が１５．７５人と、全国平均及び秋田県平均と比較して高い水準である。物件費では、電算共同化による業務効率化のためのコンピュータ関連経費が増加しているものの、備品購入費等の節減により全体では僅かながら減少している。</a:t>
          </a:r>
          <a:endParaRPr kumimoji="1" lang="en-US" altLang="ja-JP" sz="1300">
            <a:latin typeface="ＭＳ Ｐゴシック"/>
          </a:endParaRPr>
        </a:p>
        <a:p>
          <a:r>
            <a:rPr kumimoji="1" lang="ja-JP" altLang="en-US" sz="1300">
              <a:latin typeface="ＭＳ Ｐゴシック"/>
            </a:rPr>
            <a:t>　今後は国の新たな制度等によりコンピュータ関連経費の増加が予想されるが、職員数の適正化や指定管理者制度の導入等により、コスト削減に努め、更なる改善を図る。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128318</xdr:rowOff>
    </xdr:from>
    <xdr:to>
      <xdr:col>7</xdr:col>
      <xdr:colOff>152400</xdr:colOff>
      <xdr:row>81</xdr:row>
      <xdr:rowOff>128794</xdr:rowOff>
    </xdr:to>
    <xdr:cxnSp macro="">
      <xdr:nvCxnSpPr>
        <xdr:cNvPr id="186" name="直線コネクタ 185"/>
        <xdr:cNvCxnSpPr/>
      </xdr:nvCxnSpPr>
      <xdr:spPr>
        <a:xfrm flipV="1">
          <a:off x="4114800" y="14015768"/>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113096</xdr:rowOff>
    </xdr:from>
    <xdr:ext cx="762000" cy="259045"/>
    <xdr:sp macro="" textlink="">
      <xdr:nvSpPr>
        <xdr:cNvPr id="187" name="人件費・物件費等の状況平均値テキスト"/>
        <xdr:cNvSpPr txBox="1"/>
      </xdr:nvSpPr>
      <xdr:spPr>
        <a:xfrm>
          <a:off x="5041900" y="1400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123383</xdr:rowOff>
    </xdr:from>
    <xdr:to>
      <xdr:col>6</xdr:col>
      <xdr:colOff>0</xdr:colOff>
      <xdr:row>81</xdr:row>
      <xdr:rowOff>128794</xdr:rowOff>
    </xdr:to>
    <xdr:cxnSp macro="">
      <xdr:nvCxnSpPr>
        <xdr:cNvPr id="189" name="直線コネクタ 188"/>
        <xdr:cNvCxnSpPr/>
      </xdr:nvCxnSpPr>
      <xdr:spPr>
        <a:xfrm>
          <a:off x="3225800" y="14010833"/>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107372</xdr:rowOff>
    </xdr:from>
    <xdr:to>
      <xdr:col>4</xdr:col>
      <xdr:colOff>482600</xdr:colOff>
      <xdr:row>81</xdr:row>
      <xdr:rowOff>123383</xdr:rowOff>
    </xdr:to>
    <xdr:cxnSp macro="">
      <xdr:nvCxnSpPr>
        <xdr:cNvPr id="192" name="直線コネクタ 191"/>
        <xdr:cNvCxnSpPr/>
      </xdr:nvCxnSpPr>
      <xdr:spPr>
        <a:xfrm>
          <a:off x="2336800" y="13994822"/>
          <a:ext cx="889000" cy="1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105829</xdr:rowOff>
    </xdr:from>
    <xdr:to>
      <xdr:col>3</xdr:col>
      <xdr:colOff>279400</xdr:colOff>
      <xdr:row>81</xdr:row>
      <xdr:rowOff>107372</xdr:rowOff>
    </xdr:to>
    <xdr:cxnSp macro="">
      <xdr:nvCxnSpPr>
        <xdr:cNvPr id="195" name="直線コネクタ 194"/>
        <xdr:cNvCxnSpPr/>
      </xdr:nvCxnSpPr>
      <xdr:spPr>
        <a:xfrm>
          <a:off x="1447800" y="139932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75160</xdr:rowOff>
    </xdr:from>
    <xdr:to>
      <xdr:col>3</xdr:col>
      <xdr:colOff>330200</xdr:colOff>
      <xdr:row>82</xdr:row>
      <xdr:rowOff>5310</xdr:rowOff>
    </xdr:to>
    <xdr:sp macro="" textlink="">
      <xdr:nvSpPr>
        <xdr:cNvPr id="196" name="フローチャート : 判断 195"/>
        <xdr:cNvSpPr/>
      </xdr:nvSpPr>
      <xdr:spPr>
        <a:xfrm>
          <a:off x="2286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161537</xdr:rowOff>
    </xdr:from>
    <xdr:ext cx="762000" cy="259045"/>
    <xdr:sp macro="" textlink="">
      <xdr:nvSpPr>
        <xdr:cNvPr id="197" name="テキスト ボックス 196"/>
        <xdr:cNvSpPr txBox="1"/>
      </xdr:nvSpPr>
      <xdr:spPr>
        <a:xfrm>
          <a:off x="1955800" y="140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69910</xdr:rowOff>
    </xdr:from>
    <xdr:to>
      <xdr:col>2</xdr:col>
      <xdr:colOff>127000</xdr:colOff>
      <xdr:row>82</xdr:row>
      <xdr:rowOff>60</xdr:rowOff>
    </xdr:to>
    <xdr:sp macro="" textlink="">
      <xdr:nvSpPr>
        <xdr:cNvPr id="198" name="フローチャート : 判断 197"/>
        <xdr:cNvSpPr/>
      </xdr:nvSpPr>
      <xdr:spPr>
        <a:xfrm>
          <a:off x="1397000" y="139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156287</xdr:rowOff>
    </xdr:from>
    <xdr:ext cx="762000" cy="259045"/>
    <xdr:sp macro="" textlink="">
      <xdr:nvSpPr>
        <xdr:cNvPr id="199" name="テキスト ボックス 198"/>
        <xdr:cNvSpPr txBox="1"/>
      </xdr:nvSpPr>
      <xdr:spPr>
        <a:xfrm>
          <a:off x="1066800" y="140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77518</xdr:rowOff>
    </xdr:from>
    <xdr:to>
      <xdr:col>7</xdr:col>
      <xdr:colOff>203200</xdr:colOff>
      <xdr:row>82</xdr:row>
      <xdr:rowOff>7668</xdr:rowOff>
    </xdr:to>
    <xdr:sp macro="" textlink="">
      <xdr:nvSpPr>
        <xdr:cNvPr id="205" name="円/楕円 204"/>
        <xdr:cNvSpPr/>
      </xdr:nvSpPr>
      <xdr:spPr>
        <a:xfrm>
          <a:off x="4902200" y="139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170245</xdr:rowOff>
    </xdr:from>
    <xdr:ext cx="762000" cy="259045"/>
    <xdr:sp macro="" textlink="">
      <xdr:nvSpPr>
        <xdr:cNvPr id="206" name="人件費・物件費等の状況該当値テキスト"/>
        <xdr:cNvSpPr txBox="1"/>
      </xdr:nvSpPr>
      <xdr:spPr>
        <a:xfrm>
          <a:off x="5041900" y="1388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279,047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77994</xdr:rowOff>
    </xdr:from>
    <xdr:to>
      <xdr:col>6</xdr:col>
      <xdr:colOff>50800</xdr:colOff>
      <xdr:row>82</xdr:row>
      <xdr:rowOff>8144</xdr:rowOff>
    </xdr:to>
    <xdr:sp macro="" textlink="">
      <xdr:nvSpPr>
        <xdr:cNvPr id="207" name="円/楕円 206"/>
        <xdr:cNvSpPr/>
      </xdr:nvSpPr>
      <xdr:spPr>
        <a:xfrm>
          <a:off x="4064000" y="13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18321</xdr:rowOff>
    </xdr:from>
    <xdr:ext cx="736600" cy="259045"/>
    <xdr:sp macro="" textlink="">
      <xdr:nvSpPr>
        <xdr:cNvPr id="208" name="テキスト ボックス 207"/>
        <xdr:cNvSpPr txBox="1"/>
      </xdr:nvSpPr>
      <xdr:spPr>
        <a:xfrm>
          <a:off x="3733800" y="13734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280,033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72583</xdr:rowOff>
    </xdr:from>
    <xdr:to>
      <xdr:col>4</xdr:col>
      <xdr:colOff>533400</xdr:colOff>
      <xdr:row>82</xdr:row>
      <xdr:rowOff>2733</xdr:rowOff>
    </xdr:to>
    <xdr:sp macro="" textlink="">
      <xdr:nvSpPr>
        <xdr:cNvPr id="209" name="円/楕円 208"/>
        <xdr:cNvSpPr/>
      </xdr:nvSpPr>
      <xdr:spPr>
        <a:xfrm>
          <a:off x="3175000" y="13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12910</xdr:rowOff>
    </xdr:from>
    <xdr:ext cx="762000" cy="259045"/>
    <xdr:sp macro="" textlink="">
      <xdr:nvSpPr>
        <xdr:cNvPr id="210" name="テキスト ボックス 209"/>
        <xdr:cNvSpPr txBox="1"/>
      </xdr:nvSpPr>
      <xdr:spPr>
        <a:xfrm>
          <a:off x="2844800" y="1372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268,820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56572</xdr:rowOff>
    </xdr:from>
    <xdr:to>
      <xdr:col>3</xdr:col>
      <xdr:colOff>330200</xdr:colOff>
      <xdr:row>81</xdr:row>
      <xdr:rowOff>158172</xdr:rowOff>
    </xdr:to>
    <xdr:sp macro="" textlink="">
      <xdr:nvSpPr>
        <xdr:cNvPr id="211" name="円/楕円 210"/>
        <xdr:cNvSpPr/>
      </xdr:nvSpPr>
      <xdr:spPr>
        <a:xfrm>
          <a:off x="2286000" y="139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168349</xdr:rowOff>
    </xdr:from>
    <xdr:ext cx="762000" cy="259045"/>
    <xdr:sp macro="" textlink="">
      <xdr:nvSpPr>
        <xdr:cNvPr id="212" name="テキスト ボックス 211"/>
        <xdr:cNvSpPr txBox="1"/>
      </xdr:nvSpPr>
      <xdr:spPr>
        <a:xfrm>
          <a:off x="1955800" y="1371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55029</xdr:rowOff>
    </xdr:from>
    <xdr:to>
      <xdr:col>2</xdr:col>
      <xdr:colOff>127000</xdr:colOff>
      <xdr:row>81</xdr:row>
      <xdr:rowOff>156629</xdr:rowOff>
    </xdr:to>
    <xdr:sp macro="" textlink="">
      <xdr:nvSpPr>
        <xdr:cNvPr id="213" name="円/楕円 212"/>
        <xdr:cNvSpPr/>
      </xdr:nvSpPr>
      <xdr:spPr>
        <a:xfrm>
          <a:off x="1397000" y="139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166806</xdr:rowOff>
    </xdr:from>
    <xdr:ext cx="762000" cy="259045"/>
    <xdr:sp macro="" textlink="">
      <xdr:nvSpPr>
        <xdr:cNvPr id="214" name="テキスト ボックス 213"/>
        <xdr:cNvSpPr txBox="1"/>
      </xdr:nvSpPr>
      <xdr:spPr>
        <a:xfrm>
          <a:off x="1066800" y="1371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類似団体平均と比較すると、僅かながら下回っている。これは中途採用者が多いことや、前歴換算率が低いことが要因である。引き続き給与水準の適正化に努める。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11113</xdr:rowOff>
    </xdr:from>
    <xdr:to>
      <xdr:col>24</xdr:col>
      <xdr:colOff>558800</xdr:colOff>
      <xdr:row>88</xdr:row>
      <xdr:rowOff>150813</xdr:rowOff>
    </xdr:to>
    <xdr:cxnSp macro="">
      <xdr:nvCxnSpPr>
        <xdr:cNvPr id="244" name="直線コネクタ 243"/>
        <xdr:cNvCxnSpPr/>
      </xdr:nvCxnSpPr>
      <xdr:spPr>
        <a:xfrm flipV="1">
          <a:off x="16179800" y="1475581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36195</xdr:rowOff>
    </xdr:from>
    <xdr:to>
      <xdr:col>23</xdr:col>
      <xdr:colOff>406400</xdr:colOff>
      <xdr:row>88</xdr:row>
      <xdr:rowOff>150813</xdr:rowOff>
    </xdr:to>
    <xdr:cxnSp macro="">
      <xdr:nvCxnSpPr>
        <xdr:cNvPr id="247" name="直線コネクタ 246"/>
        <xdr:cNvCxnSpPr/>
      </xdr:nvCxnSpPr>
      <xdr:spPr>
        <a:xfrm>
          <a:off x="15290800" y="151237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134302</xdr:rowOff>
    </xdr:from>
    <xdr:to>
      <xdr:col>22</xdr:col>
      <xdr:colOff>203200</xdr:colOff>
      <xdr:row>88</xdr:row>
      <xdr:rowOff>36195</xdr:rowOff>
    </xdr:to>
    <xdr:cxnSp macro="">
      <xdr:nvCxnSpPr>
        <xdr:cNvPr id="250" name="直線コネクタ 249"/>
        <xdr:cNvCxnSpPr/>
      </xdr:nvCxnSpPr>
      <xdr:spPr>
        <a:xfrm>
          <a:off x="14401800" y="14707552"/>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85</xdr:row>
      <xdr:rowOff>152400</xdr:rowOff>
    </xdr:to>
    <xdr:cxnSp macro="">
      <xdr:nvCxnSpPr>
        <xdr:cNvPr id="253" name="直線コネクタ 252"/>
        <xdr:cNvCxnSpPr/>
      </xdr:nvCxnSpPr>
      <xdr:spPr>
        <a:xfrm flipV="1">
          <a:off x="13512800" y="147075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143827</xdr:rowOff>
    </xdr:from>
    <xdr:to>
      <xdr:col>21</xdr:col>
      <xdr:colOff>50800</xdr:colOff>
      <xdr:row>86</xdr:row>
      <xdr:rowOff>73977</xdr:rowOff>
    </xdr:to>
    <xdr:sp macro="" textlink="">
      <xdr:nvSpPr>
        <xdr:cNvPr id="254" name="フローチャート : 判断 253"/>
        <xdr:cNvSpPr/>
      </xdr:nvSpPr>
      <xdr:spPr>
        <a:xfrm>
          <a:off x="14351000" y="1471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58754</xdr:rowOff>
    </xdr:from>
    <xdr:ext cx="762000" cy="259045"/>
    <xdr:sp macro="" textlink="">
      <xdr:nvSpPr>
        <xdr:cNvPr id="255" name="テキスト ボックス 254"/>
        <xdr:cNvSpPr txBox="1"/>
      </xdr:nvSpPr>
      <xdr:spPr>
        <a:xfrm>
          <a:off x="14020800" y="148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119698</xdr:rowOff>
    </xdr:from>
    <xdr:to>
      <xdr:col>19</xdr:col>
      <xdr:colOff>533400</xdr:colOff>
      <xdr:row>86</xdr:row>
      <xdr:rowOff>49848</xdr:rowOff>
    </xdr:to>
    <xdr:sp macro="" textlink="">
      <xdr:nvSpPr>
        <xdr:cNvPr id="256" name="フローチャート : 判断 255"/>
        <xdr:cNvSpPr/>
      </xdr:nvSpPr>
      <xdr:spPr>
        <a:xfrm>
          <a:off x="13462000" y="146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34625</xdr:rowOff>
    </xdr:from>
    <xdr:ext cx="762000" cy="259045"/>
    <xdr:sp macro="" textlink="">
      <xdr:nvSpPr>
        <xdr:cNvPr id="257" name="テキスト ボックス 256"/>
        <xdr:cNvSpPr txBox="1"/>
      </xdr:nvSpPr>
      <xdr:spPr>
        <a:xfrm>
          <a:off x="13131800" y="147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131763</xdr:rowOff>
    </xdr:from>
    <xdr:to>
      <xdr:col>24</xdr:col>
      <xdr:colOff>609600</xdr:colOff>
      <xdr:row>86</xdr:row>
      <xdr:rowOff>61913</xdr:rowOff>
    </xdr:to>
    <xdr:sp macro="" textlink="">
      <xdr:nvSpPr>
        <xdr:cNvPr id="263" name="円/楕円 262"/>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148290</xdr:rowOff>
    </xdr:from>
    <xdr:ext cx="762000" cy="259045"/>
    <xdr:sp macro="" textlink="">
      <xdr:nvSpPr>
        <xdr:cNvPr id="264" name="給与水準   （国との比較）該当値テキスト"/>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100013</xdr:rowOff>
    </xdr:from>
    <xdr:to>
      <xdr:col>23</xdr:col>
      <xdr:colOff>457200</xdr:colOff>
      <xdr:row>89</xdr:row>
      <xdr:rowOff>30163</xdr:rowOff>
    </xdr:to>
    <xdr:sp macro="" textlink="">
      <xdr:nvSpPr>
        <xdr:cNvPr id="265" name="円/楕円 264"/>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40340</xdr:rowOff>
    </xdr:from>
    <xdr:ext cx="736600" cy="259045"/>
    <xdr:sp macro="" textlink="">
      <xdr:nvSpPr>
        <xdr:cNvPr id="266" name="テキスト ボックス 265"/>
        <xdr:cNvSpPr txBox="1"/>
      </xdr:nvSpPr>
      <xdr:spPr>
        <a:xfrm>
          <a:off x="15798800" y="14956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156845</xdr:rowOff>
    </xdr:from>
    <xdr:to>
      <xdr:col>22</xdr:col>
      <xdr:colOff>254000</xdr:colOff>
      <xdr:row>88</xdr:row>
      <xdr:rowOff>86995</xdr:rowOff>
    </xdr:to>
    <xdr:sp macro="" textlink="">
      <xdr:nvSpPr>
        <xdr:cNvPr id="267" name="円/楕円 266"/>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97172</xdr:rowOff>
    </xdr:from>
    <xdr:ext cx="762000" cy="259045"/>
    <xdr:sp macro="" textlink="">
      <xdr:nvSpPr>
        <xdr:cNvPr id="268" name="テキスト ボックス 267"/>
        <xdr:cNvSpPr txBox="1"/>
      </xdr:nvSpPr>
      <xdr:spPr>
        <a:xfrm>
          <a:off x="14909800" y="1484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69" name="円/楕円 268"/>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23829</xdr:rowOff>
    </xdr:from>
    <xdr:ext cx="762000" cy="259045"/>
    <xdr:sp macro="" textlink="">
      <xdr:nvSpPr>
        <xdr:cNvPr id="270" name="テキスト ボックス 269"/>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71" name="円/楕円 270"/>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41927</xdr:rowOff>
    </xdr:from>
    <xdr:ext cx="762000" cy="259045"/>
    <xdr:sp macro="" textlink="">
      <xdr:nvSpPr>
        <xdr:cNvPr id="272" name="テキスト ボックス 271"/>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類似団体平均を下回ってはいるが、全国平均及び秋田県平均と比較すると高い水準になっている。主な要因は、退職者と同数の新規職員を採用したことである。</a:t>
          </a:r>
          <a:endParaRPr kumimoji="1" lang="en-US" altLang="ja-JP" sz="1300">
            <a:latin typeface="ＭＳ Ｐゴシック"/>
          </a:endParaRPr>
        </a:p>
        <a:p>
          <a:r>
            <a:rPr kumimoji="1" lang="ja-JP" altLang="en-US" sz="1300">
              <a:latin typeface="ＭＳ Ｐゴシック"/>
            </a:rPr>
            <a:t>　まちづくり（自立）計画では、平成１５年度から平成２５年度までに約３３％（３４人）の削減目標を定めてきた。今後も職員数の適正化を図るための計画作成が必要と考えている。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170090</xdr:rowOff>
    </xdr:from>
    <xdr:to>
      <xdr:col>24</xdr:col>
      <xdr:colOff>558800</xdr:colOff>
      <xdr:row>58</xdr:row>
      <xdr:rowOff>170779</xdr:rowOff>
    </xdr:to>
    <xdr:cxnSp macro="">
      <xdr:nvCxnSpPr>
        <xdr:cNvPr id="308" name="直線コネクタ 307"/>
        <xdr:cNvCxnSpPr/>
      </xdr:nvCxnSpPr>
      <xdr:spPr>
        <a:xfrm flipV="1">
          <a:off x="16179800" y="10114190"/>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09"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167906</xdr:rowOff>
    </xdr:from>
    <xdr:to>
      <xdr:col>23</xdr:col>
      <xdr:colOff>406400</xdr:colOff>
      <xdr:row>58</xdr:row>
      <xdr:rowOff>170779</xdr:rowOff>
    </xdr:to>
    <xdr:cxnSp macro="">
      <xdr:nvCxnSpPr>
        <xdr:cNvPr id="311" name="直線コネクタ 310"/>
        <xdr:cNvCxnSpPr/>
      </xdr:nvCxnSpPr>
      <xdr:spPr>
        <a:xfrm>
          <a:off x="15290800" y="10112006"/>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156071</xdr:rowOff>
    </xdr:from>
    <xdr:to>
      <xdr:col>22</xdr:col>
      <xdr:colOff>203200</xdr:colOff>
      <xdr:row>58</xdr:row>
      <xdr:rowOff>167906</xdr:rowOff>
    </xdr:to>
    <xdr:cxnSp macro="">
      <xdr:nvCxnSpPr>
        <xdr:cNvPr id="314" name="直線コネクタ 313"/>
        <xdr:cNvCxnSpPr/>
      </xdr:nvCxnSpPr>
      <xdr:spPr>
        <a:xfrm>
          <a:off x="14401800" y="10100171"/>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151819</xdr:rowOff>
    </xdr:from>
    <xdr:to>
      <xdr:col>21</xdr:col>
      <xdr:colOff>0</xdr:colOff>
      <xdr:row>58</xdr:row>
      <xdr:rowOff>156071</xdr:rowOff>
    </xdr:to>
    <xdr:cxnSp macro="">
      <xdr:nvCxnSpPr>
        <xdr:cNvPr id="317" name="直線コネクタ 316"/>
        <xdr:cNvCxnSpPr/>
      </xdr:nvCxnSpPr>
      <xdr:spPr>
        <a:xfrm>
          <a:off x="13512800" y="1009591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125034</xdr:rowOff>
    </xdr:from>
    <xdr:to>
      <xdr:col>21</xdr:col>
      <xdr:colOff>50800</xdr:colOff>
      <xdr:row>59</xdr:row>
      <xdr:rowOff>55184</xdr:rowOff>
    </xdr:to>
    <xdr:sp macro="" textlink="">
      <xdr:nvSpPr>
        <xdr:cNvPr id="318" name="フローチャート : 判断 317"/>
        <xdr:cNvSpPr/>
      </xdr:nvSpPr>
      <xdr:spPr>
        <a:xfrm>
          <a:off x="14351000" y="100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39961</xdr:rowOff>
    </xdr:from>
    <xdr:ext cx="762000" cy="259045"/>
    <xdr:sp macro="" textlink="">
      <xdr:nvSpPr>
        <xdr:cNvPr id="319" name="テキスト ボックス 318"/>
        <xdr:cNvSpPr txBox="1"/>
      </xdr:nvSpPr>
      <xdr:spPr>
        <a:xfrm>
          <a:off x="14020800" y="1015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126413</xdr:rowOff>
    </xdr:from>
    <xdr:to>
      <xdr:col>19</xdr:col>
      <xdr:colOff>533400</xdr:colOff>
      <xdr:row>59</xdr:row>
      <xdr:rowOff>56563</xdr:rowOff>
    </xdr:to>
    <xdr:sp macro="" textlink="">
      <xdr:nvSpPr>
        <xdr:cNvPr id="320" name="フローチャート : 判断 319"/>
        <xdr:cNvSpPr/>
      </xdr:nvSpPr>
      <xdr:spPr>
        <a:xfrm>
          <a:off x="13462000" y="1007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41340</xdr:rowOff>
    </xdr:from>
    <xdr:ext cx="762000" cy="259045"/>
    <xdr:sp macro="" textlink="">
      <xdr:nvSpPr>
        <xdr:cNvPr id="321" name="テキスト ボックス 320"/>
        <xdr:cNvSpPr txBox="1"/>
      </xdr:nvSpPr>
      <xdr:spPr>
        <a:xfrm>
          <a:off x="13131800" y="101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119290</xdr:rowOff>
    </xdr:from>
    <xdr:to>
      <xdr:col>24</xdr:col>
      <xdr:colOff>609600</xdr:colOff>
      <xdr:row>59</xdr:row>
      <xdr:rowOff>49440</xdr:rowOff>
    </xdr:to>
    <xdr:sp macro="" textlink="">
      <xdr:nvSpPr>
        <xdr:cNvPr id="327" name="円/楕円 326"/>
        <xdr:cNvSpPr/>
      </xdr:nvSpPr>
      <xdr:spPr>
        <a:xfrm>
          <a:off x="169672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40567</xdr:rowOff>
    </xdr:from>
    <xdr:ext cx="762000" cy="259045"/>
    <xdr:sp macro="" textlink="">
      <xdr:nvSpPr>
        <xdr:cNvPr id="328" name="定員管理の状況該当値テキスト"/>
        <xdr:cNvSpPr txBox="1"/>
      </xdr:nvSpPr>
      <xdr:spPr>
        <a:xfrm>
          <a:off x="17106900" y="998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119979</xdr:rowOff>
    </xdr:from>
    <xdr:to>
      <xdr:col>23</xdr:col>
      <xdr:colOff>457200</xdr:colOff>
      <xdr:row>59</xdr:row>
      <xdr:rowOff>50129</xdr:rowOff>
    </xdr:to>
    <xdr:sp macro="" textlink="">
      <xdr:nvSpPr>
        <xdr:cNvPr id="329" name="円/楕円 328"/>
        <xdr:cNvSpPr/>
      </xdr:nvSpPr>
      <xdr:spPr>
        <a:xfrm>
          <a:off x="16129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60306</xdr:rowOff>
    </xdr:from>
    <xdr:ext cx="736600" cy="259045"/>
    <xdr:sp macro="" textlink="">
      <xdr:nvSpPr>
        <xdr:cNvPr id="330" name="テキスト ボックス 329"/>
        <xdr:cNvSpPr txBox="1"/>
      </xdr:nvSpPr>
      <xdr:spPr>
        <a:xfrm>
          <a:off x="15798800" y="983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117106</xdr:rowOff>
    </xdr:from>
    <xdr:to>
      <xdr:col>22</xdr:col>
      <xdr:colOff>254000</xdr:colOff>
      <xdr:row>59</xdr:row>
      <xdr:rowOff>47256</xdr:rowOff>
    </xdr:to>
    <xdr:sp macro="" textlink="">
      <xdr:nvSpPr>
        <xdr:cNvPr id="331" name="円/楕円 330"/>
        <xdr:cNvSpPr/>
      </xdr:nvSpPr>
      <xdr:spPr>
        <a:xfrm>
          <a:off x="15240000" y="100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57433</xdr:rowOff>
    </xdr:from>
    <xdr:ext cx="762000" cy="259045"/>
    <xdr:sp macro="" textlink="">
      <xdr:nvSpPr>
        <xdr:cNvPr id="332" name="テキスト ボックス 331"/>
        <xdr:cNvSpPr txBox="1"/>
      </xdr:nvSpPr>
      <xdr:spPr>
        <a:xfrm>
          <a:off x="14909800" y="983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105271</xdr:rowOff>
    </xdr:from>
    <xdr:to>
      <xdr:col>21</xdr:col>
      <xdr:colOff>50800</xdr:colOff>
      <xdr:row>59</xdr:row>
      <xdr:rowOff>35421</xdr:rowOff>
    </xdr:to>
    <xdr:sp macro="" textlink="">
      <xdr:nvSpPr>
        <xdr:cNvPr id="333" name="円/楕円 332"/>
        <xdr:cNvSpPr/>
      </xdr:nvSpPr>
      <xdr:spPr>
        <a:xfrm>
          <a:off x="14351000" y="100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45598</xdr:rowOff>
    </xdr:from>
    <xdr:ext cx="762000" cy="259045"/>
    <xdr:sp macro="" textlink="">
      <xdr:nvSpPr>
        <xdr:cNvPr id="334" name="テキスト ボックス 333"/>
        <xdr:cNvSpPr txBox="1"/>
      </xdr:nvSpPr>
      <xdr:spPr>
        <a:xfrm>
          <a:off x="14020800" y="98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101019</xdr:rowOff>
    </xdr:from>
    <xdr:to>
      <xdr:col>19</xdr:col>
      <xdr:colOff>533400</xdr:colOff>
      <xdr:row>59</xdr:row>
      <xdr:rowOff>31169</xdr:rowOff>
    </xdr:to>
    <xdr:sp macro="" textlink="">
      <xdr:nvSpPr>
        <xdr:cNvPr id="335" name="円/楕円 334"/>
        <xdr:cNvSpPr/>
      </xdr:nvSpPr>
      <xdr:spPr>
        <a:xfrm>
          <a:off x="13462000" y="100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41346</xdr:rowOff>
    </xdr:from>
    <xdr:ext cx="762000" cy="259045"/>
    <xdr:sp macro="" textlink="">
      <xdr:nvSpPr>
        <xdr:cNvPr id="336" name="テキスト ボックス 335"/>
        <xdr:cNvSpPr txBox="1"/>
      </xdr:nvSpPr>
      <xdr:spPr>
        <a:xfrm>
          <a:off x="13131800" y="981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平均を上回っていたが、２３年度以降下回り、平成２４年度の８．１％に対して、平成２５年度は６．５％と１．６ポイント改善している。これは償還終了と新規事業の抑制による地方債現在高の減少等によるものである。平成２０年度が償還のピークであったが、</a:t>
          </a:r>
          <a:r>
            <a:rPr kumimoji="1" lang="ja-JP" altLang="ja-JP" sz="1300">
              <a:solidFill>
                <a:schemeClr val="dk1"/>
              </a:solidFill>
              <a:effectLst/>
              <a:latin typeface="+mn-lt"/>
              <a:ea typeface="+mn-ea"/>
              <a:cs typeface="+mn-cs"/>
            </a:rPr>
            <a:t>今後は新規事業等による地方債の</a:t>
          </a:r>
          <a:r>
            <a:rPr kumimoji="1" lang="ja-JP" altLang="en-US" sz="1300">
              <a:solidFill>
                <a:schemeClr val="dk1"/>
              </a:solidFill>
              <a:effectLst/>
              <a:latin typeface="+mn-lt"/>
              <a:ea typeface="+mn-ea"/>
              <a:cs typeface="+mn-cs"/>
            </a:rPr>
            <a:t>発行</a:t>
          </a:r>
          <a:r>
            <a:rPr kumimoji="1" lang="ja-JP" altLang="ja-JP" sz="1300">
              <a:solidFill>
                <a:schemeClr val="dk1"/>
              </a:solidFill>
              <a:effectLst/>
              <a:latin typeface="+mn-lt"/>
              <a:ea typeface="+mn-ea"/>
              <a:cs typeface="+mn-cs"/>
            </a:rPr>
            <a:t>もあることから</a:t>
          </a:r>
          <a:r>
            <a:rPr kumimoji="1" lang="ja-JP" altLang="en-US" sz="1300">
              <a:latin typeface="ＭＳ Ｐゴシック"/>
            </a:rPr>
            <a:t>同程度で推移していくと見込んでいる。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39</xdr:row>
      <xdr:rowOff>145627</xdr:rowOff>
    </xdr:to>
    <xdr:cxnSp macro="">
      <xdr:nvCxnSpPr>
        <xdr:cNvPr id="370" name="直線コネクタ 369"/>
        <xdr:cNvCxnSpPr/>
      </xdr:nvCxnSpPr>
      <xdr:spPr>
        <a:xfrm flipV="1">
          <a:off x="16179800" y="670348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145627</xdr:rowOff>
    </xdr:from>
    <xdr:to>
      <xdr:col>23</xdr:col>
      <xdr:colOff>406400</xdr:colOff>
      <xdr:row>40</xdr:row>
      <xdr:rowOff>151130</xdr:rowOff>
    </xdr:to>
    <xdr:cxnSp macro="">
      <xdr:nvCxnSpPr>
        <xdr:cNvPr id="373" name="直線コネクタ 372"/>
        <xdr:cNvCxnSpPr/>
      </xdr:nvCxnSpPr>
      <xdr:spPr>
        <a:xfrm flipV="1">
          <a:off x="15290800" y="683217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42</xdr:row>
      <xdr:rowOff>41487</xdr:rowOff>
    </xdr:to>
    <xdr:cxnSp macro="">
      <xdr:nvCxnSpPr>
        <xdr:cNvPr id="376" name="直線コネクタ 375"/>
        <xdr:cNvCxnSpPr/>
      </xdr:nvCxnSpPr>
      <xdr:spPr>
        <a:xfrm flipV="1">
          <a:off x="14401800" y="700913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41487</xdr:rowOff>
    </xdr:from>
    <xdr:to>
      <xdr:col>21</xdr:col>
      <xdr:colOff>0</xdr:colOff>
      <xdr:row>43</xdr:row>
      <xdr:rowOff>87206</xdr:rowOff>
    </xdr:to>
    <xdr:cxnSp macro="">
      <xdr:nvCxnSpPr>
        <xdr:cNvPr id="379" name="直線コネクタ 378"/>
        <xdr:cNvCxnSpPr/>
      </xdr:nvCxnSpPr>
      <xdr:spPr>
        <a:xfrm flipV="1">
          <a:off x="13512800" y="72423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80" name="フローチャート : 判断 37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81" name="テキスト ボックス 38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2" name="フローチャート : 判断 381"/>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83" name="テキスト ボックス 382"/>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9" name="円/楕円 388"/>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390"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94827</xdr:rowOff>
    </xdr:from>
    <xdr:to>
      <xdr:col>23</xdr:col>
      <xdr:colOff>457200</xdr:colOff>
      <xdr:row>40</xdr:row>
      <xdr:rowOff>24977</xdr:rowOff>
    </xdr:to>
    <xdr:sp macro="" textlink="">
      <xdr:nvSpPr>
        <xdr:cNvPr id="391" name="円/楕円 390"/>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35154</xdr:rowOff>
    </xdr:from>
    <xdr:ext cx="736600" cy="259045"/>
    <xdr:sp macro="" textlink="">
      <xdr:nvSpPr>
        <xdr:cNvPr id="392" name="テキスト ボックス 391"/>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3" name="円/楕円 392"/>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4" name="テキスト ボックス 393"/>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162137</xdr:rowOff>
    </xdr:from>
    <xdr:to>
      <xdr:col>21</xdr:col>
      <xdr:colOff>50800</xdr:colOff>
      <xdr:row>42</xdr:row>
      <xdr:rowOff>92287</xdr:rowOff>
    </xdr:to>
    <xdr:sp macro="" textlink="">
      <xdr:nvSpPr>
        <xdr:cNvPr id="395" name="円/楕円 394"/>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396" name="テキスト ボックス 395"/>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397" name="円/楕円 396"/>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398" name="テキスト ボックス 397"/>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償還終了と新規事業の抑制による地方債現在高の減少、充当可能基金の増加により前年度同様に比率がなしとなった。</a:t>
          </a:r>
          <a:endParaRPr kumimoji="1" lang="en-US" altLang="ja-JP" sz="1300">
            <a:latin typeface="ＭＳ Ｐゴシック"/>
          </a:endParaRPr>
        </a:p>
        <a:p>
          <a:r>
            <a:rPr kumimoji="1" lang="ja-JP" altLang="en-US" sz="1300">
              <a:latin typeface="ＭＳ Ｐゴシック"/>
            </a:rPr>
            <a:t>　今後も地方債の発行を伴う事業については、後年度負担が集中しないよう計画的な事業実施に努める。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41124</xdr:rowOff>
    </xdr:from>
    <xdr:to>
      <xdr:col>19</xdr:col>
      <xdr:colOff>533400</xdr:colOff>
      <xdr:row>15</xdr:row>
      <xdr:rowOff>142724</xdr:rowOff>
    </xdr:to>
    <xdr:sp macro="" textlink="">
      <xdr:nvSpPr>
        <xdr:cNvPr id="442" name="フローチャート : 判断 441"/>
        <xdr:cNvSpPr/>
      </xdr:nvSpPr>
      <xdr:spPr>
        <a:xfrm>
          <a:off x="13462000" y="26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127501</xdr:rowOff>
    </xdr:from>
    <xdr:ext cx="762000" cy="259045"/>
    <xdr:sp macro="" textlink="">
      <xdr:nvSpPr>
        <xdr:cNvPr id="443" name="テキスト ボックス 442"/>
        <xdr:cNvSpPr txBox="1"/>
      </xdr:nvSpPr>
      <xdr:spPr>
        <a:xfrm>
          <a:off x="13131800" y="26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121799</xdr:rowOff>
    </xdr:from>
    <xdr:to>
      <xdr:col>19</xdr:col>
      <xdr:colOff>533400</xdr:colOff>
      <xdr:row>15</xdr:row>
      <xdr:rowOff>51949</xdr:rowOff>
    </xdr:to>
    <xdr:sp macro="" textlink="">
      <xdr:nvSpPr>
        <xdr:cNvPr id="449" name="円/楕円 448"/>
        <xdr:cNvSpPr/>
      </xdr:nvSpPr>
      <xdr:spPr>
        <a:xfrm>
          <a:off x="134620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62126</xdr:rowOff>
    </xdr:from>
    <xdr:ext cx="762000" cy="259045"/>
    <xdr:sp macro="" textlink="">
      <xdr:nvSpPr>
        <xdr:cNvPr id="450" name="テキスト ボックス 449"/>
        <xdr:cNvSpPr txBox="1"/>
      </xdr:nvSpPr>
      <xdr:spPr>
        <a:xfrm>
          <a:off x="13131800" y="22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秋田県上小阿仁村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2,666
2,644
256.82
2,512,449
2,423,337
82,321
1,835,489
2,260,878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全国平均及び秋田県平均を下回っている。主な要因は、退職者数以下の補充に留めていることである。平成２４年度の２０．６％に対し、平成２５年度は２０．４％とほぼ同程度の水準である。</a:t>
          </a:r>
          <a:r>
            <a:rPr kumimoji="1" lang="ja-JP" altLang="ja-JP" sz="1300">
              <a:solidFill>
                <a:schemeClr val="dk1"/>
              </a:solidFill>
              <a:effectLst/>
              <a:latin typeface="+mn-lt"/>
              <a:ea typeface="+mn-ea"/>
              <a:cs typeface="+mn-cs"/>
            </a:rPr>
            <a:t>まちづくり（自立）計画では、平成１５年度から平成２５年度までに約３３％（３４人）の削減目標を定めてきた。引き続き職員数の適正化</a:t>
          </a:r>
          <a:r>
            <a:rPr kumimoji="1" lang="ja-JP" altLang="en-US" sz="1300">
              <a:solidFill>
                <a:schemeClr val="dk1"/>
              </a:solidFill>
              <a:effectLst/>
              <a:latin typeface="+mn-lt"/>
              <a:ea typeface="+mn-ea"/>
              <a:cs typeface="+mn-cs"/>
            </a:rPr>
            <a:t>を進めながら人件費の抑制を図る。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54610</xdr:rowOff>
    </xdr:to>
    <xdr:cxnSp macro="">
      <xdr:nvCxnSpPr>
        <xdr:cNvPr id="65" name="直線コネクタ 64"/>
        <xdr:cNvCxnSpPr/>
      </xdr:nvCxnSpPr>
      <xdr:spPr>
        <a:xfrm flipV="1">
          <a:off x="3987800" y="6047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88900</xdr:rowOff>
    </xdr:to>
    <xdr:cxnSp macro="">
      <xdr:nvCxnSpPr>
        <xdr:cNvPr id="68" name="直線コネクタ 67"/>
        <xdr:cNvCxnSpPr/>
      </xdr:nvCxnSpPr>
      <xdr:spPr>
        <a:xfrm flipV="1">
          <a:off x="3098800" y="6055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12700</xdr:rowOff>
    </xdr:from>
    <xdr:to>
      <xdr:col>4</xdr:col>
      <xdr:colOff>346075</xdr:colOff>
      <xdr:row>35</xdr:row>
      <xdr:rowOff>88900</xdr:rowOff>
    </xdr:to>
    <xdr:cxnSp macro="">
      <xdr:nvCxnSpPr>
        <xdr:cNvPr id="71" name="直線コネクタ 70"/>
        <xdr:cNvCxnSpPr/>
      </xdr:nvCxnSpPr>
      <xdr:spPr>
        <a:xfrm>
          <a:off x="2209800" y="601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12700</xdr:rowOff>
    </xdr:from>
    <xdr:to>
      <xdr:col>3</xdr:col>
      <xdr:colOff>142875</xdr:colOff>
      <xdr:row>35</xdr:row>
      <xdr:rowOff>50800</xdr:rowOff>
    </xdr:to>
    <xdr:cxnSp macro="">
      <xdr:nvCxnSpPr>
        <xdr:cNvPr id="74" name="直線コネクタ 73"/>
        <xdr:cNvCxnSpPr/>
      </xdr:nvCxnSpPr>
      <xdr:spPr>
        <a:xfrm flipV="1">
          <a:off x="1320800" y="601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5" name="フローチャート :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6" name="テキスト ボックス 75"/>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63517</xdr:rowOff>
    </xdr:from>
    <xdr:ext cx="762000" cy="259045"/>
    <xdr:sp macro="" textlink="">
      <xdr:nvSpPr>
        <xdr:cNvPr id="78" name="テキスト ボックス 77"/>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4" name="円/楕円 83"/>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5"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6" name="円/楕円 85"/>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7" name="テキスト ボックス 86"/>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396875</xdr:colOff>
      <xdr:row>35</xdr:row>
      <xdr:rowOff>139700</xdr:rowOff>
    </xdr:to>
    <xdr:sp macro="" textlink="">
      <xdr:nvSpPr>
        <xdr:cNvPr id="88" name="円/楕円 87"/>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149877</xdr:rowOff>
    </xdr:from>
    <xdr:ext cx="762000" cy="259045"/>
    <xdr:sp macro="" textlink="">
      <xdr:nvSpPr>
        <xdr:cNvPr id="89" name="テキスト ボックス 88"/>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133350</xdr:rowOff>
    </xdr:from>
    <xdr:to>
      <xdr:col>3</xdr:col>
      <xdr:colOff>193675</xdr:colOff>
      <xdr:row>35</xdr:row>
      <xdr:rowOff>63500</xdr:rowOff>
    </xdr:to>
    <xdr:sp macro="" textlink="">
      <xdr:nvSpPr>
        <xdr:cNvPr id="90" name="円/楕円 89"/>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73677</xdr:rowOff>
    </xdr:from>
    <xdr:ext cx="762000" cy="259045"/>
    <xdr:sp macro="" textlink="">
      <xdr:nvSpPr>
        <xdr:cNvPr id="91" name="テキスト ボックス 90"/>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0</xdr:rowOff>
    </xdr:from>
    <xdr:to>
      <xdr:col>1</xdr:col>
      <xdr:colOff>676275</xdr:colOff>
      <xdr:row>35</xdr:row>
      <xdr:rowOff>101600</xdr:rowOff>
    </xdr:to>
    <xdr:sp macro="" textlink="">
      <xdr:nvSpPr>
        <xdr:cNvPr id="92" name="円/楕円 91"/>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111777</xdr:rowOff>
    </xdr:from>
    <xdr:ext cx="762000" cy="259045"/>
    <xdr:sp macro="" textlink="">
      <xdr:nvSpPr>
        <xdr:cNvPr id="93" name="テキスト ボックス 92"/>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類似団体平均、全国平均及び秋田県平均のいずれをも下回っているが前年度より僅かに増加している。主な要因としては、</a:t>
          </a:r>
          <a:r>
            <a:rPr kumimoji="1" lang="ja-JP" altLang="ja-JP" sz="1200">
              <a:solidFill>
                <a:schemeClr val="dk1"/>
              </a:solidFill>
              <a:effectLst/>
              <a:latin typeface="+mn-lt"/>
              <a:ea typeface="+mn-ea"/>
              <a:cs typeface="+mn-cs"/>
            </a:rPr>
            <a:t>電算共同化による業務効率化のためのコンピュータ関連経費が増加している</a:t>
          </a:r>
          <a:r>
            <a:rPr kumimoji="1" lang="ja-JP" altLang="en-US" sz="1200">
              <a:solidFill>
                <a:schemeClr val="dk1"/>
              </a:solidFill>
              <a:effectLst/>
              <a:latin typeface="+mn-lt"/>
              <a:ea typeface="+mn-ea"/>
              <a:cs typeface="+mn-cs"/>
            </a:rPr>
            <a:t>ことがあげられる。また、今後は業務の外部委託や指定管理者制度の導入を進めることとしており、人件費から物件費（委託料）への移行が進められる。また、国の新たな制度等によりコンピュータ関連経費の増加が予想されるが、備品購入費等の節減により、平成２５年度と同程度の水準で推移していくものと見込まれ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92710</xdr:rowOff>
    </xdr:to>
    <xdr:cxnSp macro="">
      <xdr:nvCxnSpPr>
        <xdr:cNvPr id="126" name="直線コネクタ 125"/>
        <xdr:cNvCxnSpPr/>
      </xdr:nvCxnSpPr>
      <xdr:spPr>
        <a:xfrm>
          <a:off x="15671800" y="259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16</xdr:row>
      <xdr:rowOff>142240</xdr:rowOff>
    </xdr:to>
    <xdr:cxnSp macro="">
      <xdr:nvCxnSpPr>
        <xdr:cNvPr id="129" name="直線コネクタ 128"/>
        <xdr:cNvCxnSpPr/>
      </xdr:nvCxnSpPr>
      <xdr:spPr>
        <a:xfrm flipV="1">
          <a:off x="14782800" y="25958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16</xdr:row>
      <xdr:rowOff>142240</xdr:rowOff>
    </xdr:to>
    <xdr:cxnSp macro="">
      <xdr:nvCxnSpPr>
        <xdr:cNvPr id="132" name="直線コネクタ 131"/>
        <xdr:cNvCxnSpPr/>
      </xdr:nvCxnSpPr>
      <xdr:spPr>
        <a:xfrm>
          <a:off x="13893800" y="25425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14</xdr:row>
      <xdr:rowOff>142240</xdr:rowOff>
    </xdr:to>
    <xdr:cxnSp macro="">
      <xdr:nvCxnSpPr>
        <xdr:cNvPr id="135" name="直線コネクタ 134"/>
        <xdr:cNvCxnSpPr/>
      </xdr:nvCxnSpPr>
      <xdr:spPr>
        <a:xfrm>
          <a:off x="13004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6" name="フローチャート : 判断 135"/>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7" name="テキスト ボックス 136"/>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8" name="フローチャート : 判断 137"/>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39" name="テキスト ボックス 138"/>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5" name="円/楕円 144"/>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6"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7" name="円/楕円 146"/>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8" name="テキスト ボックス 147"/>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9" name="円/楕円 148"/>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50" name="テキスト ボックス 149"/>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1" name="円/楕円 150"/>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2" name="テキスト ボックス 151"/>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3" name="円/楕円 152"/>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4" name="テキスト ボックス 153"/>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類似団体平均に比べ、やや高くなっているが、主な要因は医療給付や障害者福祉費の増加である。</a:t>
          </a:r>
          <a:endParaRPr kumimoji="1" lang="en-US" altLang="ja-JP" sz="1300">
            <a:latin typeface="ＭＳ Ｐゴシック"/>
          </a:endParaRPr>
        </a:p>
        <a:p>
          <a:r>
            <a:rPr kumimoji="1" lang="ja-JP" altLang="en-US" sz="1300">
              <a:latin typeface="ＭＳ Ｐゴシック"/>
            </a:rPr>
            <a:t>　少子高齢化により児童手当は減少していくと思われるが、障害者福祉費については、今後も増減を繰り返しながら同程度の水準で推移していくものと見込まれる。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127000</xdr:rowOff>
    </xdr:to>
    <xdr:cxnSp macro="">
      <xdr:nvCxnSpPr>
        <xdr:cNvPr id="186" name="直線コネクタ 185"/>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127000</xdr:rowOff>
    </xdr:to>
    <xdr:cxnSp macro="">
      <xdr:nvCxnSpPr>
        <xdr:cNvPr id="189" name="直線コネクタ 188"/>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127000</xdr:rowOff>
    </xdr:to>
    <xdr:cxnSp macro="">
      <xdr:nvCxnSpPr>
        <xdr:cNvPr id="192" name="直線コネクタ 191"/>
        <xdr:cNvCxnSpPr/>
      </xdr:nvCxnSpPr>
      <xdr:spPr>
        <a:xfrm>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5" name="直線コネクタ 194"/>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6" name="フローチャート : 判断 195"/>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7" name="テキスト ボックス 196"/>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全国平均及び秋田県平均のいずれをも上回っているが、前年度より僅かに減少している。主な要因は国民健康保険診療施設勘定特別会計（診療所）の改修事業等に対する繰出金の増加があったものの、簡易水道事業、下水道事業等の公営企業会計で実施した建設事業の起債償還に対する繰出金が減少しているためである。</a:t>
          </a:r>
          <a:endParaRPr kumimoji="1" lang="en-US" altLang="ja-JP" sz="1300">
            <a:latin typeface="ＭＳ Ｐゴシック"/>
          </a:endParaRPr>
        </a:p>
        <a:p>
          <a:r>
            <a:rPr kumimoji="1" lang="ja-JP" altLang="en-US" sz="1300">
              <a:latin typeface="ＭＳ Ｐゴシック"/>
            </a:rPr>
            <a:t>　今後も特別会計の独立採算制確保に努め、数値の改善を図る。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74422</xdr:rowOff>
    </xdr:from>
    <xdr:to>
      <xdr:col>24</xdr:col>
      <xdr:colOff>31750</xdr:colOff>
      <xdr:row>59</xdr:row>
      <xdr:rowOff>51562</xdr:rowOff>
    </xdr:to>
    <xdr:cxnSp macro="">
      <xdr:nvCxnSpPr>
        <xdr:cNvPr id="239" name="直線コネクタ 238"/>
        <xdr:cNvCxnSpPr/>
      </xdr:nvCxnSpPr>
      <xdr:spPr>
        <a:xfrm flipV="1">
          <a:off x="16510000" y="91612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23639</xdr:rowOff>
    </xdr:from>
    <xdr:ext cx="762000" cy="259045"/>
    <xdr:sp macro="" textlink="">
      <xdr:nvSpPr>
        <xdr:cNvPr id="240" name="その他最小値テキスト"/>
        <xdr:cNvSpPr txBox="1"/>
      </xdr:nvSpPr>
      <xdr:spPr>
        <a:xfrm>
          <a:off x="16598900" y="1013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59</xdr:row>
      <xdr:rowOff>51562</xdr:rowOff>
    </xdr:from>
    <xdr:to>
      <xdr:col>24</xdr:col>
      <xdr:colOff>120650</xdr:colOff>
      <xdr:row>59</xdr:row>
      <xdr:rowOff>51562</xdr:rowOff>
    </xdr:to>
    <xdr:cxnSp macro="">
      <xdr:nvCxnSpPr>
        <xdr:cNvPr id="241" name="直線コネクタ 240"/>
        <xdr:cNvCxnSpPr/>
      </xdr:nvCxnSpPr>
      <xdr:spPr>
        <a:xfrm>
          <a:off x="16421100" y="101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160799</xdr:rowOff>
    </xdr:from>
    <xdr:ext cx="762000" cy="259045"/>
    <xdr:sp macro="" textlink="">
      <xdr:nvSpPr>
        <xdr:cNvPr id="242"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53</xdr:row>
      <xdr:rowOff>74422</xdr:rowOff>
    </xdr:from>
    <xdr:to>
      <xdr:col>24</xdr:col>
      <xdr:colOff>120650</xdr:colOff>
      <xdr:row>53</xdr:row>
      <xdr:rowOff>74422</xdr:rowOff>
    </xdr:to>
    <xdr:cxnSp macro="">
      <xdr:nvCxnSpPr>
        <xdr:cNvPr id="243" name="直線コネクタ 242"/>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51562</xdr:rowOff>
    </xdr:from>
    <xdr:to>
      <xdr:col>24</xdr:col>
      <xdr:colOff>31750</xdr:colOff>
      <xdr:row>59</xdr:row>
      <xdr:rowOff>120142</xdr:rowOff>
    </xdr:to>
    <xdr:cxnSp macro="">
      <xdr:nvCxnSpPr>
        <xdr:cNvPr id="244" name="直線コネクタ 243"/>
        <xdr:cNvCxnSpPr/>
      </xdr:nvCxnSpPr>
      <xdr:spPr>
        <a:xfrm flipV="1">
          <a:off x="15671800" y="101671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28702</xdr:rowOff>
    </xdr:from>
    <xdr:to>
      <xdr:col>22</xdr:col>
      <xdr:colOff>565150</xdr:colOff>
      <xdr:row>59</xdr:row>
      <xdr:rowOff>120142</xdr:rowOff>
    </xdr:to>
    <xdr:cxnSp macro="">
      <xdr:nvCxnSpPr>
        <xdr:cNvPr id="247" name="直線コネクタ 246"/>
        <xdr:cNvCxnSpPr/>
      </xdr:nvCxnSpPr>
      <xdr:spPr>
        <a:xfrm>
          <a:off x="14782800" y="101442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8" name="フローチャート : 判断 247"/>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49" name="テキスト ボックス 248"/>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59</xdr:row>
      <xdr:rowOff>28702</xdr:rowOff>
    </xdr:to>
    <xdr:cxnSp macro="">
      <xdr:nvCxnSpPr>
        <xdr:cNvPr id="250" name="直線コネクタ 249"/>
        <xdr:cNvCxnSpPr/>
      </xdr:nvCxnSpPr>
      <xdr:spPr>
        <a:xfrm>
          <a:off x="13893800" y="99796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151638</xdr:rowOff>
    </xdr:from>
    <xdr:to>
      <xdr:col>21</xdr:col>
      <xdr:colOff>412750</xdr:colOff>
      <xdr:row>56</xdr:row>
      <xdr:rowOff>81788</xdr:rowOff>
    </xdr:to>
    <xdr:sp macro="" textlink="">
      <xdr:nvSpPr>
        <xdr:cNvPr id="251" name="フローチャート : 判断 250"/>
        <xdr:cNvSpPr/>
      </xdr:nvSpPr>
      <xdr:spPr>
        <a:xfrm>
          <a:off x="14732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91965</xdr:rowOff>
    </xdr:from>
    <xdr:ext cx="762000" cy="259045"/>
    <xdr:sp macro="" textlink="">
      <xdr:nvSpPr>
        <xdr:cNvPr id="252" name="テキスト ボックス 251"/>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35560</xdr:rowOff>
    </xdr:to>
    <xdr:cxnSp macro="">
      <xdr:nvCxnSpPr>
        <xdr:cNvPr id="253" name="直線コネクタ 252"/>
        <xdr:cNvCxnSpPr/>
      </xdr:nvCxnSpPr>
      <xdr:spPr>
        <a:xfrm>
          <a:off x="13004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4" name="フローチャート : 判断 253"/>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5" name="テキスト ボックス 254"/>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762</xdr:rowOff>
    </xdr:from>
    <xdr:to>
      <xdr:col>24</xdr:col>
      <xdr:colOff>82550</xdr:colOff>
      <xdr:row>59</xdr:row>
      <xdr:rowOff>102362</xdr:rowOff>
    </xdr:to>
    <xdr:sp macro="" textlink="">
      <xdr:nvSpPr>
        <xdr:cNvPr id="263" name="円/楕円 262"/>
        <xdr:cNvSpPr/>
      </xdr:nvSpPr>
      <xdr:spPr>
        <a:xfrm>
          <a:off x="164592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80789</xdr:rowOff>
    </xdr:from>
    <xdr:ext cx="762000" cy="259045"/>
    <xdr:sp macro="" textlink="">
      <xdr:nvSpPr>
        <xdr:cNvPr id="264" name="その他該当値テキスト"/>
        <xdr:cNvSpPr txBox="1"/>
      </xdr:nvSpPr>
      <xdr:spPr>
        <a:xfrm>
          <a:off x="16598900" y="1002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69342</xdr:rowOff>
    </xdr:from>
    <xdr:to>
      <xdr:col>22</xdr:col>
      <xdr:colOff>615950</xdr:colOff>
      <xdr:row>59</xdr:row>
      <xdr:rowOff>170942</xdr:rowOff>
    </xdr:to>
    <xdr:sp macro="" textlink="">
      <xdr:nvSpPr>
        <xdr:cNvPr id="265" name="円/楕円 264"/>
        <xdr:cNvSpPr/>
      </xdr:nvSpPr>
      <xdr:spPr>
        <a:xfrm>
          <a:off x="156210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155719</xdr:rowOff>
    </xdr:from>
    <xdr:ext cx="736600" cy="259045"/>
    <xdr:sp macro="" textlink="">
      <xdr:nvSpPr>
        <xdr:cNvPr id="266" name="テキスト ボックス 265"/>
        <xdr:cNvSpPr txBox="1"/>
      </xdr:nvSpPr>
      <xdr:spPr>
        <a:xfrm>
          <a:off x="15290800" y="1027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149352</xdr:rowOff>
    </xdr:from>
    <xdr:to>
      <xdr:col>21</xdr:col>
      <xdr:colOff>412750</xdr:colOff>
      <xdr:row>59</xdr:row>
      <xdr:rowOff>79502</xdr:rowOff>
    </xdr:to>
    <xdr:sp macro="" textlink="">
      <xdr:nvSpPr>
        <xdr:cNvPr id="267" name="円/楕円 266"/>
        <xdr:cNvSpPr/>
      </xdr:nvSpPr>
      <xdr:spPr>
        <a:xfrm>
          <a:off x="14732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64279</xdr:rowOff>
    </xdr:from>
    <xdr:ext cx="762000" cy="259045"/>
    <xdr:sp macro="" textlink="">
      <xdr:nvSpPr>
        <xdr:cNvPr id="268" name="テキスト ボックス 267"/>
        <xdr:cNvSpPr txBox="1"/>
      </xdr:nvSpPr>
      <xdr:spPr>
        <a:xfrm>
          <a:off x="14401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9" name="円/楕円 268"/>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0" name="テキスト ボックス 269"/>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1" name="円/楕円 270"/>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2" name="テキスト ボックス 27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類似団体平均、全国平均及び秋田平均のいずれをも上回っており、前年度よりも僅かに増加している。主な要因は</a:t>
          </a:r>
          <a:r>
            <a:rPr kumimoji="1" lang="ja-JP" altLang="ja-JP" sz="1300">
              <a:solidFill>
                <a:schemeClr val="dk1"/>
              </a:solidFill>
              <a:effectLst/>
              <a:latin typeface="+mn-lt"/>
              <a:ea typeface="+mn-ea"/>
              <a:cs typeface="+mn-cs"/>
            </a:rPr>
            <a:t>電算共同化による</a:t>
          </a:r>
          <a:r>
            <a:rPr kumimoji="1" lang="ja-JP" altLang="en-US" sz="1300">
              <a:solidFill>
                <a:schemeClr val="dk1"/>
              </a:solidFill>
              <a:effectLst/>
              <a:latin typeface="+mn-lt"/>
              <a:ea typeface="+mn-ea"/>
              <a:cs typeface="+mn-cs"/>
            </a:rPr>
            <a:t>一部事務組合</a:t>
          </a:r>
          <a:r>
            <a:rPr kumimoji="1" lang="ja-JP" altLang="ja-JP" sz="1300">
              <a:solidFill>
                <a:schemeClr val="dk1"/>
              </a:solidFill>
              <a:effectLst/>
              <a:latin typeface="+mn-lt"/>
              <a:ea typeface="+mn-ea"/>
              <a:cs typeface="+mn-cs"/>
            </a:rPr>
            <a:t>負担金の</a:t>
          </a:r>
          <a:r>
            <a:rPr kumimoji="1" lang="ja-JP" altLang="en-US" sz="1300">
              <a:solidFill>
                <a:schemeClr val="dk1"/>
              </a:solidFill>
              <a:effectLst/>
              <a:latin typeface="+mn-lt"/>
              <a:ea typeface="+mn-ea"/>
              <a:cs typeface="+mn-cs"/>
            </a:rPr>
            <a:t>増加である。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他の一部事務組合における施設改修等のための負担金が増加することが懸念される。その他の補助金については、新設補助の抑制、終期の設定、類似補助の統廃合等の見直しが進んでおり、同程度の水準で推移するものと見込んで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7" name="直線コネクタ 296"/>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8"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9" name="直線コネクタ 298"/>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0"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1" name="直線コネクタ 300"/>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140716</xdr:rowOff>
    </xdr:to>
    <xdr:cxnSp macro="">
      <xdr:nvCxnSpPr>
        <xdr:cNvPr id="302" name="直線コネクタ 301"/>
        <xdr:cNvCxnSpPr/>
      </xdr:nvCxnSpPr>
      <xdr:spPr>
        <a:xfrm>
          <a:off x="15671800" y="6290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3"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4" name="フローチャート : 判断 303"/>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122428</xdr:rowOff>
    </xdr:to>
    <xdr:cxnSp macro="">
      <xdr:nvCxnSpPr>
        <xdr:cNvPr id="305" name="直線コネクタ 304"/>
        <xdr:cNvCxnSpPr/>
      </xdr:nvCxnSpPr>
      <xdr:spPr>
        <a:xfrm flipV="1">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6" name="フローチャート : 判断 305"/>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7" name="テキスト ボックス 306"/>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131572</xdr:rowOff>
    </xdr:to>
    <xdr:cxnSp macro="">
      <xdr:nvCxnSpPr>
        <xdr:cNvPr id="308" name="直線コネクタ 307"/>
        <xdr:cNvCxnSpPr/>
      </xdr:nvCxnSpPr>
      <xdr:spPr>
        <a:xfrm flipV="1">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9" name="フローチャート : 判断 308"/>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10" name="テキスト ボックス 309"/>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131572</xdr:rowOff>
    </xdr:to>
    <xdr:cxnSp macro="">
      <xdr:nvCxnSpPr>
        <xdr:cNvPr id="311" name="直線コネクタ 310"/>
        <xdr:cNvCxnSpPr/>
      </xdr:nvCxnSpPr>
      <xdr:spPr>
        <a:xfrm>
          <a:off x="13004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12" name="フローチャート : 判断 311"/>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13" name="テキスト ボックス 312"/>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4" name="フローチャート : 判断 313"/>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5" name="テキスト ボックス 314"/>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1" name="円/楕円 320"/>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2"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3" name="円/楕円 322"/>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4" name="テキスト ボックス 323"/>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5" name="円/楕円 324"/>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6" name="テキスト ボックス 325"/>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7" name="円/楕円 326"/>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8" name="テキスト ボックス 32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9" name="円/楕円 328"/>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30" name="テキスト ボックス 32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全国平均及び秋田県平均のいずれをも下回っており、前年度から０．７ポイント減少している。主な要因としては、起債を伴う公共事業を抑制し、平成２０年度、２１年度に利率の高い起債の繰上償還を実施したためである。</a:t>
          </a:r>
          <a:r>
            <a:rPr kumimoji="1" lang="ja-JP" altLang="ja-JP" sz="1300">
              <a:solidFill>
                <a:schemeClr val="dk1"/>
              </a:solidFill>
              <a:effectLst/>
              <a:latin typeface="+mn-lt"/>
              <a:ea typeface="+mn-ea"/>
              <a:cs typeface="+mn-cs"/>
            </a:rPr>
            <a:t>平成２０年度が償還のピークであったが、今後は新規事業等による地方債の</a:t>
          </a:r>
          <a:r>
            <a:rPr kumimoji="1" lang="ja-JP" altLang="en-US" sz="1300">
              <a:solidFill>
                <a:schemeClr val="dk1"/>
              </a:solidFill>
              <a:effectLst/>
              <a:latin typeface="+mn-lt"/>
              <a:ea typeface="+mn-ea"/>
              <a:cs typeface="+mn-cs"/>
            </a:rPr>
            <a:t>発行</a:t>
          </a:r>
          <a:r>
            <a:rPr kumimoji="1" lang="ja-JP" altLang="ja-JP" sz="1300">
              <a:solidFill>
                <a:schemeClr val="dk1"/>
              </a:solidFill>
              <a:effectLst/>
              <a:latin typeface="+mn-lt"/>
              <a:ea typeface="+mn-ea"/>
              <a:cs typeface="+mn-cs"/>
            </a:rPr>
            <a:t>もあることから数値は同程度で推移していくと見込んでいる。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7" name="直線コネクタ 356"/>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9" name="直線コネクタ 35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60"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61" name="直線コネクタ 360"/>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115570</xdr:rowOff>
    </xdr:to>
    <xdr:cxnSp macro="">
      <xdr:nvCxnSpPr>
        <xdr:cNvPr id="362" name="直線コネクタ 361"/>
        <xdr:cNvCxnSpPr/>
      </xdr:nvCxnSpPr>
      <xdr:spPr>
        <a:xfrm flipV="1">
          <a:off x="3987800" y="12947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3"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4" name="フローチャート : 判断 363"/>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76</xdr:row>
      <xdr:rowOff>16511</xdr:rowOff>
    </xdr:to>
    <xdr:cxnSp macro="">
      <xdr:nvCxnSpPr>
        <xdr:cNvPr id="365" name="直線コネクタ 364"/>
        <xdr:cNvCxnSpPr/>
      </xdr:nvCxnSpPr>
      <xdr:spPr>
        <a:xfrm flipV="1">
          <a:off x="3098800" y="129743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6" name="フローチャート : 判断 365"/>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7" name="テキスト ボックス 366"/>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16511</xdr:rowOff>
    </xdr:from>
    <xdr:to>
      <xdr:col>4</xdr:col>
      <xdr:colOff>346075</xdr:colOff>
      <xdr:row>77</xdr:row>
      <xdr:rowOff>16511</xdr:rowOff>
    </xdr:to>
    <xdr:cxnSp macro="">
      <xdr:nvCxnSpPr>
        <xdr:cNvPr id="368" name="直線コネクタ 367"/>
        <xdr:cNvCxnSpPr/>
      </xdr:nvCxnSpPr>
      <xdr:spPr>
        <a:xfrm flipV="1">
          <a:off x="2209800" y="1304671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9" name="フローチャート : 判断 368"/>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0" name="テキスト ボックス 369"/>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77</xdr:row>
      <xdr:rowOff>149861</xdr:rowOff>
    </xdr:to>
    <xdr:cxnSp macro="">
      <xdr:nvCxnSpPr>
        <xdr:cNvPr id="371" name="直線コネクタ 370"/>
        <xdr:cNvCxnSpPr/>
      </xdr:nvCxnSpPr>
      <xdr:spPr>
        <a:xfrm flipV="1">
          <a:off x="1320800" y="132181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72" name="フローチャート : 判断 371"/>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73" name="テキスト ボックス 372"/>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106680</xdr:rowOff>
    </xdr:from>
    <xdr:to>
      <xdr:col>1</xdr:col>
      <xdr:colOff>676275</xdr:colOff>
      <xdr:row>78</xdr:row>
      <xdr:rowOff>36830</xdr:rowOff>
    </xdr:to>
    <xdr:sp macro="" textlink="">
      <xdr:nvSpPr>
        <xdr:cNvPr id="374" name="フローチャート : 判断 373"/>
        <xdr:cNvSpPr/>
      </xdr:nvSpPr>
      <xdr:spPr>
        <a:xfrm>
          <a:off x="1270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21607</xdr:rowOff>
    </xdr:from>
    <xdr:ext cx="762000" cy="259045"/>
    <xdr:sp macro="" textlink="">
      <xdr:nvSpPr>
        <xdr:cNvPr id="375" name="テキスト ボックス 374"/>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1" name="円/楕円 380"/>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82"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3" name="円/楕円 382"/>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84" name="テキスト ボックス 383"/>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137160</xdr:rowOff>
    </xdr:from>
    <xdr:to>
      <xdr:col>4</xdr:col>
      <xdr:colOff>396875</xdr:colOff>
      <xdr:row>76</xdr:row>
      <xdr:rowOff>67311</xdr:rowOff>
    </xdr:to>
    <xdr:sp macro="" textlink="">
      <xdr:nvSpPr>
        <xdr:cNvPr id="385" name="円/楕円 384"/>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77487</xdr:rowOff>
    </xdr:from>
    <xdr:ext cx="762000" cy="259045"/>
    <xdr:sp macro="" textlink="">
      <xdr:nvSpPr>
        <xdr:cNvPr id="386" name="テキスト ボックス 385"/>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87" name="円/楕円 386"/>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88" name="テキスト ボックス 387"/>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89" name="円/楕円 388"/>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39388</xdr:rowOff>
    </xdr:from>
    <xdr:ext cx="762000" cy="259045"/>
    <xdr:sp macro="" textlink="">
      <xdr:nvSpPr>
        <xdr:cNvPr id="390" name="テキスト ボックス 389"/>
        <xdr:cNvSpPr txBox="1"/>
      </xdr:nvSpPr>
      <xdr:spPr>
        <a:xfrm>
          <a:off x="939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の６９．６％に対し、平成２５年度は６９．５％と０．１ポイント減少しているものの類似団体平均よりも６．９ポイント上回っている。主な要因としては扶助費における障害者福祉費や補助費等の増加によるためである。</a:t>
          </a:r>
          <a:endParaRPr kumimoji="1" lang="en-US" altLang="ja-JP" sz="1300">
            <a:latin typeface="ＭＳ Ｐゴシック"/>
          </a:endParaRPr>
        </a:p>
        <a:p>
          <a:r>
            <a:rPr kumimoji="1" lang="ja-JP" altLang="en-US" sz="1300">
              <a:latin typeface="ＭＳ Ｐゴシック"/>
            </a:rPr>
            <a:t>　今後は補助費等の見直しを進めながら数値の改善を図る。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6" name="直線コネクタ 415"/>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7"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8" name="直線コネクタ 417"/>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9"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20" name="直線コネクタ 419"/>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60706</xdr:rowOff>
    </xdr:to>
    <xdr:cxnSp macro="">
      <xdr:nvCxnSpPr>
        <xdr:cNvPr id="421" name="直線コネクタ 420"/>
        <xdr:cNvCxnSpPr/>
      </xdr:nvCxnSpPr>
      <xdr:spPr>
        <a:xfrm flipV="1">
          <a:off x="15671800" y="132600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2"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3" name="フローチャート : 判断 422"/>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60706</xdr:rowOff>
    </xdr:from>
    <xdr:to>
      <xdr:col>22</xdr:col>
      <xdr:colOff>565150</xdr:colOff>
      <xdr:row>77</xdr:row>
      <xdr:rowOff>129287</xdr:rowOff>
    </xdr:to>
    <xdr:cxnSp macro="">
      <xdr:nvCxnSpPr>
        <xdr:cNvPr id="424" name="直線コネクタ 423"/>
        <xdr:cNvCxnSpPr/>
      </xdr:nvCxnSpPr>
      <xdr:spPr>
        <a:xfrm flipV="1">
          <a:off x="14782800" y="132623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5" name="フローチャート : 判断 424"/>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6" name="テキスト ボックス 425"/>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129287</xdr:rowOff>
    </xdr:to>
    <xdr:cxnSp macro="">
      <xdr:nvCxnSpPr>
        <xdr:cNvPr id="427" name="直線コネクタ 426"/>
        <xdr:cNvCxnSpPr/>
      </xdr:nvCxnSpPr>
      <xdr:spPr>
        <a:xfrm>
          <a:off x="13893800" y="13100050"/>
          <a:ext cx="889000" cy="2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8" name="フローチャート : 判断 427"/>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9" name="テキスト ボックス 428"/>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69850</xdr:rowOff>
    </xdr:to>
    <xdr:cxnSp macro="">
      <xdr:nvCxnSpPr>
        <xdr:cNvPr id="430" name="直線コネクタ 429"/>
        <xdr:cNvCxnSpPr/>
      </xdr:nvCxnSpPr>
      <xdr:spPr>
        <a:xfrm>
          <a:off x="13004800" y="1303832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119634</xdr:rowOff>
    </xdr:from>
    <xdr:to>
      <xdr:col>20</xdr:col>
      <xdr:colOff>209550</xdr:colOff>
      <xdr:row>76</xdr:row>
      <xdr:rowOff>49783</xdr:rowOff>
    </xdr:to>
    <xdr:sp macro="" textlink="">
      <xdr:nvSpPr>
        <xdr:cNvPr id="431" name="フローチャート : 判断 430"/>
        <xdr:cNvSpPr/>
      </xdr:nvSpPr>
      <xdr:spPr>
        <a:xfrm>
          <a:off x="13843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32" name="テキスト ボックス 431"/>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33" name="フローチャート : 判断 432"/>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34" name="テキスト ボックス 433"/>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0" name="円/楕円 439"/>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41"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xdr:rowOff>
    </xdr:from>
    <xdr:to>
      <xdr:col>22</xdr:col>
      <xdr:colOff>615950</xdr:colOff>
      <xdr:row>77</xdr:row>
      <xdr:rowOff>111506</xdr:rowOff>
    </xdr:to>
    <xdr:sp macro="" textlink="">
      <xdr:nvSpPr>
        <xdr:cNvPr id="442" name="円/楕円 441"/>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43" name="テキスト ボックス 44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44" name="円/楕円 443"/>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45" name="テキスト ボックス 444"/>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46" name="円/楕円 445"/>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105427</xdr:rowOff>
    </xdr:from>
    <xdr:ext cx="762000" cy="259045"/>
    <xdr:sp macro="" textlink="">
      <xdr:nvSpPr>
        <xdr:cNvPr id="447" name="テキスト ボックス 446"/>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48" name="円/楕円 447"/>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69105</xdr:rowOff>
    </xdr:from>
    <xdr:ext cx="762000" cy="259045"/>
    <xdr:sp macro="" textlink="">
      <xdr:nvSpPr>
        <xdr:cNvPr id="449" name="テキスト ボックス 448"/>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秋田県上小阿仁村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168807</xdr:rowOff>
    </xdr:from>
    <xdr:to>
      <xdr:col>4</xdr:col>
      <xdr:colOff>1117600</xdr:colOff>
      <xdr:row>19</xdr:row>
      <xdr:rowOff>2991</xdr:rowOff>
    </xdr:to>
    <xdr:cxnSp macro="">
      <xdr:nvCxnSpPr>
        <xdr:cNvPr id="51" name="直線コネクタ 50"/>
        <xdr:cNvCxnSpPr/>
      </xdr:nvCxnSpPr>
      <xdr:spPr bwMode="auto">
        <a:xfrm flipV="1">
          <a:off x="5003800" y="3302532"/>
          <a:ext cx="647700" cy="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2991</xdr:rowOff>
    </xdr:from>
    <xdr:to>
      <xdr:col>4</xdr:col>
      <xdr:colOff>469900</xdr:colOff>
      <xdr:row>19</xdr:row>
      <xdr:rowOff>16039</xdr:rowOff>
    </xdr:to>
    <xdr:cxnSp macro="">
      <xdr:nvCxnSpPr>
        <xdr:cNvPr id="54" name="直線コネクタ 53"/>
        <xdr:cNvCxnSpPr/>
      </xdr:nvCxnSpPr>
      <xdr:spPr bwMode="auto">
        <a:xfrm flipV="1">
          <a:off x="4305300" y="3308166"/>
          <a:ext cx="698500" cy="1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16039</xdr:rowOff>
    </xdr:from>
    <xdr:to>
      <xdr:col>3</xdr:col>
      <xdr:colOff>904875</xdr:colOff>
      <xdr:row>19</xdr:row>
      <xdr:rowOff>33042</xdr:rowOff>
    </xdr:to>
    <xdr:cxnSp macro="">
      <xdr:nvCxnSpPr>
        <xdr:cNvPr id="57" name="直線コネクタ 56"/>
        <xdr:cNvCxnSpPr/>
      </xdr:nvCxnSpPr>
      <xdr:spPr bwMode="auto">
        <a:xfrm flipV="1">
          <a:off x="3606800" y="3321214"/>
          <a:ext cx="698500" cy="17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30829</xdr:rowOff>
    </xdr:from>
    <xdr:to>
      <xdr:col>3</xdr:col>
      <xdr:colOff>206375</xdr:colOff>
      <xdr:row>19</xdr:row>
      <xdr:rowOff>33042</xdr:rowOff>
    </xdr:to>
    <xdr:cxnSp macro="">
      <xdr:nvCxnSpPr>
        <xdr:cNvPr id="60" name="直線コネクタ 59"/>
        <xdr:cNvCxnSpPr/>
      </xdr:nvCxnSpPr>
      <xdr:spPr bwMode="auto">
        <a:xfrm>
          <a:off x="2908300" y="3336004"/>
          <a:ext cx="698500" cy="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133908</xdr:rowOff>
    </xdr:from>
    <xdr:to>
      <xdr:col>3</xdr:col>
      <xdr:colOff>257175</xdr:colOff>
      <xdr:row>19</xdr:row>
      <xdr:rowOff>64058</xdr:rowOff>
    </xdr:to>
    <xdr:sp macro="" textlink="">
      <xdr:nvSpPr>
        <xdr:cNvPr id="61" name="フローチャート : 判断 60"/>
        <xdr:cNvSpPr/>
      </xdr:nvSpPr>
      <xdr:spPr bwMode="auto">
        <a:xfrm>
          <a:off x="35560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74235</xdr:rowOff>
    </xdr:from>
    <xdr:ext cx="762000" cy="259045"/>
    <xdr:sp macro="" textlink="">
      <xdr:nvSpPr>
        <xdr:cNvPr id="62" name="テキスト ボックス 61"/>
        <xdr:cNvSpPr txBox="1"/>
      </xdr:nvSpPr>
      <xdr:spPr>
        <a:xfrm>
          <a:off x="3225800" y="30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129806</xdr:rowOff>
    </xdr:from>
    <xdr:to>
      <xdr:col>2</xdr:col>
      <xdr:colOff>692150</xdr:colOff>
      <xdr:row>19</xdr:row>
      <xdr:rowOff>59956</xdr:rowOff>
    </xdr:to>
    <xdr:sp macro="" textlink="">
      <xdr:nvSpPr>
        <xdr:cNvPr id="63" name="フローチャート : 判断 62"/>
        <xdr:cNvSpPr/>
      </xdr:nvSpPr>
      <xdr:spPr bwMode="auto">
        <a:xfrm>
          <a:off x="2857500" y="3263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70133</xdr:rowOff>
    </xdr:from>
    <xdr:ext cx="762000" cy="259045"/>
    <xdr:sp macro="" textlink="">
      <xdr:nvSpPr>
        <xdr:cNvPr id="64" name="テキスト ボックス 63"/>
        <xdr:cNvSpPr txBox="1"/>
      </xdr:nvSpPr>
      <xdr:spPr>
        <a:xfrm>
          <a:off x="2527300" y="30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118007</xdr:rowOff>
    </xdr:from>
    <xdr:to>
      <xdr:col>5</xdr:col>
      <xdr:colOff>34925</xdr:colOff>
      <xdr:row>19</xdr:row>
      <xdr:rowOff>48157</xdr:rowOff>
    </xdr:to>
    <xdr:sp macro="" textlink="">
      <xdr:nvSpPr>
        <xdr:cNvPr id="70" name="円/楕円 69"/>
        <xdr:cNvSpPr/>
      </xdr:nvSpPr>
      <xdr:spPr bwMode="auto">
        <a:xfrm>
          <a:off x="5600700" y="325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90084</xdr:rowOff>
    </xdr:from>
    <xdr:ext cx="762000" cy="259045"/>
    <xdr:sp macro="" textlink="">
      <xdr:nvSpPr>
        <xdr:cNvPr id="71" name="人口1人当たり決算額の推移該当値テキスト130"/>
        <xdr:cNvSpPr txBox="1"/>
      </xdr:nvSpPr>
      <xdr:spPr>
        <a:xfrm>
          <a:off x="5740400" y="322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123641</xdr:rowOff>
    </xdr:from>
    <xdr:to>
      <xdr:col>4</xdr:col>
      <xdr:colOff>520700</xdr:colOff>
      <xdr:row>19</xdr:row>
      <xdr:rowOff>53791</xdr:rowOff>
    </xdr:to>
    <xdr:sp macro="" textlink="">
      <xdr:nvSpPr>
        <xdr:cNvPr id="72" name="円/楕円 71"/>
        <xdr:cNvSpPr/>
      </xdr:nvSpPr>
      <xdr:spPr bwMode="auto">
        <a:xfrm>
          <a:off x="4953000" y="325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38568</xdr:rowOff>
    </xdr:from>
    <xdr:ext cx="736600" cy="259045"/>
    <xdr:sp macro="" textlink="">
      <xdr:nvSpPr>
        <xdr:cNvPr id="73" name="テキスト ボックス 72"/>
        <xdr:cNvSpPr txBox="1"/>
      </xdr:nvSpPr>
      <xdr:spPr>
        <a:xfrm>
          <a:off x="4622800" y="334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136689</xdr:rowOff>
    </xdr:from>
    <xdr:to>
      <xdr:col>3</xdr:col>
      <xdr:colOff>955675</xdr:colOff>
      <xdr:row>19</xdr:row>
      <xdr:rowOff>66839</xdr:rowOff>
    </xdr:to>
    <xdr:sp macro="" textlink="">
      <xdr:nvSpPr>
        <xdr:cNvPr id="74" name="円/楕円 73"/>
        <xdr:cNvSpPr/>
      </xdr:nvSpPr>
      <xdr:spPr bwMode="auto">
        <a:xfrm>
          <a:off x="4254500" y="327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51616</xdr:rowOff>
    </xdr:from>
    <xdr:ext cx="762000" cy="259045"/>
    <xdr:sp macro="" textlink="">
      <xdr:nvSpPr>
        <xdr:cNvPr id="75" name="テキスト ボックス 74"/>
        <xdr:cNvSpPr txBox="1"/>
      </xdr:nvSpPr>
      <xdr:spPr>
        <a:xfrm>
          <a:off x="3924300" y="33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177,122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153692</xdr:rowOff>
    </xdr:from>
    <xdr:to>
      <xdr:col>3</xdr:col>
      <xdr:colOff>257175</xdr:colOff>
      <xdr:row>19</xdr:row>
      <xdr:rowOff>83842</xdr:rowOff>
    </xdr:to>
    <xdr:sp macro="" textlink="">
      <xdr:nvSpPr>
        <xdr:cNvPr id="76" name="円/楕円 75"/>
        <xdr:cNvSpPr/>
      </xdr:nvSpPr>
      <xdr:spPr bwMode="auto">
        <a:xfrm>
          <a:off x="3556000" y="328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68619</xdr:rowOff>
    </xdr:from>
    <xdr:ext cx="762000" cy="259045"/>
    <xdr:sp macro="" textlink="">
      <xdr:nvSpPr>
        <xdr:cNvPr id="77" name="テキスト ボックス 76"/>
        <xdr:cNvSpPr txBox="1"/>
      </xdr:nvSpPr>
      <xdr:spPr>
        <a:xfrm>
          <a:off x="3225800" y="337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151479</xdr:rowOff>
    </xdr:from>
    <xdr:to>
      <xdr:col>2</xdr:col>
      <xdr:colOff>692150</xdr:colOff>
      <xdr:row>19</xdr:row>
      <xdr:rowOff>81629</xdr:rowOff>
    </xdr:to>
    <xdr:sp macro="" textlink="">
      <xdr:nvSpPr>
        <xdr:cNvPr id="78" name="円/楕円 77"/>
        <xdr:cNvSpPr/>
      </xdr:nvSpPr>
      <xdr:spPr bwMode="auto">
        <a:xfrm>
          <a:off x="2857500" y="3285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66406</xdr:rowOff>
    </xdr:from>
    <xdr:ext cx="762000" cy="259045"/>
    <xdr:sp macro="" textlink="">
      <xdr:nvSpPr>
        <xdr:cNvPr id="79" name="テキスト ボックス 78"/>
        <xdr:cNvSpPr txBox="1"/>
      </xdr:nvSpPr>
      <xdr:spPr>
        <a:xfrm>
          <a:off x="2527300" y="337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278928</xdr:rowOff>
    </xdr:from>
    <xdr:to>
      <xdr:col>4</xdr:col>
      <xdr:colOff>1117600</xdr:colOff>
      <xdr:row>35</xdr:row>
      <xdr:rowOff>326827</xdr:rowOff>
    </xdr:to>
    <xdr:cxnSp macro="">
      <xdr:nvCxnSpPr>
        <xdr:cNvPr id="112" name="直線コネクタ 111"/>
        <xdr:cNvCxnSpPr/>
      </xdr:nvCxnSpPr>
      <xdr:spPr bwMode="auto">
        <a:xfrm>
          <a:off x="5003800" y="6889278"/>
          <a:ext cx="647700" cy="4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240172</xdr:rowOff>
    </xdr:from>
    <xdr:to>
      <xdr:col>4</xdr:col>
      <xdr:colOff>469900</xdr:colOff>
      <xdr:row>35</xdr:row>
      <xdr:rowOff>278928</xdr:rowOff>
    </xdr:to>
    <xdr:cxnSp macro="">
      <xdr:nvCxnSpPr>
        <xdr:cNvPr id="115" name="直線コネクタ 114"/>
        <xdr:cNvCxnSpPr/>
      </xdr:nvCxnSpPr>
      <xdr:spPr bwMode="auto">
        <a:xfrm>
          <a:off x="4305300" y="6850522"/>
          <a:ext cx="698500" cy="3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143840</xdr:rowOff>
    </xdr:from>
    <xdr:to>
      <xdr:col>3</xdr:col>
      <xdr:colOff>904875</xdr:colOff>
      <xdr:row>35</xdr:row>
      <xdr:rowOff>240172</xdr:rowOff>
    </xdr:to>
    <xdr:cxnSp macro="">
      <xdr:nvCxnSpPr>
        <xdr:cNvPr id="118" name="直線コネクタ 117"/>
        <xdr:cNvCxnSpPr/>
      </xdr:nvCxnSpPr>
      <xdr:spPr bwMode="auto">
        <a:xfrm>
          <a:off x="3606800" y="6754190"/>
          <a:ext cx="698500" cy="9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43881</xdr:rowOff>
    </xdr:from>
    <xdr:to>
      <xdr:col>3</xdr:col>
      <xdr:colOff>206375</xdr:colOff>
      <xdr:row>35</xdr:row>
      <xdr:rowOff>143840</xdr:rowOff>
    </xdr:to>
    <xdr:cxnSp macro="">
      <xdr:nvCxnSpPr>
        <xdr:cNvPr id="121" name="直線コネクタ 120"/>
        <xdr:cNvCxnSpPr/>
      </xdr:nvCxnSpPr>
      <xdr:spPr bwMode="auto">
        <a:xfrm>
          <a:off x="2908300" y="6654231"/>
          <a:ext cx="698500" cy="9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174482</xdr:rowOff>
    </xdr:from>
    <xdr:to>
      <xdr:col>3</xdr:col>
      <xdr:colOff>257175</xdr:colOff>
      <xdr:row>35</xdr:row>
      <xdr:rowOff>276082</xdr:rowOff>
    </xdr:to>
    <xdr:sp macro="" textlink="">
      <xdr:nvSpPr>
        <xdr:cNvPr id="122" name="フローチャート : 判断 121"/>
        <xdr:cNvSpPr/>
      </xdr:nvSpPr>
      <xdr:spPr bwMode="auto">
        <a:xfrm>
          <a:off x="3556000" y="6784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260859</xdr:rowOff>
    </xdr:from>
    <xdr:ext cx="762000" cy="259045"/>
    <xdr:sp macro="" textlink="">
      <xdr:nvSpPr>
        <xdr:cNvPr id="123" name="テキスト ボックス 122"/>
        <xdr:cNvSpPr txBox="1"/>
      </xdr:nvSpPr>
      <xdr:spPr>
        <a:xfrm>
          <a:off x="3225800" y="687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123787</xdr:rowOff>
    </xdr:from>
    <xdr:to>
      <xdr:col>2</xdr:col>
      <xdr:colOff>692150</xdr:colOff>
      <xdr:row>35</xdr:row>
      <xdr:rowOff>225387</xdr:rowOff>
    </xdr:to>
    <xdr:sp macro="" textlink="">
      <xdr:nvSpPr>
        <xdr:cNvPr id="124" name="フローチャート : 判断 123"/>
        <xdr:cNvSpPr/>
      </xdr:nvSpPr>
      <xdr:spPr bwMode="auto">
        <a:xfrm>
          <a:off x="2857500" y="6734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210164</xdr:rowOff>
    </xdr:from>
    <xdr:ext cx="762000" cy="259045"/>
    <xdr:sp macro="" textlink="">
      <xdr:nvSpPr>
        <xdr:cNvPr id="125" name="テキスト ボックス 124"/>
        <xdr:cNvSpPr txBox="1"/>
      </xdr:nvSpPr>
      <xdr:spPr>
        <a:xfrm>
          <a:off x="2527300" y="682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276027</xdr:rowOff>
    </xdr:from>
    <xdr:to>
      <xdr:col>5</xdr:col>
      <xdr:colOff>34925</xdr:colOff>
      <xdr:row>36</xdr:row>
      <xdr:rowOff>34727</xdr:rowOff>
    </xdr:to>
    <xdr:sp macro="" textlink="">
      <xdr:nvSpPr>
        <xdr:cNvPr id="131" name="円/楕円 130"/>
        <xdr:cNvSpPr/>
      </xdr:nvSpPr>
      <xdr:spPr bwMode="auto">
        <a:xfrm>
          <a:off x="5600700" y="688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248104</xdr:rowOff>
    </xdr:from>
    <xdr:ext cx="762000" cy="259045"/>
    <xdr:sp macro="" textlink="">
      <xdr:nvSpPr>
        <xdr:cNvPr id="132" name="人口1人当たり決算額の推移該当値テキスト445"/>
        <xdr:cNvSpPr txBox="1"/>
      </xdr:nvSpPr>
      <xdr:spPr>
        <a:xfrm>
          <a:off x="5740400" y="685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228128</xdr:rowOff>
    </xdr:from>
    <xdr:to>
      <xdr:col>4</xdr:col>
      <xdr:colOff>520700</xdr:colOff>
      <xdr:row>35</xdr:row>
      <xdr:rowOff>329728</xdr:rowOff>
    </xdr:to>
    <xdr:sp macro="" textlink="">
      <xdr:nvSpPr>
        <xdr:cNvPr id="133" name="円/楕円 132"/>
        <xdr:cNvSpPr/>
      </xdr:nvSpPr>
      <xdr:spPr bwMode="auto">
        <a:xfrm>
          <a:off x="4953000" y="683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314505</xdr:rowOff>
    </xdr:from>
    <xdr:ext cx="736600" cy="259045"/>
    <xdr:sp macro="" textlink="">
      <xdr:nvSpPr>
        <xdr:cNvPr id="134" name="テキスト ボックス 133"/>
        <xdr:cNvSpPr txBox="1"/>
      </xdr:nvSpPr>
      <xdr:spPr>
        <a:xfrm>
          <a:off x="4622800" y="692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189372</xdr:rowOff>
    </xdr:from>
    <xdr:to>
      <xdr:col>3</xdr:col>
      <xdr:colOff>955675</xdr:colOff>
      <xdr:row>35</xdr:row>
      <xdr:rowOff>290972</xdr:rowOff>
    </xdr:to>
    <xdr:sp macro="" textlink="">
      <xdr:nvSpPr>
        <xdr:cNvPr id="135" name="円/楕円 134"/>
        <xdr:cNvSpPr/>
      </xdr:nvSpPr>
      <xdr:spPr bwMode="auto">
        <a:xfrm>
          <a:off x="4254500" y="679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275749</xdr:rowOff>
    </xdr:from>
    <xdr:ext cx="762000" cy="259045"/>
    <xdr:sp macro="" textlink="">
      <xdr:nvSpPr>
        <xdr:cNvPr id="136" name="テキスト ボックス 135"/>
        <xdr:cNvSpPr txBox="1"/>
      </xdr:nvSpPr>
      <xdr:spPr>
        <a:xfrm>
          <a:off x="3924300" y="688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93040</xdr:rowOff>
    </xdr:from>
    <xdr:to>
      <xdr:col>3</xdr:col>
      <xdr:colOff>257175</xdr:colOff>
      <xdr:row>35</xdr:row>
      <xdr:rowOff>194640</xdr:rowOff>
    </xdr:to>
    <xdr:sp macro="" textlink="">
      <xdr:nvSpPr>
        <xdr:cNvPr id="137" name="円/楕円 136"/>
        <xdr:cNvSpPr/>
      </xdr:nvSpPr>
      <xdr:spPr bwMode="auto">
        <a:xfrm>
          <a:off x="3556000" y="670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204817</xdr:rowOff>
    </xdr:from>
    <xdr:ext cx="762000" cy="259045"/>
    <xdr:sp macro="" textlink="">
      <xdr:nvSpPr>
        <xdr:cNvPr id="138" name="テキスト ボックス 137"/>
        <xdr:cNvSpPr txBox="1"/>
      </xdr:nvSpPr>
      <xdr:spPr>
        <a:xfrm>
          <a:off x="3225800" y="647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335981</xdr:rowOff>
    </xdr:from>
    <xdr:to>
      <xdr:col>2</xdr:col>
      <xdr:colOff>692150</xdr:colOff>
      <xdr:row>35</xdr:row>
      <xdr:rowOff>94681</xdr:rowOff>
    </xdr:to>
    <xdr:sp macro="" textlink="">
      <xdr:nvSpPr>
        <xdr:cNvPr id="139" name="円/楕円 138"/>
        <xdr:cNvSpPr/>
      </xdr:nvSpPr>
      <xdr:spPr bwMode="auto">
        <a:xfrm>
          <a:off x="2857500" y="660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104858</xdr:rowOff>
    </xdr:from>
    <xdr:ext cx="762000" cy="259045"/>
    <xdr:sp macro="" textlink="">
      <xdr:nvSpPr>
        <xdr:cNvPr id="140" name="テキスト ボックス 139"/>
        <xdr:cNvSpPr txBox="1"/>
      </xdr:nvSpPr>
      <xdr:spPr>
        <a:xfrm>
          <a:off x="2527300" y="637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地方交付税の動向が大きく関係しているが、利率が高い起債の繰上償還や新規事業の抑制等により、一般財源が確保され、基金取り崩しを回避できている。</a:t>
          </a:r>
          <a:r>
            <a:rPr kumimoji="1" lang="ja-JP" altLang="en-US" sz="1100">
              <a:latin typeface="ＭＳ ゴシック" pitchFamily="49" charset="-128"/>
              <a:ea typeface="ＭＳ ゴシック" pitchFamily="49" charset="-128"/>
            </a:rPr>
            <a:t>この</a:t>
          </a:r>
          <a:r>
            <a:rPr kumimoji="1" lang="ja-JP" altLang="en-US" sz="1200">
              <a:latin typeface="ＭＳ ゴシック" pitchFamily="49" charset="-128"/>
              <a:ea typeface="ＭＳ ゴシック" pitchFamily="49" charset="-128"/>
            </a:rPr>
            <a:t>ような公債費負担軽減を引き続き行うことで、今後も基金積立等は増加していくと予想される。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実質収支額については、多少の増減は考えられるが、投資的経費等について適正化を図っていくことから、今後も同程度の水準で推移するものと見込んでいる。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◎一般会計</a:t>
          </a:r>
          <a:endParaRPr lang="ja-JP" altLang="ja-JP" sz="1800">
            <a:effectLst/>
          </a:endParaRPr>
        </a:p>
        <a:p>
          <a:pPr rtl="0"/>
          <a:r>
            <a:rPr lang="ja-JP" altLang="ja-JP" sz="1400" b="0" i="0" baseline="0">
              <a:solidFill>
                <a:schemeClr val="dk1"/>
              </a:solidFill>
              <a:effectLst/>
              <a:latin typeface="+mn-lt"/>
              <a:ea typeface="+mn-ea"/>
              <a:cs typeface="+mn-cs"/>
            </a:rPr>
            <a:t>　一般会計については、村税が歳入総額の６．</a:t>
          </a:r>
          <a:r>
            <a:rPr lang="ja-JP" altLang="en-US" sz="1400" b="0" i="0" baseline="0">
              <a:solidFill>
                <a:schemeClr val="dk1"/>
              </a:solidFill>
              <a:effectLst/>
              <a:latin typeface="+mn-lt"/>
              <a:ea typeface="+mn-ea"/>
              <a:cs typeface="+mn-cs"/>
            </a:rPr>
            <a:t>９</a:t>
          </a:r>
          <a:r>
            <a:rPr lang="ja-JP" altLang="ja-JP" sz="1400" b="0" i="0" baseline="0">
              <a:solidFill>
                <a:schemeClr val="dk1"/>
              </a:solidFill>
              <a:effectLst/>
              <a:latin typeface="+mn-lt"/>
              <a:ea typeface="+mn-ea"/>
              <a:cs typeface="+mn-cs"/>
            </a:rPr>
            <a:t>％と極めて少なく、地方交付税と臨時財政対策債を合わせた割合が</a:t>
          </a:r>
          <a:r>
            <a:rPr lang="ja-JP" altLang="en-US" sz="1400" b="0" i="0" baseline="0">
              <a:solidFill>
                <a:schemeClr val="dk1"/>
              </a:solidFill>
              <a:effectLst/>
              <a:latin typeface="+mn-lt"/>
              <a:ea typeface="+mn-ea"/>
              <a:cs typeface="+mn-cs"/>
            </a:rPr>
            <a:t>７０</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％を占めており、地方交付税の動向が村の財政事情に大きく影響している。基金繰入や地方債</a:t>
          </a:r>
          <a:r>
            <a:rPr lang="ja-JP" altLang="en-US" sz="1400" b="0" i="0" baseline="0">
              <a:solidFill>
                <a:schemeClr val="dk1"/>
              </a:solidFill>
              <a:effectLst/>
              <a:latin typeface="+mn-lt"/>
              <a:ea typeface="+mn-ea"/>
              <a:cs typeface="+mn-cs"/>
            </a:rPr>
            <a:t>に頼らない</a:t>
          </a:r>
          <a:r>
            <a:rPr lang="ja-JP" altLang="ja-JP" sz="1400" b="0" i="0" baseline="0">
              <a:solidFill>
                <a:schemeClr val="dk1"/>
              </a:solidFill>
              <a:effectLst/>
              <a:latin typeface="+mn-lt"/>
              <a:ea typeface="+mn-ea"/>
              <a:cs typeface="+mn-cs"/>
            </a:rPr>
            <a:t>予算編成を基本として財政の健全化を図る。</a:t>
          </a:r>
          <a:endParaRPr lang="ja-JP" altLang="ja-JP" sz="1800">
            <a:effectLst/>
          </a:endParaRPr>
        </a:p>
        <a:p>
          <a:pPr rtl="0"/>
          <a:r>
            <a:rPr lang="ja-JP" altLang="ja-JP" sz="1400" b="0" i="0" baseline="0">
              <a:solidFill>
                <a:schemeClr val="dk1"/>
              </a:solidFill>
              <a:effectLst/>
              <a:latin typeface="+mn-lt"/>
              <a:ea typeface="+mn-ea"/>
              <a:cs typeface="+mn-cs"/>
            </a:rPr>
            <a:t>◎特別会計</a:t>
          </a:r>
          <a:endParaRPr lang="ja-JP" altLang="ja-JP" sz="1800">
            <a:effectLst/>
          </a:endParaRPr>
        </a:p>
        <a:p>
          <a:pPr rtl="0"/>
          <a:r>
            <a:rPr lang="ja-JP" altLang="ja-JP" sz="1400" b="0" i="0" baseline="0">
              <a:solidFill>
                <a:schemeClr val="dk1"/>
              </a:solidFill>
              <a:effectLst/>
              <a:latin typeface="+mn-lt"/>
              <a:ea typeface="+mn-ea"/>
              <a:cs typeface="+mn-cs"/>
            </a:rPr>
            <a:t>　特別会計については、料金収入等のほか一般会計からの繰入金の占める割合が大きく、水道料金や下水道料金等の適正化に向けて、現行料金の見直しを含む料金体系のあり方について検討する。また、施設整備は終了しているが、老朽化した施設の改修費用等、今後新たな負担についても考慮していく。</a:t>
          </a:r>
          <a:endParaRPr lang="ja-JP" altLang="ja-JP" sz="1800">
            <a:effectLst/>
          </a:endParaRPr>
        </a:p>
        <a:p>
          <a:pPr rtl="0"/>
          <a:r>
            <a:rPr lang="ja-JP" altLang="ja-JP" sz="1400" b="0" i="0" baseline="0">
              <a:solidFill>
                <a:schemeClr val="dk1"/>
              </a:solidFill>
              <a:effectLst/>
              <a:latin typeface="+mn-lt"/>
              <a:ea typeface="+mn-ea"/>
              <a:cs typeface="+mn-cs"/>
            </a:rPr>
            <a:t>　介護保険事業については、平成２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年</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月現在の高齢化率が、４５．</a:t>
          </a:r>
          <a:r>
            <a:rPr lang="ja-JP" altLang="en-US" sz="1400" b="0" i="0" baseline="0">
              <a:solidFill>
                <a:schemeClr val="dk1"/>
              </a:solidFill>
              <a:effectLst/>
              <a:latin typeface="+mn-lt"/>
              <a:ea typeface="+mn-ea"/>
              <a:cs typeface="+mn-cs"/>
            </a:rPr>
            <a:t>５７</a:t>
          </a:r>
          <a:r>
            <a:rPr lang="ja-JP" altLang="ja-JP" sz="1400" b="0" i="0" baseline="0">
              <a:solidFill>
                <a:schemeClr val="dk1"/>
              </a:solidFill>
              <a:effectLst/>
              <a:latin typeface="+mn-lt"/>
              <a:ea typeface="+mn-ea"/>
              <a:cs typeface="+mn-cs"/>
            </a:rPr>
            <a:t>％と全県一の高齢化率のため、介護保険給付費の増加に大きく影響</a:t>
          </a:r>
          <a:r>
            <a:rPr lang="ja-JP" altLang="en-US" sz="1400" b="0" i="0" baseline="0">
              <a:solidFill>
                <a:schemeClr val="dk1"/>
              </a:solidFill>
              <a:effectLst/>
              <a:latin typeface="+mn-lt"/>
              <a:ea typeface="+mn-ea"/>
              <a:cs typeface="+mn-cs"/>
            </a:rPr>
            <a:t>を与えている</a:t>
          </a:r>
          <a:r>
            <a:rPr lang="ja-JP" altLang="ja-JP" sz="1400" b="0" i="0" baseline="0">
              <a:solidFill>
                <a:schemeClr val="dk1"/>
              </a:solidFill>
              <a:effectLst/>
              <a:latin typeface="+mn-lt"/>
              <a:ea typeface="+mn-ea"/>
              <a:cs typeface="+mn-cs"/>
            </a:rPr>
            <a:t>。今後も要介護認定者や介護給付費の増加が見込まれるため、保険料の改正等を検討し、より安定的な運営を図る。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a:t>
          </a:r>
          <a:endParaRPr lang="ja-JP" altLang="ja-JP" sz="1400">
            <a:effectLst/>
          </a:endParaRPr>
        </a:p>
        <a:p>
          <a:pPr rtl="0"/>
          <a:r>
            <a:rPr lang="ja-JP" altLang="ja-JP" sz="1100" b="0" i="0" baseline="0">
              <a:solidFill>
                <a:schemeClr val="dk1"/>
              </a:solidFill>
              <a:effectLst/>
              <a:latin typeface="+mn-lt"/>
              <a:ea typeface="+mn-ea"/>
              <a:cs typeface="+mn-cs"/>
            </a:rPr>
            <a:t>　新規起債事業の抑制、償還終了と繰上償還の実施により、元利償還金が減少している。今後も</a:t>
          </a:r>
          <a:r>
            <a:rPr lang="ja-JP" altLang="en-US" sz="1100" b="0" i="0" baseline="0">
              <a:solidFill>
                <a:schemeClr val="dk1"/>
              </a:solidFill>
              <a:effectLst/>
              <a:latin typeface="+mn-lt"/>
              <a:ea typeface="+mn-ea"/>
              <a:cs typeface="+mn-cs"/>
            </a:rPr>
            <a:t>同程度で推移</a:t>
          </a:r>
          <a:r>
            <a:rPr lang="ja-JP" altLang="ja-JP" sz="1100" b="0" i="0" baseline="0">
              <a:solidFill>
                <a:schemeClr val="dk1"/>
              </a:solidFill>
              <a:effectLst/>
              <a:latin typeface="+mn-lt"/>
              <a:ea typeface="+mn-ea"/>
              <a:cs typeface="+mn-cs"/>
            </a:rPr>
            <a:t>していく見込みである。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a:t>
          </a:r>
          <a:endParaRPr lang="ja-JP" altLang="ja-JP" sz="1400">
            <a:effectLst/>
          </a:endParaRPr>
        </a:p>
        <a:p>
          <a:pPr rtl="0"/>
          <a:r>
            <a:rPr lang="ja-JP" altLang="ja-JP" sz="1100" b="0" i="0" baseline="0">
              <a:solidFill>
                <a:schemeClr val="dk1"/>
              </a:solidFill>
              <a:effectLst/>
              <a:latin typeface="+mn-lt"/>
              <a:ea typeface="+mn-ea"/>
              <a:cs typeface="+mn-cs"/>
            </a:rPr>
            <a:t>　施設整備も終了し、元利償還のピークを過ぎたため、施設整備のための公営企業債</a:t>
          </a:r>
          <a:r>
            <a:rPr lang="ja-JP" altLang="en-US" sz="1100" b="0" i="0" baseline="0">
              <a:solidFill>
                <a:schemeClr val="dk1"/>
              </a:solidFill>
              <a:effectLst/>
              <a:latin typeface="+mn-lt"/>
              <a:ea typeface="+mn-ea"/>
              <a:cs typeface="+mn-cs"/>
            </a:rPr>
            <a:t>の元利償還金</a:t>
          </a:r>
          <a:r>
            <a:rPr lang="ja-JP" altLang="ja-JP" sz="1100" b="0" i="0" baseline="0">
              <a:solidFill>
                <a:schemeClr val="dk1"/>
              </a:solidFill>
              <a:effectLst/>
              <a:latin typeface="+mn-lt"/>
              <a:ea typeface="+mn-ea"/>
              <a:cs typeface="+mn-cs"/>
            </a:rPr>
            <a:t>に対する繰出金</a:t>
          </a:r>
          <a:r>
            <a:rPr lang="ja-JP" altLang="en-US" sz="1100" b="0" i="0" baseline="0">
              <a:solidFill>
                <a:schemeClr val="dk1"/>
              </a:solidFill>
              <a:effectLst/>
              <a:latin typeface="+mn-lt"/>
              <a:ea typeface="+mn-ea"/>
              <a:cs typeface="+mn-cs"/>
            </a:rPr>
            <a:t>も減少した。</a:t>
          </a:r>
          <a:r>
            <a:rPr lang="ja-JP" altLang="ja-JP" sz="1100" b="0" i="0" baseline="0">
              <a:solidFill>
                <a:schemeClr val="dk1"/>
              </a:solidFill>
              <a:effectLst/>
              <a:latin typeface="+mn-lt"/>
              <a:ea typeface="+mn-ea"/>
              <a:cs typeface="+mn-cs"/>
            </a:rPr>
            <a:t>今後も老朽化した施設改修のための公営企業債については、後年度負担が集中しないよう計画的な事業実施を行うとともに、一般</a:t>
          </a:r>
          <a:r>
            <a:rPr lang="ja-JP" altLang="en-US" sz="1100" b="0" i="0" baseline="0">
              <a:solidFill>
                <a:schemeClr val="dk1"/>
              </a:solidFill>
              <a:effectLst/>
              <a:latin typeface="+mn-lt"/>
              <a:ea typeface="+mn-ea"/>
              <a:cs typeface="+mn-cs"/>
            </a:rPr>
            <a:t>会計等</a:t>
          </a:r>
          <a:r>
            <a:rPr lang="ja-JP" altLang="ja-JP" sz="1100" b="0" i="0" baseline="0">
              <a:solidFill>
                <a:schemeClr val="dk1"/>
              </a:solidFill>
              <a:effectLst/>
              <a:latin typeface="+mn-lt"/>
              <a:ea typeface="+mn-ea"/>
              <a:cs typeface="+mn-cs"/>
            </a:rPr>
            <a:t>からの繰出金の減少を図る。</a:t>
          </a:r>
          <a:endParaRPr lang="ja-JP" altLang="ja-JP" sz="1400">
            <a:effectLst/>
          </a:endParaRPr>
        </a:p>
        <a:p>
          <a:pPr rtl="0"/>
          <a:r>
            <a:rPr lang="ja-JP" altLang="ja-JP" sz="1100" b="0" i="0" baseline="0">
              <a:solidFill>
                <a:schemeClr val="dk1"/>
              </a:solidFill>
              <a:effectLst/>
              <a:latin typeface="+mn-lt"/>
              <a:ea typeface="+mn-ea"/>
              <a:cs typeface="+mn-cs"/>
            </a:rPr>
            <a:t>◎実質公債費比率の分子</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元利償還金や</a:t>
          </a:r>
          <a:r>
            <a:rPr lang="ja-JP" altLang="ja-JP" sz="1100" b="0" i="0" baseline="0">
              <a:solidFill>
                <a:schemeClr val="dk1"/>
              </a:solidFill>
              <a:effectLst/>
              <a:latin typeface="+mn-lt"/>
              <a:ea typeface="+mn-ea"/>
              <a:cs typeface="+mn-cs"/>
            </a:rPr>
            <a:t>公営企業債の元利償還金に対する繰入金</a:t>
          </a:r>
          <a:r>
            <a:rPr lang="ja-JP" altLang="en-US" sz="1100" b="0" i="0" baseline="0">
              <a:solidFill>
                <a:schemeClr val="dk1"/>
              </a:solidFill>
              <a:effectLst/>
              <a:latin typeface="+mn-lt"/>
              <a:ea typeface="+mn-ea"/>
              <a:cs typeface="+mn-cs"/>
            </a:rPr>
            <a:t>の減少に伴い、減少傾向にある。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今後も地方債借入の抑制や、繰上償還財源の確保による公債費負担の軽減により、比率の更なる改善を図る。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◎一般会計等に係る地方債現在高</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新規事業の抑制、</a:t>
          </a:r>
          <a:r>
            <a:rPr lang="ja-JP" altLang="ja-JP" sz="1100" b="0" i="0" baseline="0">
              <a:solidFill>
                <a:schemeClr val="dk1"/>
              </a:solidFill>
              <a:effectLst/>
              <a:latin typeface="+mn-lt"/>
              <a:ea typeface="+mn-ea"/>
              <a:cs typeface="+mn-cs"/>
            </a:rPr>
            <a:t>償還終了と繰上償還を実施したことによ</a:t>
          </a:r>
          <a:r>
            <a:rPr lang="ja-JP" altLang="en-US" sz="1100" b="0" i="0" baseline="0">
              <a:solidFill>
                <a:schemeClr val="dk1"/>
              </a:solidFill>
              <a:effectLst/>
              <a:latin typeface="+mn-lt"/>
              <a:ea typeface="+mn-ea"/>
              <a:cs typeface="+mn-cs"/>
            </a:rPr>
            <a:t>り地方債現在高が</a:t>
          </a:r>
          <a:r>
            <a:rPr lang="ja-JP" altLang="ja-JP" sz="1100" b="0" i="0" baseline="0">
              <a:solidFill>
                <a:schemeClr val="dk1"/>
              </a:solidFill>
              <a:effectLst/>
              <a:latin typeface="+mn-lt"/>
              <a:ea typeface="+mn-ea"/>
              <a:cs typeface="+mn-cs"/>
            </a:rPr>
            <a:t>減少している。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endParaRPr lang="ja-JP" altLang="ja-JP" sz="1400">
            <a:effectLst/>
          </a:endParaRPr>
        </a:p>
        <a:p>
          <a:pPr rtl="0"/>
          <a:r>
            <a:rPr lang="ja-JP" altLang="ja-JP" sz="1100" b="0" i="0" baseline="0">
              <a:solidFill>
                <a:schemeClr val="dk1"/>
              </a:solidFill>
              <a:effectLst/>
              <a:latin typeface="+mn-lt"/>
              <a:ea typeface="+mn-ea"/>
              <a:cs typeface="+mn-cs"/>
            </a:rPr>
            <a:t>　施設整備の完了と元利償還のピークが過ぎたため減少傾向にある。今後は老朽化した施設改修等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予想される</a:t>
          </a:r>
          <a:r>
            <a:rPr lang="ja-JP" altLang="en-US" sz="1100" b="0" i="0" baseline="0">
              <a:solidFill>
                <a:schemeClr val="dk1"/>
              </a:solidFill>
              <a:effectLst/>
              <a:latin typeface="+mn-lt"/>
              <a:ea typeface="+mn-ea"/>
              <a:cs typeface="+mn-cs"/>
            </a:rPr>
            <a:t>が、後年度負担が集中しないよう計画的な事業実施を行う。</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◎債務負担行為に基づく支出予定額</a:t>
          </a:r>
          <a:endParaRPr lang="ja-JP" altLang="ja-JP">
            <a:effectLst/>
          </a:endParaRPr>
        </a:p>
        <a:p>
          <a:pPr rtl="0"/>
          <a:r>
            <a:rPr lang="ja-JP" altLang="ja-JP" sz="1100" b="0" i="0" baseline="0">
              <a:solidFill>
                <a:schemeClr val="dk1"/>
              </a:solidFill>
              <a:effectLst/>
              <a:latin typeface="+mn-lt"/>
              <a:ea typeface="+mn-ea"/>
              <a:cs typeface="+mn-cs"/>
            </a:rPr>
            <a:t>　今後は一部事務組合への施設改修等に伴う負担金や起債償還に対する補助、町村電算共同化に係る負担等により増加していくと見込まれる。</a:t>
          </a:r>
          <a:endParaRPr lang="ja-JP" altLang="ja-JP">
            <a:effectLst/>
          </a:endParaRPr>
        </a:p>
        <a:p>
          <a:pPr rtl="0"/>
          <a:r>
            <a:rPr lang="ja-JP" altLang="ja-JP" sz="1100" b="0" i="0" baseline="0">
              <a:solidFill>
                <a:schemeClr val="dk1"/>
              </a:solidFill>
              <a:effectLst/>
              <a:latin typeface="+mn-lt"/>
              <a:ea typeface="+mn-ea"/>
              <a:cs typeface="+mn-cs"/>
            </a:rPr>
            <a:t>◎将来負担比率の分子</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利率</a:t>
          </a:r>
          <a:r>
            <a:rPr lang="ja-JP" altLang="ja-JP" sz="1100" b="0" i="0" baseline="0">
              <a:solidFill>
                <a:schemeClr val="dk1"/>
              </a:solidFill>
              <a:effectLst/>
              <a:latin typeface="+mn-lt"/>
              <a:ea typeface="+mn-ea"/>
              <a:cs typeface="+mn-cs"/>
            </a:rPr>
            <a:t>の高い起債の繰上償還や償還終了によ</a:t>
          </a:r>
          <a:r>
            <a:rPr lang="ja-JP" altLang="en-US" sz="1100" b="0" i="0" baseline="0">
              <a:solidFill>
                <a:schemeClr val="dk1"/>
              </a:solidFill>
              <a:effectLst/>
              <a:latin typeface="+mn-lt"/>
              <a:ea typeface="+mn-ea"/>
              <a:cs typeface="+mn-cs"/>
            </a:rPr>
            <a:t>る地方債現在高の減少等によ</a:t>
          </a:r>
          <a:r>
            <a:rPr lang="ja-JP" altLang="ja-JP" sz="1100" b="0" i="0" baseline="0">
              <a:solidFill>
                <a:schemeClr val="dk1"/>
              </a:solidFill>
              <a:effectLst/>
              <a:latin typeface="+mn-lt"/>
              <a:ea typeface="+mn-ea"/>
              <a:cs typeface="+mn-cs"/>
            </a:rPr>
            <a:t>り、平成２０年度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比率の分子は減少傾向にある。</a:t>
          </a:r>
          <a:endParaRPr lang="ja-JP" altLang="ja-JP" sz="1400">
            <a:effectLst/>
          </a:endParaRPr>
        </a:p>
        <a:p>
          <a:pPr rtl="0"/>
          <a:r>
            <a:rPr lang="ja-JP" altLang="ja-JP" sz="1100" b="0" i="0" baseline="0">
              <a:solidFill>
                <a:schemeClr val="dk1"/>
              </a:solidFill>
              <a:effectLst/>
              <a:latin typeface="+mn-lt"/>
              <a:ea typeface="+mn-ea"/>
              <a:cs typeface="+mn-cs"/>
            </a:rPr>
            <a:t>る補助、町村電算共同化に係る負担等により増加していくと見込まれる。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投資的経費等の適正化による</a:t>
          </a:r>
          <a:r>
            <a:rPr lang="ja-JP" altLang="ja-JP" sz="1100" b="0" i="0" baseline="0">
              <a:solidFill>
                <a:schemeClr val="dk1"/>
              </a:solidFill>
              <a:effectLst/>
              <a:latin typeface="+mn-lt"/>
              <a:ea typeface="+mn-ea"/>
              <a:cs typeface="+mn-cs"/>
            </a:rPr>
            <a:t>地方債借入の抑制や、基金積立を基本とし、比率の更なる改善を図る。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2512449</v>
      </c>
      <c r="BO4" s="349"/>
      <c r="BP4" s="349"/>
      <c r="BQ4" s="349"/>
      <c r="BR4" s="349"/>
      <c r="BS4" s="349"/>
      <c r="BT4" s="349"/>
      <c r="BU4" s="350"/>
      <c r="BV4" s="348">
        <v>2682398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2423337</v>
      </c>
      <c r="BO5" s="386"/>
      <c r="BP5" s="386"/>
      <c r="BQ5" s="386"/>
      <c r="BR5" s="386"/>
      <c r="BS5" s="386"/>
      <c r="BT5" s="386"/>
      <c r="BU5" s="387"/>
      <c r="BV5" s="385">
        <v>2642828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v>
      </c>
      <c r="CU5" s="383"/>
      <c r="CV5" s="383"/>
      <c r="CW5" s="383"/>
      <c r="CX5" s="383"/>
      <c r="CY5" s="383"/>
      <c r="CZ5" s="383"/>
      <c r="DA5" s="384"/>
      <c r="DB5" s="382">
        <v>81.8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89112</v>
      </c>
      <c r="BO6" s="386"/>
      <c r="BP6" s="386"/>
      <c r="BQ6" s="386"/>
      <c r="BR6" s="386"/>
      <c r="BS6" s="386"/>
      <c r="BT6" s="386"/>
      <c r="BU6" s="387"/>
      <c r="BV6" s="385">
        <v>39570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85.2</v>
      </c>
      <c r="CU6" s="423"/>
      <c r="CV6" s="423"/>
      <c r="CW6" s="423"/>
      <c r="CX6" s="423"/>
      <c r="CY6" s="423"/>
      <c r="CZ6" s="423"/>
      <c r="DA6" s="424"/>
      <c r="DB6" s="422">
        <v>86.2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6791</v>
      </c>
      <c r="BO7" s="386"/>
      <c r="BP7" s="386"/>
      <c r="BQ7" s="386"/>
      <c r="BR7" s="386"/>
      <c r="BS7" s="386"/>
      <c r="BT7" s="386"/>
      <c r="BU7" s="387"/>
      <c r="BV7" s="385">
        <v>919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1835489</v>
      </c>
      <c r="CU7" s="386"/>
      <c r="CV7" s="386"/>
      <c r="CW7" s="386"/>
      <c r="CX7" s="386"/>
      <c r="CY7" s="386"/>
      <c r="CZ7" s="386"/>
      <c r="DA7" s="387"/>
      <c r="DB7" s="385">
        <v>1875141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82321</v>
      </c>
      <c r="BO8" s="386"/>
      <c r="BP8" s="386"/>
      <c r="BQ8" s="386"/>
      <c r="BR8" s="386"/>
      <c r="BS8" s="386"/>
      <c r="BT8" s="386"/>
      <c r="BU8" s="387"/>
      <c r="BV8" s="385">
        <v>38651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0.11</v>
      </c>
      <c r="CU8" s="426"/>
      <c r="CV8" s="426"/>
      <c r="CW8" s="426"/>
      <c r="CX8" s="426"/>
      <c r="CY8" s="426"/>
      <c r="CZ8" s="426"/>
      <c r="DA8" s="427"/>
      <c r="DB8" s="425">
        <v>0.11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2727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43670</v>
      </c>
      <c r="BO9" s="386"/>
      <c r="BP9" s="386"/>
      <c r="BQ9" s="386"/>
      <c r="BR9" s="386"/>
      <c r="BS9" s="386"/>
      <c r="BT9" s="386"/>
      <c r="BU9" s="387"/>
      <c r="BV9" s="385">
        <v>-44170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10.3</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3107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193027</v>
      </c>
      <c r="BO10" s="386"/>
      <c r="BP10" s="386"/>
      <c r="BQ10" s="386"/>
      <c r="BR10" s="386"/>
      <c r="BS10" s="386"/>
      <c r="BT10" s="386"/>
      <c r="BU10" s="387"/>
      <c r="BV10" s="385">
        <v>328179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2666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2644</v>
      </c>
      <c r="S13" s="467"/>
      <c r="T13" s="467"/>
      <c r="U13" s="467"/>
      <c r="V13" s="468"/>
      <c r="W13" s="401" t="s">
        <v>124</v>
      </c>
      <c r="X13" s="402"/>
      <c r="Y13" s="402"/>
      <c r="Z13" s="402"/>
      <c r="AA13" s="402"/>
      <c r="AB13" s="392"/>
      <c r="AC13" s="436">
        <v>176</v>
      </c>
      <c r="AD13" s="437"/>
      <c r="AE13" s="437"/>
      <c r="AF13" s="437"/>
      <c r="AG13" s="476"/>
      <c r="AH13" s="436">
        <v>227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236697</v>
      </c>
      <c r="BO13" s="386"/>
      <c r="BP13" s="386"/>
      <c r="BQ13" s="386"/>
      <c r="BR13" s="386"/>
      <c r="BS13" s="386"/>
      <c r="BT13" s="386"/>
      <c r="BU13" s="387"/>
      <c r="BV13" s="385">
        <v>284009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2719</v>
      </c>
      <c r="S14" s="467"/>
      <c r="T14" s="467"/>
      <c r="U14" s="467"/>
      <c r="V14" s="468"/>
      <c r="W14" s="375"/>
      <c r="X14" s="376"/>
      <c r="Y14" s="376"/>
      <c r="Z14" s="376"/>
      <c r="AA14" s="376"/>
      <c r="AB14" s="365"/>
      <c r="AC14" s="469">
        <v>16.600000000000001</v>
      </c>
      <c r="AD14" s="470"/>
      <c r="AE14" s="470"/>
      <c r="AF14" s="470"/>
      <c r="AG14" s="471"/>
      <c r="AH14" s="469">
        <v>17.2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2697</v>
      </c>
      <c r="S15" s="467"/>
      <c r="T15" s="467"/>
      <c r="U15" s="467"/>
      <c r="V15" s="468"/>
      <c r="W15" s="401" t="s">
        <v>131</v>
      </c>
      <c r="X15" s="402"/>
      <c r="Y15" s="402"/>
      <c r="Z15" s="402"/>
      <c r="AA15" s="402"/>
      <c r="AB15" s="392"/>
      <c r="AC15" s="436">
        <v>290</v>
      </c>
      <c r="AD15" s="437"/>
      <c r="AE15" s="437"/>
      <c r="AF15" s="437"/>
      <c r="AG15" s="476"/>
      <c r="AH15" s="436">
        <v>439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182642</v>
      </c>
      <c r="BO15" s="349"/>
      <c r="BP15" s="349"/>
      <c r="BQ15" s="349"/>
      <c r="BR15" s="349"/>
      <c r="BS15" s="349"/>
      <c r="BT15" s="349"/>
      <c r="BU15" s="350"/>
      <c r="BV15" s="348">
        <v>181145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27.4</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1697400</v>
      </c>
      <c r="BO16" s="386"/>
      <c r="BP16" s="386"/>
      <c r="BQ16" s="386"/>
      <c r="BR16" s="386"/>
      <c r="BS16" s="386"/>
      <c r="BT16" s="386"/>
      <c r="BU16" s="387"/>
      <c r="BV16" s="385">
        <v>1731517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593</v>
      </c>
      <c r="AD17" s="437"/>
      <c r="AE17" s="437"/>
      <c r="AF17" s="437"/>
      <c r="AG17" s="476"/>
      <c r="AH17" s="436">
        <v>654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229243</v>
      </c>
      <c r="BO17" s="386"/>
      <c r="BP17" s="386"/>
      <c r="BQ17" s="386"/>
      <c r="BR17" s="386"/>
      <c r="BS17" s="386"/>
      <c r="BT17" s="386"/>
      <c r="BU17" s="387"/>
      <c r="BV17" s="385">
        <v>227894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256.82</v>
      </c>
      <c r="M18" s="498"/>
      <c r="N18" s="498"/>
      <c r="O18" s="498"/>
      <c r="P18" s="498"/>
      <c r="Q18" s="498"/>
      <c r="R18" s="499"/>
      <c r="S18" s="499"/>
      <c r="T18" s="499"/>
      <c r="U18" s="499"/>
      <c r="V18" s="500"/>
      <c r="W18" s="403"/>
      <c r="X18" s="404"/>
      <c r="Y18" s="404"/>
      <c r="Z18" s="404"/>
      <c r="AA18" s="404"/>
      <c r="AB18" s="395"/>
      <c r="AC18" s="501">
        <v>56</v>
      </c>
      <c r="AD18" s="502"/>
      <c r="AE18" s="502"/>
      <c r="AF18" s="502"/>
      <c r="AG18" s="503"/>
      <c r="AH18" s="501">
        <v>49.5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1482158</v>
      </c>
      <c r="BO18" s="386"/>
      <c r="BP18" s="386"/>
      <c r="BQ18" s="386"/>
      <c r="BR18" s="386"/>
      <c r="BS18" s="386"/>
      <c r="BT18" s="386"/>
      <c r="BU18" s="387"/>
      <c r="BV18" s="385">
        <v>1530359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2053473</v>
      </c>
      <c r="BO19" s="386"/>
      <c r="BP19" s="386"/>
      <c r="BQ19" s="386"/>
      <c r="BR19" s="386"/>
      <c r="BS19" s="386"/>
      <c r="BT19" s="386"/>
      <c r="BU19" s="387"/>
      <c r="BV19" s="385">
        <v>2125829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1008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2260878</v>
      </c>
      <c r="BO23" s="386"/>
      <c r="BP23" s="386"/>
      <c r="BQ23" s="386"/>
      <c r="BR23" s="386"/>
      <c r="BS23" s="386"/>
      <c r="BT23" s="386"/>
      <c r="BU23" s="387"/>
      <c r="BV23" s="385">
        <v>2258056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6490</v>
      </c>
      <c r="R24" s="437"/>
      <c r="S24" s="437"/>
      <c r="T24" s="437"/>
      <c r="U24" s="437"/>
      <c r="V24" s="476"/>
      <c r="W24" s="531"/>
      <c r="X24" s="519"/>
      <c r="Y24" s="520"/>
      <c r="Z24" s="435" t="s">
        <v>155</v>
      </c>
      <c r="AA24" s="415"/>
      <c r="AB24" s="415"/>
      <c r="AC24" s="415"/>
      <c r="AD24" s="415"/>
      <c r="AE24" s="415"/>
      <c r="AF24" s="415"/>
      <c r="AG24" s="416"/>
      <c r="AH24" s="436">
        <v>42</v>
      </c>
      <c r="AI24" s="437"/>
      <c r="AJ24" s="437"/>
      <c r="AK24" s="437"/>
      <c r="AL24" s="476"/>
      <c r="AM24" s="436">
        <v>118272</v>
      </c>
      <c r="AN24" s="437"/>
      <c r="AO24" s="437"/>
      <c r="AP24" s="437"/>
      <c r="AQ24" s="437"/>
      <c r="AR24" s="476"/>
      <c r="AS24" s="436">
        <v>2816</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999290</v>
      </c>
      <c r="BO24" s="386"/>
      <c r="BP24" s="386"/>
      <c r="BQ24" s="386"/>
      <c r="BR24" s="386"/>
      <c r="BS24" s="386"/>
      <c r="BT24" s="386"/>
      <c r="BU24" s="387"/>
      <c r="BV24" s="385">
        <v>1009964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5440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62398</v>
      </c>
      <c r="BO25" s="349"/>
      <c r="BP25" s="349"/>
      <c r="BQ25" s="349"/>
      <c r="BR25" s="349"/>
      <c r="BS25" s="349"/>
      <c r="BT25" s="349"/>
      <c r="BU25" s="350"/>
      <c r="BV25" s="348">
        <v>84964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4650</v>
      </c>
      <c r="R26" s="437"/>
      <c r="S26" s="437"/>
      <c r="T26" s="437"/>
      <c r="U26" s="437"/>
      <c r="V26" s="476"/>
      <c r="W26" s="531"/>
      <c r="X26" s="519"/>
      <c r="Y26" s="520"/>
      <c r="Z26" s="435" t="s">
        <v>161</v>
      </c>
      <c r="AA26" s="539"/>
      <c r="AB26" s="539"/>
      <c r="AC26" s="539"/>
      <c r="AD26" s="539"/>
      <c r="AE26" s="539"/>
      <c r="AF26" s="539"/>
      <c r="AG26" s="540"/>
      <c r="AH26" s="436">
        <v>3</v>
      </c>
      <c r="AI26" s="437"/>
      <c r="AJ26" s="437"/>
      <c r="AK26" s="437"/>
      <c r="AL26" s="476"/>
      <c r="AM26" s="436">
        <v>8607</v>
      </c>
      <c r="AN26" s="437"/>
      <c r="AO26" s="437"/>
      <c r="AP26" s="437"/>
      <c r="AQ26" s="437"/>
      <c r="AR26" s="476"/>
      <c r="AS26" s="436">
        <v>2869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2520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1896824</v>
      </c>
      <c r="BO28" s="349"/>
      <c r="BP28" s="349"/>
      <c r="BQ28" s="349"/>
      <c r="BR28" s="349"/>
      <c r="BS28" s="349"/>
      <c r="BT28" s="349"/>
      <c r="BU28" s="350"/>
      <c r="BV28" s="348">
        <v>1703797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2140</v>
      </c>
      <c r="R29" s="437"/>
      <c r="S29" s="437"/>
      <c r="T29" s="437"/>
      <c r="U29" s="437"/>
      <c r="V29" s="476"/>
      <c r="W29" s="531"/>
      <c r="X29" s="519"/>
      <c r="Y29" s="520"/>
      <c r="Z29" s="435" t="s">
        <v>171</v>
      </c>
      <c r="AA29" s="415"/>
      <c r="AB29" s="415"/>
      <c r="AC29" s="415"/>
      <c r="AD29" s="415"/>
      <c r="AE29" s="415"/>
      <c r="AF29" s="415"/>
      <c r="AG29" s="416"/>
      <c r="AH29" s="436">
        <v>42</v>
      </c>
      <c r="AI29" s="437"/>
      <c r="AJ29" s="437"/>
      <c r="AK29" s="437"/>
      <c r="AL29" s="476"/>
      <c r="AM29" s="436">
        <v>118272</v>
      </c>
      <c r="AN29" s="437"/>
      <c r="AO29" s="437"/>
      <c r="AP29" s="437"/>
      <c r="AQ29" s="437"/>
      <c r="AR29" s="476"/>
      <c r="AS29" s="436">
        <v>2816</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294646</v>
      </c>
      <c r="BO29" s="386"/>
      <c r="BP29" s="386"/>
      <c r="BQ29" s="386"/>
      <c r="BR29" s="386"/>
      <c r="BS29" s="386"/>
      <c r="BT29" s="386"/>
      <c r="BU29" s="387"/>
      <c r="BV29" s="385">
        <v>167639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92.5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375026</v>
      </c>
      <c r="BO30" s="553"/>
      <c r="BP30" s="553"/>
      <c r="BQ30" s="553"/>
      <c r="BR30" s="553"/>
      <c r="BS30" s="553"/>
      <c r="BT30" s="553"/>
      <c r="BU30" s="554"/>
      <c r="BV30" s="552">
        <v>375755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北秋田市上小阿仁村生活環境施設組合（一般会計）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かみこあに観光物産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簡易水道事業特別会計（小規模水道分）</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国民健康保険診療施設勘定特別会計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北秋田市周辺衛生施設組合（一般会計）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特別養護施設特別会計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IF('各会計、関係団体の財政状況及び健全化判断比率'!B35="","",'各会計、関係団体の財政状況及び健全化判断比率'!B35)</f>
        <v>下水道事業特別会計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秋田県市町村総合事務組合（一般会計）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介護保険事業勘定特別会計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秋田県市町村総合事務組合（交通災害共済事業特別会計）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秋田県市町村会館管理組合（一般会計）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秋田県後期高齢者医療広域連合（一般会計）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秋田県後期高齢者医療広域連合（後期高齢者医療特別会計）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秋田県町村電算システム共同事業組合（一般会計）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3013</v>
      </c>
      <c r="J41" s="83">
        <v>2702</v>
      </c>
      <c r="K41" s="83">
        <v>2297</v>
      </c>
      <c r="L41" s="83">
        <v>2417</v>
      </c>
      <c r="M41" s="84">
        <v>2382</v>
      </c>
    </row>
    <row r="42" spans="2:13" ht="27.75" customHeight="1">
      <c r="B42" s="1169"/>
      <c r="C42" s="1170"/>
      <c r="D42" s="85"/>
      <c r="E42" s="1175" t="s">
        <v>26</v>
      </c>
      <c r="F42" s="1175"/>
      <c r="G42" s="1175"/>
      <c r="H42" s="1176"/>
      <c r="I42" s="86">
        <v>8</v>
      </c>
      <c r="J42" s="87" t="s">
        <v>478</v>
      </c>
      <c r="K42" s="87" t="s">
        <v>478</v>
      </c>
      <c r="L42" s="87" t="s">
        <v>478</v>
      </c>
      <c r="M42" s="88" t="s">
        <v>478</v>
      </c>
    </row>
    <row r="43" spans="2:13" ht="27.75" customHeight="1">
      <c r="B43" s="1169"/>
      <c r="C43" s="1170"/>
      <c r="D43" s="85"/>
      <c r="E43" s="1175" t="s">
        <v>27</v>
      </c>
      <c r="F43" s="1175"/>
      <c r="G43" s="1175"/>
      <c r="H43" s="1176"/>
      <c r="I43" s="86">
        <v>1126</v>
      </c>
      <c r="J43" s="87">
        <v>1085</v>
      </c>
      <c r="K43" s="87">
        <v>1167</v>
      </c>
      <c r="L43" s="87">
        <v>1098</v>
      </c>
      <c r="M43" s="88">
        <v>1038</v>
      </c>
    </row>
    <row r="44" spans="2:13" ht="27.75" customHeight="1">
      <c r="B44" s="1169"/>
      <c r="C44" s="1170"/>
      <c r="D44" s="85"/>
      <c r="E44" s="1175" t="s">
        <v>28</v>
      </c>
      <c r="F44" s="1175"/>
      <c r="G44" s="1175"/>
      <c r="H44" s="1176"/>
      <c r="I44" s="86">
        <v>23</v>
      </c>
      <c r="J44" s="87">
        <v>11</v>
      </c>
      <c r="K44" s="87">
        <v>2</v>
      </c>
      <c r="L44" s="87">
        <v>1</v>
      </c>
      <c r="M44" s="88">
        <v>1</v>
      </c>
    </row>
    <row r="45" spans="2:13" ht="27.75" customHeight="1">
      <c r="B45" s="1169"/>
      <c r="C45" s="1170"/>
      <c r="D45" s="85"/>
      <c r="E45" s="1175" t="s">
        <v>29</v>
      </c>
      <c r="F45" s="1175"/>
      <c r="G45" s="1175"/>
      <c r="H45" s="1176"/>
      <c r="I45" s="86">
        <v>386</v>
      </c>
      <c r="J45" s="87">
        <v>358</v>
      </c>
      <c r="K45" s="87">
        <v>351</v>
      </c>
      <c r="L45" s="87">
        <v>325</v>
      </c>
      <c r="M45" s="88">
        <v>289</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v>13</v>
      </c>
      <c r="J48" s="87" t="s">
        <v>478</v>
      </c>
      <c r="K48" s="87" t="s">
        <v>478</v>
      </c>
      <c r="L48" s="87" t="s">
        <v>478</v>
      </c>
      <c r="M48" s="88">
        <v>4</v>
      </c>
    </row>
    <row r="49" spans="2:13" ht="27.75" customHeight="1">
      <c r="B49" s="1177" t="s">
        <v>33</v>
      </c>
      <c r="C49" s="1178"/>
      <c r="D49" s="89"/>
      <c r="E49" s="1175" t="s">
        <v>34</v>
      </c>
      <c r="F49" s="1175"/>
      <c r="G49" s="1175"/>
      <c r="H49" s="1176"/>
      <c r="I49" s="86">
        <v>1442</v>
      </c>
      <c r="J49" s="87">
        <v>1787</v>
      </c>
      <c r="K49" s="87">
        <v>1978</v>
      </c>
      <c r="L49" s="87">
        <v>2370</v>
      </c>
      <c r="M49" s="88">
        <v>2699</v>
      </c>
    </row>
    <row r="50" spans="2:13" ht="27.75" customHeight="1">
      <c r="B50" s="1169"/>
      <c r="C50" s="1170"/>
      <c r="D50" s="85"/>
      <c r="E50" s="1175" t="s">
        <v>35</v>
      </c>
      <c r="F50" s="1175"/>
      <c r="G50" s="1175"/>
      <c r="H50" s="1176"/>
      <c r="I50" s="86">
        <v>137</v>
      </c>
      <c r="J50" s="87">
        <v>113</v>
      </c>
      <c r="K50" s="87">
        <v>100</v>
      </c>
      <c r="L50" s="87">
        <v>74</v>
      </c>
      <c r="M50" s="88">
        <v>52</v>
      </c>
    </row>
    <row r="51" spans="2:13" ht="27.75" customHeight="1">
      <c r="B51" s="1171"/>
      <c r="C51" s="1172"/>
      <c r="D51" s="85"/>
      <c r="E51" s="1175" t="s">
        <v>36</v>
      </c>
      <c r="F51" s="1175"/>
      <c r="G51" s="1175"/>
      <c r="H51" s="1176"/>
      <c r="I51" s="86">
        <v>2660</v>
      </c>
      <c r="J51" s="87">
        <v>2512</v>
      </c>
      <c r="K51" s="87">
        <v>1969</v>
      </c>
      <c r="L51" s="87">
        <v>2217</v>
      </c>
      <c r="M51" s="88">
        <v>2207</v>
      </c>
    </row>
    <row r="52" spans="2:13" ht="27.75" customHeight="1" thickBot="1">
      <c r="B52" s="1179" t="s">
        <v>37</v>
      </c>
      <c r="C52" s="1180"/>
      <c r="D52" s="90"/>
      <c r="E52" s="1181" t="s">
        <v>38</v>
      </c>
      <c r="F52" s="1181"/>
      <c r="G52" s="1181"/>
      <c r="H52" s="1182"/>
      <c r="I52" s="91">
        <v>329</v>
      </c>
      <c r="J52" s="92">
        <v>-255</v>
      </c>
      <c r="K52" s="92">
        <v>-229</v>
      </c>
      <c r="L52" s="92">
        <v>-819</v>
      </c>
      <c r="M52" s="93">
        <v>-1243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135446</v>
      </c>
      <c r="E3" s="116"/>
      <c r="F3" s="117">
        <v>209170</v>
      </c>
      <c r="G3" s="118"/>
      <c r="H3" s="119"/>
    </row>
    <row r="4" spans="1:8">
      <c r="A4" s="120"/>
      <c r="B4" s="121"/>
      <c r="C4" s="122"/>
      <c r="D4" s="123">
        <v>83981</v>
      </c>
      <c r="E4" s="124"/>
      <c r="F4" s="125">
        <v>117028</v>
      </c>
      <c r="G4" s="126"/>
      <c r="H4" s="127"/>
    </row>
    <row r="5" spans="1:8">
      <c r="A5" s="108" t="s">
        <v>512</v>
      </c>
      <c r="B5" s="113"/>
      <c r="C5" s="114"/>
      <c r="D5" s="115">
        <v>292784</v>
      </c>
      <c r="E5" s="116"/>
      <c r="F5" s="117">
        <v>220780</v>
      </c>
      <c r="G5" s="118"/>
      <c r="H5" s="119"/>
    </row>
    <row r="6" spans="1:8">
      <c r="A6" s="120"/>
      <c r="B6" s="121"/>
      <c r="C6" s="122"/>
      <c r="D6" s="123">
        <v>59151</v>
      </c>
      <c r="E6" s="124"/>
      <c r="F6" s="125">
        <v>105334</v>
      </c>
      <c r="G6" s="126"/>
      <c r="H6" s="127"/>
    </row>
    <row r="7" spans="1:8">
      <c r="A7" s="108" t="s">
        <v>513</v>
      </c>
      <c r="B7" s="113"/>
      <c r="C7" s="114"/>
      <c r="D7" s="115">
        <v>87706</v>
      </c>
      <c r="E7" s="116"/>
      <c r="F7" s="117">
        <v>203567</v>
      </c>
      <c r="G7" s="118"/>
      <c r="H7" s="119"/>
    </row>
    <row r="8" spans="1:8">
      <c r="A8" s="120"/>
      <c r="B8" s="121"/>
      <c r="C8" s="122"/>
      <c r="D8" s="123">
        <v>43183</v>
      </c>
      <c r="E8" s="124"/>
      <c r="F8" s="125">
        <v>121137</v>
      </c>
      <c r="G8" s="126"/>
      <c r="H8" s="127"/>
    </row>
    <row r="9" spans="1:8">
      <c r="A9" s="108" t="s">
        <v>514</v>
      </c>
      <c r="B9" s="113"/>
      <c r="C9" s="114"/>
      <c r="D9" s="115">
        <v>120482</v>
      </c>
      <c r="E9" s="116"/>
      <c r="F9" s="117">
        <v>185018</v>
      </c>
      <c r="G9" s="118"/>
      <c r="H9" s="119"/>
    </row>
    <row r="10" spans="1:8">
      <c r="A10" s="120"/>
      <c r="B10" s="121"/>
      <c r="C10" s="122"/>
      <c r="D10" s="123">
        <v>64520</v>
      </c>
      <c r="E10" s="124"/>
      <c r="F10" s="125">
        <v>95064</v>
      </c>
      <c r="G10" s="126"/>
      <c r="H10" s="127"/>
    </row>
    <row r="11" spans="1:8">
      <c r="A11" s="108" t="s">
        <v>515</v>
      </c>
      <c r="B11" s="113"/>
      <c r="C11" s="114"/>
      <c r="D11" s="115">
        <v>93692</v>
      </c>
      <c r="E11" s="116"/>
      <c r="F11" s="117">
        <v>238802</v>
      </c>
      <c r="G11" s="118"/>
      <c r="H11" s="119"/>
    </row>
    <row r="12" spans="1:8">
      <c r="A12" s="120"/>
      <c r="B12" s="121"/>
      <c r="C12" s="128"/>
      <c r="D12" s="123">
        <v>43586</v>
      </c>
      <c r="E12" s="124"/>
      <c r="F12" s="125">
        <v>128562</v>
      </c>
      <c r="G12" s="126"/>
      <c r="H12" s="127"/>
    </row>
    <row r="13" spans="1:8">
      <c r="A13" s="108"/>
      <c r="B13" s="113"/>
      <c r="C13" s="129"/>
      <c r="D13" s="130">
        <v>146022</v>
      </c>
      <c r="E13" s="131"/>
      <c r="F13" s="132">
        <v>211467</v>
      </c>
      <c r="G13" s="133"/>
      <c r="H13" s="119"/>
    </row>
    <row r="14" spans="1:8">
      <c r="A14" s="120"/>
      <c r="B14" s="121"/>
      <c r="C14" s="122"/>
      <c r="D14" s="123">
        <v>58884</v>
      </c>
      <c r="E14" s="124"/>
      <c r="F14" s="125">
        <v>113425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3.32</v>
      </c>
      <c r="C19" s="134">
        <f>ROUND(VALUE(SUBSTITUTE(実質収支比率等に係る経年分析!G$48,"▲","-")),2)</f>
        <v>2.11</v>
      </c>
      <c r="D19" s="134">
        <f>ROUND(VALUE(SUBSTITUTE(実質収支比率等に係る経年分析!H$48,"▲","-")),2)</f>
        <v>4.6900000000000004</v>
      </c>
      <c r="E19" s="134">
        <f>ROUND(VALUE(SUBSTITUTE(実質収支比率等に係る経年分析!I$48,"▲","-")),2)</f>
        <v>2.06</v>
      </c>
      <c r="F19" s="134">
        <f>ROUND(VALUE(SUBSTITUTE(実質収支比率等に係る経年分析!J$48,"▲","-")),2)</f>
        <v>4.4800000000000004</v>
      </c>
    </row>
    <row r="20" spans="1:11">
      <c r="A20" s="134" t="s">
        <v>43</v>
      </c>
      <c r="B20" s="134">
        <f>ROUND(VALUE(SUBSTITUTE(実質収支比率等に係る経年分析!F$47,"▲","-")),2)</f>
        <v>47.12</v>
      </c>
      <c r="C20" s="134">
        <f>ROUND(VALUE(SUBSTITUTE(実質収支比率等に係る経年分析!G$47,"▲","-")),2)</f>
        <v>62.19</v>
      </c>
      <c r="D20" s="134">
        <f>ROUND(VALUE(SUBSTITUTE(実質収支比率等に係る経年分析!H$47,"▲","-")),2)</f>
        <v>77.89</v>
      </c>
      <c r="E20" s="134">
        <f>ROUND(VALUE(SUBSTITUTE(実質収支比率等に係る経年分析!I$47,"▲","-")),2)</f>
        <v>90.86</v>
      </c>
      <c r="F20" s="134">
        <f>ROUND(VALUE(SUBSTITUTE(実質収支比率等に係る経年分析!J$47,"▲","-")),2)</f>
        <v>103.34</v>
      </c>
    </row>
    <row r="21" spans="1:11">
      <c r="A21" s="134" t="s">
        <v>44</v>
      </c>
      <c r="B21" s="134">
        <f>IF(ISNUMBER(VALUE(SUBSTITUTE(実質収支比率等に係る経年分析!F$49,"▲","-"))),ROUND(VALUE(SUBSTITUTE(実質収支比率等に係る経年分析!F$49,"▲","-")),2),NA())</f>
        <v>11.46</v>
      </c>
      <c r="C21" s="134">
        <f>IF(ISNUMBER(VALUE(SUBSTITUTE(実質収支比率等に係る経年分析!G$49,"▲","-"))),ROUND(VALUE(SUBSTITUTE(実質収支比率等に係る経年分析!G$49,"▲","-")),2),NA())</f>
        <v>15.35</v>
      </c>
      <c r="D21" s="134">
        <f>IF(ISNUMBER(VALUE(SUBSTITUTE(実質収支比率等に係る経年分析!H$49,"▲","-"))),ROUND(VALUE(SUBSTITUTE(実質収支比率等に係る経年分析!H$49,"▲","-")),2),NA())</f>
        <v>13.58</v>
      </c>
      <c r="E21" s="134">
        <f>IF(ISNUMBER(VALUE(SUBSTITUTE(実質収支比率等に係る経年分析!I$49,"▲","-"))),ROUND(VALUE(SUBSTITUTE(実質収支比率等に係る経年分析!I$49,"▲","-")),2),NA())</f>
        <v>15.15</v>
      </c>
      <c r="F21" s="134">
        <f>IF(ISNUMBER(VALUE(SUBSTITUTE(実質収支比率等に係る経年分析!J$49,"▲","-"))),ROUND(VALUE(SUBSTITUTE(実質収支比率等に係る経年分析!J$49,"▲","-")),2),NA())</f>
        <v>12.9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簡易水道事業特別会計（小規模水道分）</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特別養護施設特別会計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国民健康保険診療施設勘定特別会計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0.27</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414</v>
      </c>
      <c r="E42" s="136"/>
      <c r="F42" s="136"/>
      <c r="G42" s="136">
        <f>'実質公債費比率（分子）の構造'!L$52</f>
        <v>385</v>
      </c>
      <c r="H42" s="136"/>
      <c r="I42" s="136"/>
      <c r="J42" s="136">
        <f>'実質公債費比率（分子）の構造'!M$52</f>
        <v>301</v>
      </c>
      <c r="K42" s="136"/>
      <c r="L42" s="136"/>
      <c r="M42" s="136">
        <f>'実質公債費比率（分子）の構造'!N$52</f>
        <v>289</v>
      </c>
      <c r="N42" s="136"/>
      <c r="O42" s="136"/>
      <c r="P42" s="136">
        <f>'実質公債費比率（分子）の構造'!O$52</f>
        <v>259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8</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7</v>
      </c>
      <c r="C45" s="136"/>
      <c r="D45" s="136"/>
      <c r="E45" s="136">
        <f>'実質公債費比率（分子）の構造'!L$49</f>
        <v>4</v>
      </c>
      <c r="F45" s="136"/>
      <c r="G45" s="136"/>
      <c r="H45" s="136">
        <f>'実質公債費比率（分子）の構造'!M$49</f>
        <v>1</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169</v>
      </c>
      <c r="C46" s="136"/>
      <c r="D46" s="136"/>
      <c r="E46" s="136">
        <f>'実質公債費比率（分子）の構造'!L$48</f>
        <v>164</v>
      </c>
      <c r="F46" s="136"/>
      <c r="G46" s="136"/>
      <c r="H46" s="136">
        <f>'実質公債費比率（分子）の構造'!M$48</f>
        <v>149</v>
      </c>
      <c r="I46" s="136"/>
      <c r="J46" s="136"/>
      <c r="K46" s="136">
        <f>'実質公債費比率（分子）の構造'!N$48</f>
        <v>152</v>
      </c>
      <c r="L46" s="136"/>
      <c r="M46" s="136"/>
      <c r="N46" s="136">
        <f>'実質公債費比率（分子）の構造'!O$48</f>
        <v>118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427</v>
      </c>
      <c r="C49" s="136"/>
      <c r="D49" s="136"/>
      <c r="E49" s="136">
        <f>'実質公債費比率（分子）の構造'!L$45</f>
        <v>365</v>
      </c>
      <c r="F49" s="136"/>
      <c r="G49" s="136"/>
      <c r="H49" s="136">
        <f>'実質公債費比率（分子）の構造'!M$45</f>
        <v>269</v>
      </c>
      <c r="I49" s="136"/>
      <c r="J49" s="136"/>
      <c r="K49" s="136">
        <f>'実質公債費比率（分子）の構造'!N$45</f>
        <v>240</v>
      </c>
      <c r="L49" s="136"/>
      <c r="M49" s="136"/>
      <c r="N49" s="136">
        <f>'実質公債費比率（分子）の構造'!O$45</f>
        <v>225</v>
      </c>
      <c r="O49" s="136"/>
      <c r="P49" s="136"/>
    </row>
    <row r="50" spans="1:16">
      <c r="A50" s="136" t="s">
        <v>59</v>
      </c>
      <c r="B50" s="136" t="e">
        <f>NA()</f>
        <v>#N/A</v>
      </c>
      <c r="C50" s="136">
        <f>IF(ISNUMBER('実質公債費比率（分子）の構造'!K$53),'実質公債費比率（分子）の構造'!K$53,NA())</f>
        <v>198</v>
      </c>
      <c r="D50" s="136" t="e">
        <f>NA()</f>
        <v>#N/A</v>
      </c>
      <c r="E50" s="136" t="e">
        <f>NA()</f>
        <v>#N/A</v>
      </c>
      <c r="F50" s="136">
        <f>IF(ISNUMBER('実質公債費比率（分子）の構造'!L$53),'実質公債費比率（分子）の構造'!L$53,NA())</f>
        <v>156</v>
      </c>
      <c r="G50" s="136" t="e">
        <f>NA()</f>
        <v>#N/A</v>
      </c>
      <c r="H50" s="136" t="e">
        <f>NA()</f>
        <v>#N/A</v>
      </c>
      <c r="I50" s="136">
        <f>IF(ISNUMBER('実質公債費比率（分子）の構造'!M$53),'実質公債費比率（分子）の構造'!M$53,NA())</f>
        <v>118</v>
      </c>
      <c r="J50" s="136" t="e">
        <f>NA()</f>
        <v>#N/A</v>
      </c>
      <c r="K50" s="136" t="e">
        <f>NA()</f>
        <v>#N/A</v>
      </c>
      <c r="L50" s="136">
        <f>IF(ISNUMBER('実質公債費比率（分子）の構造'!N$53),'実質公債費比率（分子）の構造'!N$53,NA())</f>
        <v>103</v>
      </c>
      <c r="M50" s="136" t="e">
        <f>NA()</f>
        <v>#N/A</v>
      </c>
      <c r="N50" s="136" t="e">
        <f>NA()</f>
        <v>#N/A</v>
      </c>
      <c r="O50" s="136">
        <f>IF(ISNUMBER('実質公債費比率（分子）の構造'!O$53),'実質公債費比率（分子）の構造'!O$53,NA())</f>
        <v>84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2660</v>
      </c>
      <c r="E56" s="135"/>
      <c r="F56" s="135"/>
      <c r="G56" s="135">
        <f>'将来負担比率（分子）の構造'!J$51</f>
        <v>2512</v>
      </c>
      <c r="H56" s="135"/>
      <c r="I56" s="135"/>
      <c r="J56" s="135">
        <f>'将来負担比率（分子）の構造'!K$51</f>
        <v>1969</v>
      </c>
      <c r="K56" s="135"/>
      <c r="L56" s="135"/>
      <c r="M56" s="135">
        <f>'将来負担比率（分子）の構造'!L$51</f>
        <v>2217</v>
      </c>
      <c r="N56" s="135"/>
      <c r="O56" s="135"/>
      <c r="P56" s="135">
        <f>'将来負担比率（分子）の構造'!M$51</f>
        <v>2207</v>
      </c>
    </row>
    <row r="57" spans="1:16">
      <c r="A57" s="135" t="s">
        <v>35</v>
      </c>
      <c r="B57" s="135"/>
      <c r="C57" s="135"/>
      <c r="D57" s="135">
        <f>'将来負担比率（分子）の構造'!I$50</f>
        <v>137</v>
      </c>
      <c r="E57" s="135"/>
      <c r="F57" s="135"/>
      <c r="G57" s="135">
        <f>'将来負担比率（分子）の構造'!J$50</f>
        <v>113</v>
      </c>
      <c r="H57" s="135"/>
      <c r="I57" s="135"/>
      <c r="J57" s="135">
        <f>'将来負担比率（分子）の構造'!K$50</f>
        <v>100</v>
      </c>
      <c r="K57" s="135"/>
      <c r="L57" s="135"/>
      <c r="M57" s="135">
        <f>'将来負担比率（分子）の構造'!L$50</f>
        <v>74</v>
      </c>
      <c r="N57" s="135"/>
      <c r="O57" s="135"/>
      <c r="P57" s="135">
        <f>'将来負担比率（分子）の構造'!M$50</f>
        <v>52</v>
      </c>
    </row>
    <row r="58" spans="1:16">
      <c r="A58" s="135" t="s">
        <v>34</v>
      </c>
      <c r="B58" s="135"/>
      <c r="C58" s="135"/>
      <c r="D58" s="135">
        <f>'将来負担比率（分子）の構造'!I$49</f>
        <v>1442</v>
      </c>
      <c r="E58" s="135"/>
      <c r="F58" s="135"/>
      <c r="G58" s="135">
        <f>'将来負担比率（分子）の構造'!J$49</f>
        <v>1787</v>
      </c>
      <c r="H58" s="135"/>
      <c r="I58" s="135"/>
      <c r="J58" s="135">
        <f>'将来負担比率（分子）の構造'!K$49</f>
        <v>1978</v>
      </c>
      <c r="K58" s="135"/>
      <c r="L58" s="135"/>
      <c r="M58" s="135">
        <f>'将来負担比率（分子）の構造'!L$49</f>
        <v>2370</v>
      </c>
      <c r="N58" s="135"/>
      <c r="O58" s="135"/>
      <c r="P58" s="135">
        <f>'将来負担比率（分子）の構造'!M$49</f>
        <v>2699</v>
      </c>
    </row>
    <row r="59" spans="1:16">
      <c r="A59" s="135" t="s">
        <v>32</v>
      </c>
      <c r="B59" s="135">
        <f>'将来負担比率（分子）の構造'!I$48</f>
        <v>13</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386</v>
      </c>
      <c r="C62" s="135"/>
      <c r="D62" s="135"/>
      <c r="E62" s="135">
        <f>'将来負担比率（分子）の構造'!J$45</f>
        <v>358</v>
      </c>
      <c r="F62" s="135"/>
      <c r="G62" s="135"/>
      <c r="H62" s="135">
        <f>'将来負担比率（分子）の構造'!K$45</f>
        <v>351</v>
      </c>
      <c r="I62" s="135"/>
      <c r="J62" s="135"/>
      <c r="K62" s="135">
        <f>'将来負担比率（分子）の構造'!L$45</f>
        <v>325</v>
      </c>
      <c r="L62" s="135"/>
      <c r="M62" s="135"/>
      <c r="N62" s="135">
        <f>'将来負担比率（分子）の構造'!M$45</f>
        <v>289</v>
      </c>
      <c r="O62" s="135"/>
      <c r="P62" s="135"/>
    </row>
    <row r="63" spans="1:16">
      <c r="A63" s="135" t="s">
        <v>28</v>
      </c>
      <c r="B63" s="135">
        <f>'将来負担比率（分子）の構造'!I$44</f>
        <v>23</v>
      </c>
      <c r="C63" s="135"/>
      <c r="D63" s="135"/>
      <c r="E63" s="135">
        <f>'将来負担比率（分子）の構造'!J$44</f>
        <v>11</v>
      </c>
      <c r="F63" s="135"/>
      <c r="G63" s="135"/>
      <c r="H63" s="135">
        <f>'将来負担比率（分子）の構造'!K$44</f>
        <v>2</v>
      </c>
      <c r="I63" s="135"/>
      <c r="J63" s="135"/>
      <c r="K63" s="135">
        <f>'将来負担比率（分子）の構造'!L$44</f>
        <v>1</v>
      </c>
      <c r="L63" s="135"/>
      <c r="M63" s="135"/>
      <c r="N63" s="135">
        <f>'将来負担比率（分子）の構造'!M$44</f>
        <v>1</v>
      </c>
      <c r="O63" s="135"/>
      <c r="P63" s="135"/>
    </row>
    <row r="64" spans="1:16">
      <c r="A64" s="135" t="s">
        <v>27</v>
      </c>
      <c r="B64" s="135">
        <f>'将来負担比率（分子）の構造'!I$43</f>
        <v>1126</v>
      </c>
      <c r="C64" s="135"/>
      <c r="D64" s="135"/>
      <c r="E64" s="135">
        <f>'将来負担比率（分子）の構造'!J$43</f>
        <v>1085</v>
      </c>
      <c r="F64" s="135"/>
      <c r="G64" s="135"/>
      <c r="H64" s="135">
        <f>'将来負担比率（分子）の構造'!K$43</f>
        <v>1167</v>
      </c>
      <c r="I64" s="135"/>
      <c r="J64" s="135"/>
      <c r="K64" s="135">
        <f>'将来負担比率（分子）の構造'!L$43</f>
        <v>1098</v>
      </c>
      <c r="L64" s="135"/>
      <c r="M64" s="135"/>
      <c r="N64" s="135">
        <f>'将来負担比率（分子）の構造'!M$43</f>
        <v>1038</v>
      </c>
      <c r="O64" s="135"/>
      <c r="P64" s="135"/>
    </row>
    <row r="65" spans="1:16">
      <c r="A65" s="135" t="s">
        <v>26</v>
      </c>
      <c r="B65" s="135">
        <f>'将来負担比率（分子）の構造'!I$42</f>
        <v>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3013</v>
      </c>
      <c r="C66" s="135"/>
      <c r="D66" s="135"/>
      <c r="E66" s="135">
        <f>'将来負担比率（分子）の構造'!J$41</f>
        <v>2702</v>
      </c>
      <c r="F66" s="135"/>
      <c r="G66" s="135"/>
      <c r="H66" s="135">
        <f>'将来負担比率（分子）の構造'!K$41</f>
        <v>2297</v>
      </c>
      <c r="I66" s="135"/>
      <c r="J66" s="135"/>
      <c r="K66" s="135">
        <f>'将来負担比率（分子）の構造'!L$41</f>
        <v>2417</v>
      </c>
      <c r="L66" s="135"/>
      <c r="M66" s="135"/>
      <c r="N66" s="135">
        <f>'将来負担比率（分子）の構造'!M$41</f>
        <v>2382</v>
      </c>
      <c r="O66" s="135"/>
      <c r="P66" s="135"/>
    </row>
    <row r="67" spans="1:16">
      <c r="A67" s="135" t="s">
        <v>63</v>
      </c>
      <c r="B67" s="135" t="e">
        <f>NA()</f>
        <v>#N/A</v>
      </c>
      <c r="C67" s="135">
        <f>IF(ISNUMBER('将来負担比率（分子）の構造'!I$52), IF('将来負担比率（分子）の構造'!I$52 &lt; 0, 0, '将来負担比率（分子）の構造'!I$52), NA())</f>
        <v>329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173943</v>
      </c>
      <c r="S5" s="581"/>
      <c r="T5" s="581"/>
      <c r="U5" s="581"/>
      <c r="V5" s="581"/>
      <c r="W5" s="581"/>
      <c r="X5" s="581"/>
      <c r="Y5" s="582"/>
      <c r="Z5" s="583">
        <v>6.9</v>
      </c>
      <c r="AA5" s="583"/>
      <c r="AB5" s="583"/>
      <c r="AC5" s="583"/>
      <c r="AD5" s="584">
        <v>173943</v>
      </c>
      <c r="AE5" s="584"/>
      <c r="AF5" s="584"/>
      <c r="AG5" s="584"/>
      <c r="AH5" s="584"/>
      <c r="AI5" s="584"/>
      <c r="AJ5" s="584"/>
      <c r="AK5" s="584"/>
      <c r="AL5" s="585">
        <v>10</v>
      </c>
      <c r="AM5" s="586"/>
      <c r="AN5" s="586"/>
      <c r="AO5" s="587"/>
      <c r="AP5" s="577" t="s">
        <v>209</v>
      </c>
      <c r="AQ5" s="578"/>
      <c r="AR5" s="578"/>
      <c r="AS5" s="578"/>
      <c r="AT5" s="578"/>
      <c r="AU5" s="578"/>
      <c r="AV5" s="578"/>
      <c r="AW5" s="578"/>
      <c r="AX5" s="578"/>
      <c r="AY5" s="578"/>
      <c r="AZ5" s="578"/>
      <c r="BA5" s="578"/>
      <c r="BB5" s="578"/>
      <c r="BC5" s="578"/>
      <c r="BD5" s="578"/>
      <c r="BE5" s="578"/>
      <c r="BF5" s="579"/>
      <c r="BG5" s="591">
        <v>173943</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22783</v>
      </c>
      <c r="S6" s="592"/>
      <c r="T6" s="592"/>
      <c r="U6" s="592"/>
      <c r="V6" s="592"/>
      <c r="W6" s="592"/>
      <c r="X6" s="592"/>
      <c r="Y6" s="593"/>
      <c r="Z6" s="594">
        <v>0.9</v>
      </c>
      <c r="AA6" s="594"/>
      <c r="AB6" s="594"/>
      <c r="AC6" s="594"/>
      <c r="AD6" s="595">
        <v>22783</v>
      </c>
      <c r="AE6" s="595"/>
      <c r="AF6" s="595"/>
      <c r="AG6" s="595"/>
      <c r="AH6" s="595"/>
      <c r="AI6" s="595"/>
      <c r="AJ6" s="595"/>
      <c r="AK6" s="595"/>
      <c r="AL6" s="596">
        <v>1.3</v>
      </c>
      <c r="AM6" s="597"/>
      <c r="AN6" s="597"/>
      <c r="AO6" s="598"/>
      <c r="AP6" s="588" t="s">
        <v>215</v>
      </c>
      <c r="AQ6" s="589"/>
      <c r="AR6" s="589"/>
      <c r="AS6" s="589"/>
      <c r="AT6" s="589"/>
      <c r="AU6" s="589"/>
      <c r="AV6" s="589"/>
      <c r="AW6" s="589"/>
      <c r="AX6" s="589"/>
      <c r="AY6" s="589"/>
      <c r="AZ6" s="589"/>
      <c r="BA6" s="589"/>
      <c r="BB6" s="589"/>
      <c r="BC6" s="589"/>
      <c r="BD6" s="589"/>
      <c r="BE6" s="589"/>
      <c r="BF6" s="590"/>
      <c r="BG6" s="591">
        <v>173943</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50273</v>
      </c>
      <c r="CS6" s="592"/>
      <c r="CT6" s="592"/>
      <c r="CU6" s="592"/>
      <c r="CV6" s="592"/>
      <c r="CW6" s="592"/>
      <c r="CX6" s="592"/>
      <c r="CY6" s="593"/>
      <c r="CZ6" s="594">
        <v>2.1</v>
      </c>
      <c r="DA6" s="594"/>
      <c r="DB6" s="594"/>
      <c r="DC6" s="594"/>
      <c r="DD6" s="600" t="s">
        <v>210</v>
      </c>
      <c r="DE6" s="592"/>
      <c r="DF6" s="592"/>
      <c r="DG6" s="592"/>
      <c r="DH6" s="592"/>
      <c r="DI6" s="592"/>
      <c r="DJ6" s="592"/>
      <c r="DK6" s="592"/>
      <c r="DL6" s="592"/>
      <c r="DM6" s="592"/>
      <c r="DN6" s="592"/>
      <c r="DO6" s="592"/>
      <c r="DP6" s="593"/>
      <c r="DQ6" s="600">
        <v>50265</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403</v>
      </c>
      <c r="S7" s="592"/>
      <c r="T7" s="592"/>
      <c r="U7" s="592"/>
      <c r="V7" s="592"/>
      <c r="W7" s="592"/>
      <c r="X7" s="592"/>
      <c r="Y7" s="593"/>
      <c r="Z7" s="594">
        <v>0</v>
      </c>
      <c r="AA7" s="594"/>
      <c r="AB7" s="594"/>
      <c r="AC7" s="594"/>
      <c r="AD7" s="595">
        <v>403</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62169</v>
      </c>
      <c r="BH7" s="592"/>
      <c r="BI7" s="592"/>
      <c r="BJ7" s="592"/>
      <c r="BK7" s="592"/>
      <c r="BL7" s="592"/>
      <c r="BM7" s="592"/>
      <c r="BN7" s="593"/>
      <c r="BO7" s="594">
        <v>35.700000000000003</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703390</v>
      </c>
      <c r="CS7" s="592"/>
      <c r="CT7" s="592"/>
      <c r="CU7" s="592"/>
      <c r="CV7" s="592"/>
      <c r="CW7" s="592"/>
      <c r="CX7" s="592"/>
      <c r="CY7" s="593"/>
      <c r="CZ7" s="594">
        <v>29</v>
      </c>
      <c r="DA7" s="594"/>
      <c r="DB7" s="594"/>
      <c r="DC7" s="594"/>
      <c r="DD7" s="600">
        <v>47122</v>
      </c>
      <c r="DE7" s="592"/>
      <c r="DF7" s="592"/>
      <c r="DG7" s="592"/>
      <c r="DH7" s="592"/>
      <c r="DI7" s="592"/>
      <c r="DJ7" s="592"/>
      <c r="DK7" s="592"/>
      <c r="DL7" s="592"/>
      <c r="DM7" s="592"/>
      <c r="DN7" s="592"/>
      <c r="DO7" s="592"/>
      <c r="DP7" s="593"/>
      <c r="DQ7" s="600">
        <v>629486</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440</v>
      </c>
      <c r="S8" s="592"/>
      <c r="T8" s="592"/>
      <c r="U8" s="592"/>
      <c r="V8" s="592"/>
      <c r="W8" s="592"/>
      <c r="X8" s="592"/>
      <c r="Y8" s="593"/>
      <c r="Z8" s="594">
        <v>0</v>
      </c>
      <c r="AA8" s="594"/>
      <c r="AB8" s="594"/>
      <c r="AC8" s="594"/>
      <c r="AD8" s="595">
        <v>440</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2992</v>
      </c>
      <c r="BH8" s="592"/>
      <c r="BI8" s="592"/>
      <c r="BJ8" s="592"/>
      <c r="BK8" s="592"/>
      <c r="BL8" s="592"/>
      <c r="BM8" s="592"/>
      <c r="BN8" s="593"/>
      <c r="BO8" s="594">
        <v>1.7</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386702</v>
      </c>
      <c r="CS8" s="592"/>
      <c r="CT8" s="592"/>
      <c r="CU8" s="592"/>
      <c r="CV8" s="592"/>
      <c r="CW8" s="592"/>
      <c r="CX8" s="592"/>
      <c r="CY8" s="593"/>
      <c r="CZ8" s="594">
        <v>16</v>
      </c>
      <c r="DA8" s="594"/>
      <c r="DB8" s="594"/>
      <c r="DC8" s="594"/>
      <c r="DD8" s="600">
        <v>7796</v>
      </c>
      <c r="DE8" s="592"/>
      <c r="DF8" s="592"/>
      <c r="DG8" s="592"/>
      <c r="DH8" s="592"/>
      <c r="DI8" s="592"/>
      <c r="DJ8" s="592"/>
      <c r="DK8" s="592"/>
      <c r="DL8" s="592"/>
      <c r="DM8" s="592"/>
      <c r="DN8" s="592"/>
      <c r="DO8" s="592"/>
      <c r="DP8" s="593"/>
      <c r="DQ8" s="600">
        <v>260267</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489</v>
      </c>
      <c r="S9" s="592"/>
      <c r="T9" s="592"/>
      <c r="U9" s="592"/>
      <c r="V9" s="592"/>
      <c r="W9" s="592"/>
      <c r="X9" s="592"/>
      <c r="Y9" s="593"/>
      <c r="Z9" s="594">
        <v>0</v>
      </c>
      <c r="AA9" s="594"/>
      <c r="AB9" s="594"/>
      <c r="AC9" s="594"/>
      <c r="AD9" s="595">
        <v>489</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55451</v>
      </c>
      <c r="BH9" s="592"/>
      <c r="BI9" s="592"/>
      <c r="BJ9" s="592"/>
      <c r="BK9" s="592"/>
      <c r="BL9" s="592"/>
      <c r="BM9" s="592"/>
      <c r="BN9" s="593"/>
      <c r="BO9" s="594">
        <v>31.9</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237991</v>
      </c>
      <c r="CS9" s="592"/>
      <c r="CT9" s="592"/>
      <c r="CU9" s="592"/>
      <c r="CV9" s="592"/>
      <c r="CW9" s="592"/>
      <c r="CX9" s="592"/>
      <c r="CY9" s="593"/>
      <c r="CZ9" s="594">
        <v>9.8000000000000007</v>
      </c>
      <c r="DA9" s="594"/>
      <c r="DB9" s="594"/>
      <c r="DC9" s="594"/>
      <c r="DD9" s="600">
        <v>1587</v>
      </c>
      <c r="DE9" s="592"/>
      <c r="DF9" s="592"/>
      <c r="DG9" s="592"/>
      <c r="DH9" s="592"/>
      <c r="DI9" s="592"/>
      <c r="DJ9" s="592"/>
      <c r="DK9" s="592"/>
      <c r="DL9" s="592"/>
      <c r="DM9" s="592"/>
      <c r="DN9" s="592"/>
      <c r="DO9" s="592"/>
      <c r="DP9" s="593"/>
      <c r="DQ9" s="600">
        <v>227641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21241</v>
      </c>
      <c r="S10" s="592"/>
      <c r="T10" s="592"/>
      <c r="U10" s="592"/>
      <c r="V10" s="592"/>
      <c r="W10" s="592"/>
      <c r="X10" s="592"/>
      <c r="Y10" s="593"/>
      <c r="Z10" s="594">
        <v>0.8</v>
      </c>
      <c r="AA10" s="594"/>
      <c r="AB10" s="594"/>
      <c r="AC10" s="594"/>
      <c r="AD10" s="595">
        <v>21241</v>
      </c>
      <c r="AE10" s="595"/>
      <c r="AF10" s="595"/>
      <c r="AG10" s="595"/>
      <c r="AH10" s="595"/>
      <c r="AI10" s="595"/>
      <c r="AJ10" s="595"/>
      <c r="AK10" s="595"/>
      <c r="AL10" s="596">
        <v>1.2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2977</v>
      </c>
      <c r="BH10" s="592"/>
      <c r="BI10" s="592"/>
      <c r="BJ10" s="592"/>
      <c r="BK10" s="592"/>
      <c r="BL10" s="592"/>
      <c r="BM10" s="592"/>
      <c r="BN10" s="593"/>
      <c r="BO10" s="594">
        <v>1.7</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20052</v>
      </c>
      <c r="CS10" s="592"/>
      <c r="CT10" s="592"/>
      <c r="CU10" s="592"/>
      <c r="CV10" s="592"/>
      <c r="CW10" s="592"/>
      <c r="CX10" s="592"/>
      <c r="CY10" s="593"/>
      <c r="CZ10" s="594">
        <v>0.8</v>
      </c>
      <c r="DA10" s="594"/>
      <c r="DB10" s="594"/>
      <c r="DC10" s="594"/>
      <c r="DD10" s="600" t="s">
        <v>112</v>
      </c>
      <c r="DE10" s="592"/>
      <c r="DF10" s="592"/>
      <c r="DG10" s="592"/>
      <c r="DH10" s="592"/>
      <c r="DI10" s="592"/>
      <c r="DJ10" s="592"/>
      <c r="DK10" s="592"/>
      <c r="DL10" s="592"/>
      <c r="DM10" s="592"/>
      <c r="DN10" s="592"/>
      <c r="DO10" s="592"/>
      <c r="DP10" s="593"/>
      <c r="DQ10" s="600">
        <v>836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749</v>
      </c>
      <c r="BH11" s="592"/>
      <c r="BI11" s="592"/>
      <c r="BJ11" s="592"/>
      <c r="BK11" s="592"/>
      <c r="BL11" s="592"/>
      <c r="BM11" s="592"/>
      <c r="BN11" s="593"/>
      <c r="BO11" s="594">
        <v>0.4</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164687</v>
      </c>
      <c r="CS11" s="592"/>
      <c r="CT11" s="592"/>
      <c r="CU11" s="592"/>
      <c r="CV11" s="592"/>
      <c r="CW11" s="592"/>
      <c r="CX11" s="592"/>
      <c r="CY11" s="593"/>
      <c r="CZ11" s="594">
        <v>6.8</v>
      </c>
      <c r="DA11" s="594"/>
      <c r="DB11" s="594"/>
      <c r="DC11" s="594"/>
      <c r="DD11" s="600">
        <v>32497</v>
      </c>
      <c r="DE11" s="592"/>
      <c r="DF11" s="592"/>
      <c r="DG11" s="592"/>
      <c r="DH11" s="592"/>
      <c r="DI11" s="592"/>
      <c r="DJ11" s="592"/>
      <c r="DK11" s="592"/>
      <c r="DL11" s="592"/>
      <c r="DM11" s="592"/>
      <c r="DN11" s="592"/>
      <c r="DO11" s="592"/>
      <c r="DP11" s="593"/>
      <c r="DQ11" s="600">
        <v>126823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89667</v>
      </c>
      <c r="BH12" s="592"/>
      <c r="BI12" s="592"/>
      <c r="BJ12" s="592"/>
      <c r="BK12" s="592"/>
      <c r="BL12" s="592"/>
      <c r="BM12" s="592"/>
      <c r="BN12" s="593"/>
      <c r="BO12" s="594">
        <v>51.5</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25548</v>
      </c>
      <c r="CS12" s="592"/>
      <c r="CT12" s="592"/>
      <c r="CU12" s="592"/>
      <c r="CV12" s="592"/>
      <c r="CW12" s="592"/>
      <c r="CX12" s="592"/>
      <c r="CY12" s="593"/>
      <c r="CZ12" s="594">
        <v>1.1000000000000001</v>
      </c>
      <c r="DA12" s="594"/>
      <c r="DB12" s="594"/>
      <c r="DC12" s="594"/>
      <c r="DD12" s="600">
        <v>3796</v>
      </c>
      <c r="DE12" s="592"/>
      <c r="DF12" s="592"/>
      <c r="DG12" s="592"/>
      <c r="DH12" s="592"/>
      <c r="DI12" s="592"/>
      <c r="DJ12" s="592"/>
      <c r="DK12" s="592"/>
      <c r="DL12" s="592"/>
      <c r="DM12" s="592"/>
      <c r="DN12" s="592"/>
      <c r="DO12" s="592"/>
      <c r="DP12" s="593"/>
      <c r="DQ12" s="600">
        <v>11171</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4645</v>
      </c>
      <c r="S13" s="592"/>
      <c r="T13" s="592"/>
      <c r="U13" s="592"/>
      <c r="V13" s="592"/>
      <c r="W13" s="592"/>
      <c r="X13" s="592"/>
      <c r="Y13" s="593"/>
      <c r="Z13" s="594">
        <v>0.2</v>
      </c>
      <c r="AA13" s="594"/>
      <c r="AB13" s="594"/>
      <c r="AC13" s="594"/>
      <c r="AD13" s="595">
        <v>4645</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73857</v>
      </c>
      <c r="BH13" s="592"/>
      <c r="BI13" s="592"/>
      <c r="BJ13" s="592"/>
      <c r="BK13" s="592"/>
      <c r="BL13" s="592"/>
      <c r="BM13" s="592"/>
      <c r="BN13" s="593"/>
      <c r="BO13" s="594">
        <v>42.5</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217092</v>
      </c>
      <c r="CS13" s="592"/>
      <c r="CT13" s="592"/>
      <c r="CU13" s="592"/>
      <c r="CV13" s="592"/>
      <c r="CW13" s="592"/>
      <c r="CX13" s="592"/>
      <c r="CY13" s="593"/>
      <c r="CZ13" s="594">
        <v>9</v>
      </c>
      <c r="DA13" s="594"/>
      <c r="DB13" s="594"/>
      <c r="DC13" s="594"/>
      <c r="DD13" s="600">
        <v>55032</v>
      </c>
      <c r="DE13" s="592"/>
      <c r="DF13" s="592"/>
      <c r="DG13" s="592"/>
      <c r="DH13" s="592"/>
      <c r="DI13" s="592"/>
      <c r="DJ13" s="592"/>
      <c r="DK13" s="592"/>
      <c r="DL13" s="592"/>
      <c r="DM13" s="592"/>
      <c r="DN13" s="592"/>
      <c r="DO13" s="592"/>
      <c r="DP13" s="593"/>
      <c r="DQ13" s="600">
        <v>162915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5106</v>
      </c>
      <c r="BH14" s="592"/>
      <c r="BI14" s="592"/>
      <c r="BJ14" s="592"/>
      <c r="BK14" s="592"/>
      <c r="BL14" s="592"/>
      <c r="BM14" s="592"/>
      <c r="BN14" s="593"/>
      <c r="BO14" s="594">
        <v>2.9</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200932</v>
      </c>
      <c r="CS14" s="592"/>
      <c r="CT14" s="592"/>
      <c r="CU14" s="592"/>
      <c r="CV14" s="592"/>
      <c r="CW14" s="592"/>
      <c r="CX14" s="592"/>
      <c r="CY14" s="593"/>
      <c r="CZ14" s="594">
        <v>8.3000000000000007</v>
      </c>
      <c r="DA14" s="594"/>
      <c r="DB14" s="594"/>
      <c r="DC14" s="594"/>
      <c r="DD14" s="600">
        <v>76878</v>
      </c>
      <c r="DE14" s="592"/>
      <c r="DF14" s="592"/>
      <c r="DG14" s="592"/>
      <c r="DH14" s="592"/>
      <c r="DI14" s="592"/>
      <c r="DJ14" s="592"/>
      <c r="DK14" s="592"/>
      <c r="DL14" s="592"/>
      <c r="DM14" s="592"/>
      <c r="DN14" s="592"/>
      <c r="DO14" s="592"/>
      <c r="DP14" s="593"/>
      <c r="DQ14" s="600">
        <v>131714</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182</v>
      </c>
      <c r="S15" s="592"/>
      <c r="T15" s="592"/>
      <c r="U15" s="592"/>
      <c r="V15" s="592"/>
      <c r="W15" s="592"/>
      <c r="X15" s="592"/>
      <c r="Y15" s="593"/>
      <c r="Z15" s="594">
        <v>0</v>
      </c>
      <c r="AA15" s="594"/>
      <c r="AB15" s="594"/>
      <c r="AC15" s="594"/>
      <c r="AD15" s="595">
        <v>182</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17001</v>
      </c>
      <c r="BH15" s="592"/>
      <c r="BI15" s="592"/>
      <c r="BJ15" s="592"/>
      <c r="BK15" s="592"/>
      <c r="BL15" s="592"/>
      <c r="BM15" s="592"/>
      <c r="BN15" s="593"/>
      <c r="BO15" s="594">
        <v>9.8000000000000007</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173640</v>
      </c>
      <c r="CS15" s="592"/>
      <c r="CT15" s="592"/>
      <c r="CU15" s="592"/>
      <c r="CV15" s="592"/>
      <c r="CW15" s="592"/>
      <c r="CX15" s="592"/>
      <c r="CY15" s="593"/>
      <c r="CZ15" s="594">
        <v>7.2</v>
      </c>
      <c r="DA15" s="594"/>
      <c r="DB15" s="594"/>
      <c r="DC15" s="594"/>
      <c r="DD15" s="600">
        <v>25076</v>
      </c>
      <c r="DE15" s="592"/>
      <c r="DF15" s="592"/>
      <c r="DG15" s="592"/>
      <c r="DH15" s="592"/>
      <c r="DI15" s="592"/>
      <c r="DJ15" s="592"/>
      <c r="DK15" s="592"/>
      <c r="DL15" s="592"/>
      <c r="DM15" s="592"/>
      <c r="DN15" s="592"/>
      <c r="DO15" s="592"/>
      <c r="DP15" s="593"/>
      <c r="DQ15" s="600">
        <v>141790</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1676444</v>
      </c>
      <c r="S16" s="592"/>
      <c r="T16" s="592"/>
      <c r="U16" s="592"/>
      <c r="V16" s="592"/>
      <c r="W16" s="592"/>
      <c r="X16" s="592"/>
      <c r="Y16" s="593"/>
      <c r="Z16" s="594">
        <v>66.7</v>
      </c>
      <c r="AA16" s="594"/>
      <c r="AB16" s="594"/>
      <c r="AC16" s="594"/>
      <c r="AD16" s="595">
        <v>1514758</v>
      </c>
      <c r="AE16" s="595"/>
      <c r="AF16" s="595"/>
      <c r="AG16" s="595"/>
      <c r="AH16" s="595"/>
      <c r="AI16" s="595"/>
      <c r="AJ16" s="595"/>
      <c r="AK16" s="595"/>
      <c r="AL16" s="596">
        <v>87.1</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18491</v>
      </c>
      <c r="CS16" s="592"/>
      <c r="CT16" s="592"/>
      <c r="CU16" s="592"/>
      <c r="CV16" s="592"/>
      <c r="CW16" s="592"/>
      <c r="CX16" s="592"/>
      <c r="CY16" s="593"/>
      <c r="CZ16" s="594">
        <v>0.8</v>
      </c>
      <c r="DA16" s="594"/>
      <c r="DB16" s="594"/>
      <c r="DC16" s="594"/>
      <c r="DD16" s="600" t="s">
        <v>112</v>
      </c>
      <c r="DE16" s="592"/>
      <c r="DF16" s="592"/>
      <c r="DG16" s="592"/>
      <c r="DH16" s="592"/>
      <c r="DI16" s="592"/>
      <c r="DJ16" s="592"/>
      <c r="DK16" s="592"/>
      <c r="DL16" s="592"/>
      <c r="DM16" s="592"/>
      <c r="DN16" s="592"/>
      <c r="DO16" s="592"/>
      <c r="DP16" s="593"/>
      <c r="DQ16" s="600">
        <v>10619</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1514758</v>
      </c>
      <c r="S17" s="592"/>
      <c r="T17" s="592"/>
      <c r="U17" s="592"/>
      <c r="V17" s="592"/>
      <c r="W17" s="592"/>
      <c r="X17" s="592"/>
      <c r="Y17" s="593"/>
      <c r="Z17" s="594">
        <v>60.3</v>
      </c>
      <c r="AA17" s="594"/>
      <c r="AB17" s="594"/>
      <c r="AC17" s="594"/>
      <c r="AD17" s="595">
        <v>1514758</v>
      </c>
      <c r="AE17" s="595"/>
      <c r="AF17" s="595"/>
      <c r="AG17" s="595"/>
      <c r="AH17" s="595"/>
      <c r="AI17" s="595"/>
      <c r="AJ17" s="595"/>
      <c r="AK17" s="595"/>
      <c r="AL17" s="596">
        <v>87.1</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224539</v>
      </c>
      <c r="CS17" s="592"/>
      <c r="CT17" s="592"/>
      <c r="CU17" s="592"/>
      <c r="CV17" s="592"/>
      <c r="CW17" s="592"/>
      <c r="CX17" s="592"/>
      <c r="CY17" s="593"/>
      <c r="CZ17" s="594">
        <v>9.3000000000000007</v>
      </c>
      <c r="DA17" s="594"/>
      <c r="DB17" s="594"/>
      <c r="DC17" s="594"/>
      <c r="DD17" s="600" t="s">
        <v>112</v>
      </c>
      <c r="DE17" s="592"/>
      <c r="DF17" s="592"/>
      <c r="DG17" s="592"/>
      <c r="DH17" s="592"/>
      <c r="DI17" s="592"/>
      <c r="DJ17" s="592"/>
      <c r="DK17" s="592"/>
      <c r="DL17" s="592"/>
      <c r="DM17" s="592"/>
      <c r="DN17" s="592"/>
      <c r="DO17" s="592"/>
      <c r="DP17" s="593"/>
      <c r="DQ17" s="600">
        <v>210834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159255</v>
      </c>
      <c r="S18" s="592"/>
      <c r="T18" s="592"/>
      <c r="U18" s="592"/>
      <c r="V18" s="592"/>
      <c r="W18" s="592"/>
      <c r="X18" s="592"/>
      <c r="Y18" s="593"/>
      <c r="Z18" s="594">
        <v>6.3</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2431</v>
      </c>
      <c r="S19" s="592"/>
      <c r="T19" s="592"/>
      <c r="U19" s="592"/>
      <c r="V19" s="592"/>
      <c r="W19" s="592"/>
      <c r="X19" s="592"/>
      <c r="Y19" s="593"/>
      <c r="Z19" s="594">
        <v>0.1</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1900570</v>
      </c>
      <c r="S20" s="592"/>
      <c r="T20" s="592"/>
      <c r="U20" s="592"/>
      <c r="V20" s="592"/>
      <c r="W20" s="592"/>
      <c r="X20" s="592"/>
      <c r="Y20" s="593"/>
      <c r="Z20" s="594">
        <v>75.599999999999994</v>
      </c>
      <c r="AA20" s="594"/>
      <c r="AB20" s="594"/>
      <c r="AC20" s="594"/>
      <c r="AD20" s="595">
        <v>1738884</v>
      </c>
      <c r="AE20" s="595"/>
      <c r="AF20" s="595"/>
      <c r="AG20" s="595"/>
      <c r="AH20" s="595"/>
      <c r="AI20" s="595"/>
      <c r="AJ20" s="595"/>
      <c r="AK20" s="595"/>
      <c r="AL20" s="596">
        <v>100</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2423337</v>
      </c>
      <c r="CS20" s="592"/>
      <c r="CT20" s="592"/>
      <c r="CU20" s="592"/>
      <c r="CV20" s="592"/>
      <c r="CW20" s="592"/>
      <c r="CX20" s="592"/>
      <c r="CY20" s="593"/>
      <c r="CZ20" s="594">
        <v>100</v>
      </c>
      <c r="DA20" s="594"/>
      <c r="DB20" s="594"/>
      <c r="DC20" s="594"/>
      <c r="DD20" s="600">
        <v>249784</v>
      </c>
      <c r="DE20" s="592"/>
      <c r="DF20" s="592"/>
      <c r="DG20" s="592"/>
      <c r="DH20" s="592"/>
      <c r="DI20" s="592"/>
      <c r="DJ20" s="592"/>
      <c r="DK20" s="592"/>
      <c r="DL20" s="592"/>
      <c r="DM20" s="592"/>
      <c r="DN20" s="592"/>
      <c r="DO20" s="592"/>
      <c r="DP20" s="593"/>
      <c r="DQ20" s="600">
        <v>1964361</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5256</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31855</v>
      </c>
      <c r="S23" s="592"/>
      <c r="T23" s="592"/>
      <c r="U23" s="592"/>
      <c r="V23" s="592"/>
      <c r="W23" s="592"/>
      <c r="X23" s="592"/>
      <c r="Y23" s="593"/>
      <c r="Z23" s="594">
        <v>1.3</v>
      </c>
      <c r="AA23" s="594"/>
      <c r="AB23" s="594"/>
      <c r="AC23" s="594"/>
      <c r="AD23" s="595">
        <v>611</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1300</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769623</v>
      </c>
      <c r="CS24" s="581"/>
      <c r="CT24" s="581"/>
      <c r="CU24" s="581"/>
      <c r="CV24" s="581"/>
      <c r="CW24" s="581"/>
      <c r="CX24" s="581"/>
      <c r="CY24" s="582"/>
      <c r="CZ24" s="618">
        <v>31.8</v>
      </c>
      <c r="DA24" s="619"/>
      <c r="DB24" s="619"/>
      <c r="DC24" s="620"/>
      <c r="DD24" s="617">
        <v>645581</v>
      </c>
      <c r="DE24" s="581"/>
      <c r="DF24" s="581"/>
      <c r="DG24" s="581"/>
      <c r="DH24" s="581"/>
      <c r="DI24" s="581"/>
      <c r="DJ24" s="581"/>
      <c r="DK24" s="582"/>
      <c r="DL24" s="617">
        <v>645581</v>
      </c>
      <c r="DM24" s="581"/>
      <c r="DN24" s="581"/>
      <c r="DO24" s="581"/>
      <c r="DP24" s="581"/>
      <c r="DQ24" s="581"/>
      <c r="DR24" s="581"/>
      <c r="DS24" s="581"/>
      <c r="DT24" s="581"/>
      <c r="DU24" s="581"/>
      <c r="DV24" s="582"/>
      <c r="DW24" s="585">
        <v>35.299999999999997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100627</v>
      </c>
      <c r="S25" s="592"/>
      <c r="T25" s="592"/>
      <c r="U25" s="592"/>
      <c r="V25" s="592"/>
      <c r="W25" s="592"/>
      <c r="X25" s="592"/>
      <c r="Y25" s="593"/>
      <c r="Z25" s="594">
        <v>4</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388057</v>
      </c>
      <c r="CS25" s="623"/>
      <c r="CT25" s="623"/>
      <c r="CU25" s="623"/>
      <c r="CV25" s="623"/>
      <c r="CW25" s="623"/>
      <c r="CX25" s="623"/>
      <c r="CY25" s="624"/>
      <c r="CZ25" s="625">
        <v>16</v>
      </c>
      <c r="DA25" s="626"/>
      <c r="DB25" s="626"/>
      <c r="DC25" s="627"/>
      <c r="DD25" s="600">
        <v>373351</v>
      </c>
      <c r="DE25" s="623"/>
      <c r="DF25" s="623"/>
      <c r="DG25" s="623"/>
      <c r="DH25" s="623"/>
      <c r="DI25" s="623"/>
      <c r="DJ25" s="623"/>
      <c r="DK25" s="624"/>
      <c r="DL25" s="600">
        <v>373351</v>
      </c>
      <c r="DM25" s="623"/>
      <c r="DN25" s="623"/>
      <c r="DO25" s="623"/>
      <c r="DP25" s="623"/>
      <c r="DQ25" s="623"/>
      <c r="DR25" s="623"/>
      <c r="DS25" s="623"/>
      <c r="DT25" s="623"/>
      <c r="DU25" s="623"/>
      <c r="DV25" s="624"/>
      <c r="DW25" s="596">
        <v>20.399999999999999</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213769</v>
      </c>
      <c r="CS26" s="592"/>
      <c r="CT26" s="592"/>
      <c r="CU26" s="592"/>
      <c r="CV26" s="592"/>
      <c r="CW26" s="592"/>
      <c r="CX26" s="592"/>
      <c r="CY26" s="593"/>
      <c r="CZ26" s="625">
        <v>8.8000000000000007</v>
      </c>
      <c r="DA26" s="626"/>
      <c r="DB26" s="626"/>
      <c r="DC26" s="627"/>
      <c r="DD26" s="600">
        <v>199063</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129538</v>
      </c>
      <c r="S27" s="592"/>
      <c r="T27" s="592"/>
      <c r="U27" s="592"/>
      <c r="V27" s="592"/>
      <c r="W27" s="592"/>
      <c r="X27" s="592"/>
      <c r="Y27" s="593"/>
      <c r="Z27" s="594">
        <v>5.2</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173943</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157027</v>
      </c>
      <c r="CS27" s="623"/>
      <c r="CT27" s="623"/>
      <c r="CU27" s="623"/>
      <c r="CV27" s="623"/>
      <c r="CW27" s="623"/>
      <c r="CX27" s="623"/>
      <c r="CY27" s="624"/>
      <c r="CZ27" s="625">
        <v>6.5</v>
      </c>
      <c r="DA27" s="626"/>
      <c r="DB27" s="626"/>
      <c r="DC27" s="627"/>
      <c r="DD27" s="600">
        <v>61396</v>
      </c>
      <c r="DE27" s="623"/>
      <c r="DF27" s="623"/>
      <c r="DG27" s="623"/>
      <c r="DH27" s="623"/>
      <c r="DI27" s="623"/>
      <c r="DJ27" s="623"/>
      <c r="DK27" s="624"/>
      <c r="DL27" s="600">
        <v>61396</v>
      </c>
      <c r="DM27" s="623"/>
      <c r="DN27" s="623"/>
      <c r="DO27" s="623"/>
      <c r="DP27" s="623"/>
      <c r="DQ27" s="623"/>
      <c r="DR27" s="623"/>
      <c r="DS27" s="623"/>
      <c r="DT27" s="623"/>
      <c r="DU27" s="623"/>
      <c r="DV27" s="624"/>
      <c r="DW27" s="596">
        <v>3.4</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28365</v>
      </c>
      <c r="S28" s="592"/>
      <c r="T28" s="592"/>
      <c r="U28" s="592"/>
      <c r="V28" s="592"/>
      <c r="W28" s="592"/>
      <c r="X28" s="592"/>
      <c r="Y28" s="593"/>
      <c r="Z28" s="594">
        <v>1.1000000000000001</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224539</v>
      </c>
      <c r="CS28" s="592"/>
      <c r="CT28" s="592"/>
      <c r="CU28" s="592"/>
      <c r="CV28" s="592"/>
      <c r="CW28" s="592"/>
      <c r="CX28" s="592"/>
      <c r="CY28" s="593"/>
      <c r="CZ28" s="625">
        <v>9.3000000000000007</v>
      </c>
      <c r="DA28" s="626"/>
      <c r="DB28" s="626"/>
      <c r="DC28" s="627"/>
      <c r="DD28" s="600">
        <v>210834</v>
      </c>
      <c r="DE28" s="592"/>
      <c r="DF28" s="592"/>
      <c r="DG28" s="592"/>
      <c r="DH28" s="592"/>
      <c r="DI28" s="592"/>
      <c r="DJ28" s="592"/>
      <c r="DK28" s="593"/>
      <c r="DL28" s="600">
        <v>210834</v>
      </c>
      <c r="DM28" s="592"/>
      <c r="DN28" s="592"/>
      <c r="DO28" s="592"/>
      <c r="DP28" s="592"/>
      <c r="DQ28" s="592"/>
      <c r="DR28" s="592"/>
      <c r="DS28" s="592"/>
      <c r="DT28" s="592"/>
      <c r="DU28" s="592"/>
      <c r="DV28" s="593"/>
      <c r="DW28" s="596">
        <v>11.5</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1048</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224539</v>
      </c>
      <c r="CS29" s="623"/>
      <c r="CT29" s="623"/>
      <c r="CU29" s="623"/>
      <c r="CV29" s="623"/>
      <c r="CW29" s="623"/>
      <c r="CX29" s="623"/>
      <c r="CY29" s="624"/>
      <c r="CZ29" s="625">
        <v>9.3000000000000007</v>
      </c>
      <c r="DA29" s="626"/>
      <c r="DB29" s="626"/>
      <c r="DC29" s="627"/>
      <c r="DD29" s="600">
        <v>210834</v>
      </c>
      <c r="DE29" s="623"/>
      <c r="DF29" s="623"/>
      <c r="DG29" s="623"/>
      <c r="DH29" s="623"/>
      <c r="DI29" s="623"/>
      <c r="DJ29" s="623"/>
      <c r="DK29" s="624"/>
      <c r="DL29" s="600">
        <v>210834</v>
      </c>
      <c r="DM29" s="623"/>
      <c r="DN29" s="623"/>
      <c r="DO29" s="623"/>
      <c r="DP29" s="623"/>
      <c r="DQ29" s="623"/>
      <c r="DR29" s="623"/>
      <c r="DS29" s="623"/>
      <c r="DT29" s="623"/>
      <c r="DU29" s="623"/>
      <c r="DV29" s="624"/>
      <c r="DW29" s="596">
        <v>11.5</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17263</v>
      </c>
      <c r="S30" s="592"/>
      <c r="T30" s="592"/>
      <c r="U30" s="592"/>
      <c r="V30" s="592"/>
      <c r="W30" s="592"/>
      <c r="X30" s="592"/>
      <c r="Y30" s="593"/>
      <c r="Z30" s="594">
        <v>0.7</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97.6</v>
      </c>
      <c r="BH30" s="650"/>
      <c r="BI30" s="650"/>
      <c r="BJ30" s="650"/>
      <c r="BK30" s="650"/>
      <c r="BL30" s="650"/>
      <c r="BM30" s="586">
        <v>92.7</v>
      </c>
      <c r="BN30" s="650"/>
      <c r="BO30" s="650"/>
      <c r="BP30" s="650"/>
      <c r="BQ30" s="651"/>
      <c r="BR30" s="649">
        <v>98</v>
      </c>
      <c r="BS30" s="650"/>
      <c r="BT30" s="650"/>
      <c r="BU30" s="650"/>
      <c r="BV30" s="650"/>
      <c r="BW30" s="650"/>
      <c r="BX30" s="586">
        <v>93.4</v>
      </c>
      <c r="BY30" s="650"/>
      <c r="BZ30" s="650"/>
      <c r="CA30" s="650"/>
      <c r="CB30" s="651"/>
      <c r="CD30" s="654"/>
      <c r="CE30" s="655"/>
      <c r="CF30" s="605" t="s">
        <v>293</v>
      </c>
      <c r="CG30" s="606"/>
      <c r="CH30" s="606"/>
      <c r="CI30" s="606"/>
      <c r="CJ30" s="606"/>
      <c r="CK30" s="606"/>
      <c r="CL30" s="606"/>
      <c r="CM30" s="606"/>
      <c r="CN30" s="606"/>
      <c r="CO30" s="606"/>
      <c r="CP30" s="606"/>
      <c r="CQ30" s="607"/>
      <c r="CR30" s="591">
        <v>188878</v>
      </c>
      <c r="CS30" s="592"/>
      <c r="CT30" s="592"/>
      <c r="CU30" s="592"/>
      <c r="CV30" s="592"/>
      <c r="CW30" s="592"/>
      <c r="CX30" s="592"/>
      <c r="CY30" s="593"/>
      <c r="CZ30" s="625">
        <v>7.8</v>
      </c>
      <c r="DA30" s="626"/>
      <c r="DB30" s="626"/>
      <c r="DC30" s="627"/>
      <c r="DD30" s="600">
        <v>175173</v>
      </c>
      <c r="DE30" s="592"/>
      <c r="DF30" s="592"/>
      <c r="DG30" s="592"/>
      <c r="DH30" s="592"/>
      <c r="DI30" s="592"/>
      <c r="DJ30" s="592"/>
      <c r="DK30" s="593"/>
      <c r="DL30" s="600">
        <v>175173</v>
      </c>
      <c r="DM30" s="592"/>
      <c r="DN30" s="592"/>
      <c r="DO30" s="592"/>
      <c r="DP30" s="592"/>
      <c r="DQ30" s="592"/>
      <c r="DR30" s="592"/>
      <c r="DS30" s="592"/>
      <c r="DT30" s="592"/>
      <c r="DU30" s="592"/>
      <c r="DV30" s="593"/>
      <c r="DW30" s="596">
        <v>9.6</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39570</v>
      </c>
      <c r="S31" s="592"/>
      <c r="T31" s="592"/>
      <c r="U31" s="592"/>
      <c r="V31" s="592"/>
      <c r="W31" s="592"/>
      <c r="X31" s="592"/>
      <c r="Y31" s="593"/>
      <c r="Z31" s="594">
        <v>1.6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97.2</v>
      </c>
      <c r="BH31" s="623"/>
      <c r="BI31" s="623"/>
      <c r="BJ31" s="623"/>
      <c r="BK31" s="623"/>
      <c r="BL31" s="623"/>
      <c r="BM31" s="597">
        <v>92.7</v>
      </c>
      <c r="BN31" s="647"/>
      <c r="BO31" s="647"/>
      <c r="BP31" s="647"/>
      <c r="BQ31" s="648"/>
      <c r="BR31" s="646">
        <v>98.2</v>
      </c>
      <c r="BS31" s="623"/>
      <c r="BT31" s="623"/>
      <c r="BU31" s="623"/>
      <c r="BV31" s="623"/>
      <c r="BW31" s="623"/>
      <c r="BX31" s="597">
        <v>94</v>
      </c>
      <c r="BY31" s="647"/>
      <c r="BZ31" s="647"/>
      <c r="CA31" s="647"/>
      <c r="CB31" s="648"/>
      <c r="CD31" s="654"/>
      <c r="CE31" s="655"/>
      <c r="CF31" s="605" t="s">
        <v>297</v>
      </c>
      <c r="CG31" s="606"/>
      <c r="CH31" s="606"/>
      <c r="CI31" s="606"/>
      <c r="CJ31" s="606"/>
      <c r="CK31" s="606"/>
      <c r="CL31" s="606"/>
      <c r="CM31" s="606"/>
      <c r="CN31" s="606"/>
      <c r="CO31" s="606"/>
      <c r="CP31" s="606"/>
      <c r="CQ31" s="607"/>
      <c r="CR31" s="591">
        <v>35661</v>
      </c>
      <c r="CS31" s="623"/>
      <c r="CT31" s="623"/>
      <c r="CU31" s="623"/>
      <c r="CV31" s="623"/>
      <c r="CW31" s="623"/>
      <c r="CX31" s="623"/>
      <c r="CY31" s="624"/>
      <c r="CZ31" s="625">
        <v>1.5</v>
      </c>
      <c r="DA31" s="626"/>
      <c r="DB31" s="626"/>
      <c r="DC31" s="627"/>
      <c r="DD31" s="600">
        <v>35661</v>
      </c>
      <c r="DE31" s="623"/>
      <c r="DF31" s="623"/>
      <c r="DG31" s="623"/>
      <c r="DH31" s="623"/>
      <c r="DI31" s="623"/>
      <c r="DJ31" s="623"/>
      <c r="DK31" s="624"/>
      <c r="DL31" s="600">
        <v>35661</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65357</v>
      </c>
      <c r="S32" s="592"/>
      <c r="T32" s="592"/>
      <c r="U32" s="592"/>
      <c r="V32" s="592"/>
      <c r="W32" s="592"/>
      <c r="X32" s="592"/>
      <c r="Y32" s="593"/>
      <c r="Z32" s="594">
        <v>2.6</v>
      </c>
      <c r="AA32" s="594"/>
      <c r="AB32" s="594"/>
      <c r="AC32" s="594"/>
      <c r="AD32" s="595">
        <v>109</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96.8</v>
      </c>
      <c r="BH32" s="659"/>
      <c r="BI32" s="659"/>
      <c r="BJ32" s="659"/>
      <c r="BK32" s="659"/>
      <c r="BL32" s="659"/>
      <c r="BM32" s="660">
        <v>89.6</v>
      </c>
      <c r="BN32" s="659"/>
      <c r="BO32" s="659"/>
      <c r="BP32" s="659"/>
      <c r="BQ32" s="661"/>
      <c r="BR32" s="658">
        <v>96.9</v>
      </c>
      <c r="BS32" s="659"/>
      <c r="BT32" s="659"/>
      <c r="BU32" s="659"/>
      <c r="BV32" s="659"/>
      <c r="BW32" s="659"/>
      <c r="BX32" s="660">
        <v>90.1</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191700</v>
      </c>
      <c r="S33" s="592"/>
      <c r="T33" s="592"/>
      <c r="U33" s="592"/>
      <c r="V33" s="592"/>
      <c r="W33" s="592"/>
      <c r="X33" s="592"/>
      <c r="Y33" s="593"/>
      <c r="Z33" s="594">
        <v>7.6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1385439</v>
      </c>
      <c r="CS33" s="623"/>
      <c r="CT33" s="623"/>
      <c r="CU33" s="623"/>
      <c r="CV33" s="623"/>
      <c r="CW33" s="623"/>
      <c r="CX33" s="623"/>
      <c r="CY33" s="624"/>
      <c r="CZ33" s="625">
        <v>57.2</v>
      </c>
      <c r="DA33" s="626"/>
      <c r="DB33" s="626"/>
      <c r="DC33" s="627"/>
      <c r="DD33" s="600">
        <v>1214420</v>
      </c>
      <c r="DE33" s="623"/>
      <c r="DF33" s="623"/>
      <c r="DG33" s="623"/>
      <c r="DH33" s="623"/>
      <c r="DI33" s="623"/>
      <c r="DJ33" s="623"/>
      <c r="DK33" s="624"/>
      <c r="DL33" s="600">
        <v>836577</v>
      </c>
      <c r="DM33" s="623"/>
      <c r="DN33" s="623"/>
      <c r="DO33" s="623"/>
      <c r="DP33" s="623"/>
      <c r="DQ33" s="623"/>
      <c r="DR33" s="623"/>
      <c r="DS33" s="623"/>
      <c r="DT33" s="623"/>
      <c r="DU33" s="623"/>
      <c r="DV33" s="624"/>
      <c r="DW33" s="596">
        <v>45.7</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300301</v>
      </c>
      <c r="CS34" s="592"/>
      <c r="CT34" s="592"/>
      <c r="CU34" s="592"/>
      <c r="CV34" s="592"/>
      <c r="CW34" s="592"/>
      <c r="CX34" s="592"/>
      <c r="CY34" s="593"/>
      <c r="CZ34" s="625">
        <v>12.4</v>
      </c>
      <c r="DA34" s="626"/>
      <c r="DB34" s="626"/>
      <c r="DC34" s="627"/>
      <c r="DD34" s="600">
        <v>203608</v>
      </c>
      <c r="DE34" s="592"/>
      <c r="DF34" s="592"/>
      <c r="DG34" s="592"/>
      <c r="DH34" s="592"/>
      <c r="DI34" s="592"/>
      <c r="DJ34" s="592"/>
      <c r="DK34" s="593"/>
      <c r="DL34" s="600">
        <v>198247</v>
      </c>
      <c r="DM34" s="592"/>
      <c r="DN34" s="592"/>
      <c r="DO34" s="592"/>
      <c r="DP34" s="592"/>
      <c r="DQ34" s="592"/>
      <c r="DR34" s="592"/>
      <c r="DS34" s="592"/>
      <c r="DT34" s="592"/>
      <c r="DU34" s="592"/>
      <c r="DV34" s="593"/>
      <c r="DW34" s="596">
        <v>10.8</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91000</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387674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25932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93260</v>
      </c>
      <c r="CS35" s="623"/>
      <c r="CT35" s="623"/>
      <c r="CU35" s="623"/>
      <c r="CV35" s="623"/>
      <c r="CW35" s="623"/>
      <c r="CX35" s="623"/>
      <c r="CY35" s="624"/>
      <c r="CZ35" s="625">
        <v>3.8</v>
      </c>
      <c r="DA35" s="626"/>
      <c r="DB35" s="626"/>
      <c r="DC35" s="627"/>
      <c r="DD35" s="600">
        <v>87563</v>
      </c>
      <c r="DE35" s="623"/>
      <c r="DF35" s="623"/>
      <c r="DG35" s="623"/>
      <c r="DH35" s="623"/>
      <c r="DI35" s="623"/>
      <c r="DJ35" s="623"/>
      <c r="DK35" s="624"/>
      <c r="DL35" s="600">
        <v>53775</v>
      </c>
      <c r="DM35" s="623"/>
      <c r="DN35" s="623"/>
      <c r="DO35" s="623"/>
      <c r="DP35" s="623"/>
      <c r="DQ35" s="623"/>
      <c r="DR35" s="623"/>
      <c r="DS35" s="623"/>
      <c r="DT35" s="623"/>
      <c r="DU35" s="623"/>
      <c r="DV35" s="624"/>
      <c r="DW35" s="596">
        <v>2.9</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2512449</v>
      </c>
      <c r="S36" s="664"/>
      <c r="T36" s="664"/>
      <c r="U36" s="664"/>
      <c r="V36" s="664"/>
      <c r="W36" s="664"/>
      <c r="X36" s="664"/>
      <c r="Y36" s="665"/>
      <c r="Z36" s="666">
        <v>100</v>
      </c>
      <c r="AA36" s="666"/>
      <c r="AB36" s="666"/>
      <c r="AC36" s="666"/>
      <c r="AD36" s="667">
        <v>1739604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81368</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27673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255199</v>
      </c>
      <c r="CS36" s="592"/>
      <c r="CT36" s="592"/>
      <c r="CU36" s="592"/>
      <c r="CV36" s="592"/>
      <c r="CW36" s="592"/>
      <c r="CX36" s="592"/>
      <c r="CY36" s="593"/>
      <c r="CZ36" s="625">
        <v>10.5</v>
      </c>
      <c r="DA36" s="626"/>
      <c r="DB36" s="626"/>
      <c r="DC36" s="627"/>
      <c r="DD36" s="600">
        <v>236669</v>
      </c>
      <c r="DE36" s="592"/>
      <c r="DF36" s="592"/>
      <c r="DG36" s="592"/>
      <c r="DH36" s="592"/>
      <c r="DI36" s="592"/>
      <c r="DJ36" s="592"/>
      <c r="DK36" s="593"/>
      <c r="DL36" s="600">
        <v>233533</v>
      </c>
      <c r="DM36" s="592"/>
      <c r="DN36" s="592"/>
      <c r="DO36" s="592"/>
      <c r="DP36" s="592"/>
      <c r="DQ36" s="592"/>
      <c r="DR36" s="592"/>
      <c r="DS36" s="592"/>
      <c r="DT36" s="592"/>
      <c r="DU36" s="592"/>
      <c r="DV36" s="593"/>
      <c r="DW36" s="596">
        <v>12.8</v>
      </c>
      <c r="DX36" s="621"/>
      <c r="DY36" s="621"/>
      <c r="DZ36" s="621"/>
      <c r="EA36" s="621"/>
      <c r="EB36" s="621"/>
      <c r="EC36" s="622"/>
    </row>
    <row r="37" spans="2:133" ht="11.25" customHeight="1">
      <c r="AQ37" s="670" t="s">
        <v>315</v>
      </c>
      <c r="AR37" s="671"/>
      <c r="AS37" s="671"/>
      <c r="AT37" s="671"/>
      <c r="AU37" s="671"/>
      <c r="AV37" s="671"/>
      <c r="AW37" s="671"/>
      <c r="AX37" s="671"/>
      <c r="AY37" s="672"/>
      <c r="AZ37" s="591">
        <v>77221</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499</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34391</v>
      </c>
      <c r="CS37" s="623"/>
      <c r="CT37" s="623"/>
      <c r="CU37" s="623"/>
      <c r="CV37" s="623"/>
      <c r="CW37" s="623"/>
      <c r="CX37" s="623"/>
      <c r="CY37" s="624"/>
      <c r="CZ37" s="625">
        <v>1.4</v>
      </c>
      <c r="DA37" s="626"/>
      <c r="DB37" s="626"/>
      <c r="DC37" s="627"/>
      <c r="DD37" s="600">
        <v>34391</v>
      </c>
      <c r="DE37" s="623"/>
      <c r="DF37" s="623"/>
      <c r="DG37" s="623"/>
      <c r="DH37" s="623"/>
      <c r="DI37" s="623"/>
      <c r="DJ37" s="623"/>
      <c r="DK37" s="624"/>
      <c r="DL37" s="600">
        <v>34391</v>
      </c>
      <c r="DM37" s="623"/>
      <c r="DN37" s="623"/>
      <c r="DO37" s="623"/>
      <c r="DP37" s="623"/>
      <c r="DQ37" s="623"/>
      <c r="DR37" s="623"/>
      <c r="DS37" s="623"/>
      <c r="DT37" s="623"/>
      <c r="DU37" s="623"/>
      <c r="DV37" s="624"/>
      <c r="DW37" s="596">
        <v>1.9</v>
      </c>
      <c r="DX37" s="621"/>
      <c r="DY37" s="621"/>
      <c r="DZ37" s="621"/>
      <c r="EA37" s="621"/>
      <c r="EB37" s="621"/>
      <c r="EC37" s="622"/>
    </row>
    <row r="38" spans="2:133" ht="11.25" customHeight="1">
      <c r="AQ38" s="670" t="s">
        <v>318</v>
      </c>
      <c r="AR38" s="671"/>
      <c r="AS38" s="671"/>
      <c r="AT38" s="671"/>
      <c r="AU38" s="671"/>
      <c r="AV38" s="671"/>
      <c r="AW38" s="671"/>
      <c r="AX38" s="671"/>
      <c r="AY38" s="672"/>
      <c r="AZ38" s="591">
        <v>927</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811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387674</v>
      </c>
      <c r="CS38" s="592"/>
      <c r="CT38" s="592"/>
      <c r="CU38" s="592"/>
      <c r="CV38" s="592"/>
      <c r="CW38" s="592"/>
      <c r="CX38" s="592"/>
      <c r="CY38" s="593"/>
      <c r="CZ38" s="625">
        <v>16</v>
      </c>
      <c r="DA38" s="626"/>
      <c r="DB38" s="626"/>
      <c r="DC38" s="627"/>
      <c r="DD38" s="600">
        <v>367340</v>
      </c>
      <c r="DE38" s="592"/>
      <c r="DF38" s="592"/>
      <c r="DG38" s="592"/>
      <c r="DH38" s="592"/>
      <c r="DI38" s="592"/>
      <c r="DJ38" s="592"/>
      <c r="DK38" s="593"/>
      <c r="DL38" s="600">
        <v>351022</v>
      </c>
      <c r="DM38" s="592"/>
      <c r="DN38" s="592"/>
      <c r="DO38" s="592"/>
      <c r="DP38" s="592"/>
      <c r="DQ38" s="592"/>
      <c r="DR38" s="592"/>
      <c r="DS38" s="592"/>
      <c r="DT38" s="592"/>
      <c r="DU38" s="592"/>
      <c r="DV38" s="593"/>
      <c r="DW38" s="596">
        <v>19.2</v>
      </c>
      <c r="DX38" s="621"/>
      <c r="DY38" s="621"/>
      <c r="DZ38" s="621"/>
      <c r="EA38" s="621"/>
      <c r="EB38" s="621"/>
      <c r="EC38" s="622"/>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73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320805</v>
      </c>
      <c r="CS39" s="623"/>
      <c r="CT39" s="623"/>
      <c r="CU39" s="623"/>
      <c r="CV39" s="623"/>
      <c r="CW39" s="623"/>
      <c r="CX39" s="623"/>
      <c r="CY39" s="624"/>
      <c r="CZ39" s="625">
        <v>13.2</v>
      </c>
      <c r="DA39" s="626"/>
      <c r="DB39" s="626"/>
      <c r="DC39" s="627"/>
      <c r="DD39" s="600">
        <v>319240</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100570</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120</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28200</v>
      </c>
      <c r="CS40" s="592"/>
      <c r="CT40" s="592"/>
      <c r="CU40" s="592"/>
      <c r="CV40" s="592"/>
      <c r="CW40" s="592"/>
      <c r="CX40" s="592"/>
      <c r="CY40" s="593"/>
      <c r="CZ40" s="625">
        <v>1.2</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127588</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342</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268275</v>
      </c>
      <c r="CS42" s="592"/>
      <c r="CT42" s="592"/>
      <c r="CU42" s="592"/>
      <c r="CV42" s="592"/>
      <c r="CW42" s="592"/>
      <c r="CX42" s="592"/>
      <c r="CY42" s="593"/>
      <c r="CZ42" s="625">
        <v>11.1</v>
      </c>
      <c r="DA42" s="674"/>
      <c r="DB42" s="674"/>
      <c r="DC42" s="675"/>
      <c r="DD42" s="600">
        <v>104360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11640</v>
      </c>
      <c r="CS43" s="623"/>
      <c r="CT43" s="623"/>
      <c r="CU43" s="623"/>
      <c r="CV43" s="623"/>
      <c r="CW43" s="623"/>
      <c r="CX43" s="623"/>
      <c r="CY43" s="624"/>
      <c r="CZ43" s="625">
        <v>0.5</v>
      </c>
      <c r="DA43" s="626"/>
      <c r="DB43" s="626"/>
      <c r="DC43" s="627"/>
      <c r="DD43" s="600">
        <v>11640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249784</v>
      </c>
      <c r="CS44" s="592"/>
      <c r="CT44" s="592"/>
      <c r="CU44" s="592"/>
      <c r="CV44" s="592"/>
      <c r="CW44" s="592"/>
      <c r="CX44" s="592"/>
      <c r="CY44" s="593"/>
      <c r="CZ44" s="625">
        <v>10.3</v>
      </c>
      <c r="DA44" s="674"/>
      <c r="DB44" s="674"/>
      <c r="DC44" s="675"/>
      <c r="DD44" s="600">
        <v>93741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133583</v>
      </c>
      <c r="CS45" s="623"/>
      <c r="CT45" s="623"/>
      <c r="CU45" s="623"/>
      <c r="CV45" s="623"/>
      <c r="CW45" s="623"/>
      <c r="CX45" s="623"/>
      <c r="CY45" s="624"/>
      <c r="CZ45" s="625">
        <v>5.5</v>
      </c>
      <c r="DA45" s="626"/>
      <c r="DB45" s="626"/>
      <c r="DC45" s="627"/>
      <c r="DD45" s="600">
        <v>7873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116201</v>
      </c>
      <c r="CS46" s="592"/>
      <c r="CT46" s="592"/>
      <c r="CU46" s="592"/>
      <c r="CV46" s="592"/>
      <c r="CW46" s="592"/>
      <c r="CX46" s="592"/>
      <c r="CY46" s="593"/>
      <c r="CZ46" s="625">
        <v>4.8</v>
      </c>
      <c r="DA46" s="674"/>
      <c r="DB46" s="674"/>
      <c r="DC46" s="675"/>
      <c r="DD46" s="600">
        <v>85868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18491</v>
      </c>
      <c r="CS47" s="623"/>
      <c r="CT47" s="623"/>
      <c r="CU47" s="623"/>
      <c r="CV47" s="623"/>
      <c r="CW47" s="623"/>
      <c r="CX47" s="623"/>
      <c r="CY47" s="624"/>
      <c r="CZ47" s="625">
        <v>0.8</v>
      </c>
      <c r="DA47" s="626"/>
      <c r="DB47" s="626"/>
      <c r="DC47" s="627"/>
      <c r="DD47" s="600">
        <v>10619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2423337</v>
      </c>
      <c r="CS49" s="659"/>
      <c r="CT49" s="659"/>
      <c r="CU49" s="659"/>
      <c r="CV49" s="659"/>
      <c r="CW49" s="659"/>
      <c r="CX49" s="659"/>
      <c r="CY49" s="686"/>
      <c r="CZ49" s="687">
        <v>100</v>
      </c>
      <c r="DA49" s="688"/>
      <c r="DB49" s="688"/>
      <c r="DC49" s="689"/>
      <c r="DD49" s="690">
        <v>1964361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2508</v>
      </c>
      <c r="R7" s="721"/>
      <c r="S7" s="721"/>
      <c r="T7" s="721"/>
      <c r="U7" s="721"/>
      <c r="V7" s="721">
        <v>2419</v>
      </c>
      <c r="W7" s="721"/>
      <c r="X7" s="721"/>
      <c r="Y7" s="721"/>
      <c r="Z7" s="721"/>
      <c r="AA7" s="721">
        <v>89</v>
      </c>
      <c r="AB7" s="721"/>
      <c r="AC7" s="721"/>
      <c r="AD7" s="721"/>
      <c r="AE7" s="722"/>
      <c r="AF7" s="723">
        <v>82</v>
      </c>
      <c r="AG7" s="724"/>
      <c r="AH7" s="724"/>
      <c r="AI7" s="724"/>
      <c r="AJ7" s="725"/>
      <c r="AK7" s="760" t="s">
        <v>535</v>
      </c>
      <c r="AL7" s="761"/>
      <c r="AM7" s="761"/>
      <c r="AN7" s="761"/>
      <c r="AO7" s="761"/>
      <c r="AP7" s="761">
        <v>2382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0</v>
      </c>
      <c r="CI7" s="758"/>
      <c r="CJ7" s="758"/>
      <c r="CK7" s="758"/>
      <c r="CL7" s="759"/>
      <c r="CM7" s="757">
        <v>55</v>
      </c>
      <c r="CN7" s="758"/>
      <c r="CO7" s="758"/>
      <c r="CP7" s="758"/>
      <c r="CQ7" s="759"/>
      <c r="CR7" s="757">
        <v>50</v>
      </c>
      <c r="CS7" s="758"/>
      <c r="CT7" s="758"/>
      <c r="CU7" s="758"/>
      <c r="CV7" s="759"/>
      <c r="CW7" s="757" t="s">
        <v>547</v>
      </c>
      <c r="CX7" s="758"/>
      <c r="CY7" s="758"/>
      <c r="CZ7" s="758"/>
      <c r="DA7" s="759"/>
      <c r="DB7" s="757" t="s">
        <v>547</v>
      </c>
      <c r="DC7" s="758"/>
      <c r="DD7" s="758"/>
      <c r="DE7" s="758"/>
      <c r="DF7" s="759"/>
      <c r="DG7" s="757" t="s">
        <v>547</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5</v>
      </c>
      <c r="R8" s="745"/>
      <c r="S8" s="745"/>
      <c r="T8" s="745"/>
      <c r="U8" s="745"/>
      <c r="V8" s="745">
        <v>5</v>
      </c>
      <c r="W8" s="745"/>
      <c r="X8" s="745"/>
      <c r="Y8" s="745"/>
      <c r="Z8" s="745"/>
      <c r="AA8" s="745">
        <v>0</v>
      </c>
      <c r="AB8" s="745"/>
      <c r="AC8" s="745"/>
      <c r="AD8" s="745"/>
      <c r="AE8" s="746"/>
      <c r="AF8" s="747">
        <v>0</v>
      </c>
      <c r="AG8" s="748"/>
      <c r="AH8" s="748"/>
      <c r="AI8" s="748"/>
      <c r="AJ8" s="749"/>
      <c r="AK8" s="750" t="s">
        <v>535</v>
      </c>
      <c r="AL8" s="751"/>
      <c r="AM8" s="751"/>
      <c r="AN8" s="751"/>
      <c r="AO8" s="751"/>
      <c r="AP8" s="751" t="s">
        <v>535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2512</v>
      </c>
      <c r="R23" s="780"/>
      <c r="S23" s="780"/>
      <c r="T23" s="780"/>
      <c r="U23" s="780"/>
      <c r="V23" s="780">
        <v>2423</v>
      </c>
      <c r="W23" s="780"/>
      <c r="X23" s="780"/>
      <c r="Y23" s="780"/>
      <c r="Z23" s="780"/>
      <c r="AA23" s="780">
        <v>89</v>
      </c>
      <c r="AB23" s="780"/>
      <c r="AC23" s="780"/>
      <c r="AD23" s="780"/>
      <c r="AE23" s="781"/>
      <c r="AF23" s="782">
        <v>82</v>
      </c>
      <c r="AG23" s="780"/>
      <c r="AH23" s="780"/>
      <c r="AI23" s="780"/>
      <c r="AJ23" s="783"/>
      <c r="AK23" s="784"/>
      <c r="AL23" s="785"/>
      <c r="AM23" s="785"/>
      <c r="AN23" s="785"/>
      <c r="AO23" s="785"/>
      <c r="AP23" s="780">
        <v>2382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469</v>
      </c>
      <c r="R28" s="809"/>
      <c r="S28" s="809"/>
      <c r="T28" s="809"/>
      <c r="U28" s="809"/>
      <c r="V28" s="809">
        <v>443</v>
      </c>
      <c r="W28" s="809"/>
      <c r="X28" s="809"/>
      <c r="Y28" s="809"/>
      <c r="Z28" s="809"/>
      <c r="AA28" s="809">
        <v>26</v>
      </c>
      <c r="AB28" s="809"/>
      <c r="AC28" s="809"/>
      <c r="AD28" s="809"/>
      <c r="AE28" s="810"/>
      <c r="AF28" s="811">
        <v>26</v>
      </c>
      <c r="AG28" s="809"/>
      <c r="AH28" s="809"/>
      <c r="AI28" s="809"/>
      <c r="AJ28" s="812"/>
      <c r="AK28" s="813">
        <v>27</v>
      </c>
      <c r="AL28" s="804"/>
      <c r="AM28" s="804"/>
      <c r="AN28" s="804"/>
      <c r="AO28" s="804"/>
      <c r="AP28" s="804" t="s">
        <v>535</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149</v>
      </c>
      <c r="R29" s="745"/>
      <c r="S29" s="745"/>
      <c r="T29" s="745"/>
      <c r="U29" s="745"/>
      <c r="V29" s="745">
        <v>144</v>
      </c>
      <c r="W29" s="745"/>
      <c r="X29" s="745"/>
      <c r="Y29" s="745"/>
      <c r="Z29" s="745"/>
      <c r="AA29" s="745">
        <v>5</v>
      </c>
      <c r="AB29" s="745"/>
      <c r="AC29" s="745"/>
      <c r="AD29" s="745"/>
      <c r="AE29" s="746"/>
      <c r="AF29" s="747">
        <v>5</v>
      </c>
      <c r="AG29" s="748"/>
      <c r="AH29" s="748"/>
      <c r="AI29" s="748"/>
      <c r="AJ29" s="749"/>
      <c r="AK29" s="816">
        <v>80</v>
      </c>
      <c r="AL29" s="817"/>
      <c r="AM29" s="817"/>
      <c r="AN29" s="817"/>
      <c r="AO29" s="817"/>
      <c r="AP29" s="817" t="s">
        <v>535</v>
      </c>
      <c r="AQ29" s="817"/>
      <c r="AR29" s="817"/>
      <c r="AS29" s="817"/>
      <c r="AT29" s="817"/>
      <c r="AU29" s="817" t="s">
        <v>535</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338</v>
      </c>
      <c r="R30" s="745"/>
      <c r="S30" s="745"/>
      <c r="T30" s="745"/>
      <c r="U30" s="745"/>
      <c r="V30" s="745">
        <v>338</v>
      </c>
      <c r="W30" s="745"/>
      <c r="X30" s="745"/>
      <c r="Y30" s="745"/>
      <c r="Z30" s="745"/>
      <c r="AA30" s="745">
        <v>0</v>
      </c>
      <c r="AB30" s="745"/>
      <c r="AC30" s="745"/>
      <c r="AD30" s="745"/>
      <c r="AE30" s="746"/>
      <c r="AF30" s="747">
        <v>0</v>
      </c>
      <c r="AG30" s="748"/>
      <c r="AH30" s="748"/>
      <c r="AI30" s="748"/>
      <c r="AJ30" s="749"/>
      <c r="AK30" s="816" t="s">
        <v>535</v>
      </c>
      <c r="AL30" s="817"/>
      <c r="AM30" s="817"/>
      <c r="AN30" s="817"/>
      <c r="AO30" s="817"/>
      <c r="AP30" s="817">
        <v>34</v>
      </c>
      <c r="AQ30" s="817"/>
      <c r="AR30" s="817"/>
      <c r="AS30" s="817"/>
      <c r="AT30" s="817"/>
      <c r="AU30" s="817">
        <v>2</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446</v>
      </c>
      <c r="R31" s="745"/>
      <c r="S31" s="745"/>
      <c r="T31" s="745"/>
      <c r="U31" s="745"/>
      <c r="V31" s="745">
        <v>446</v>
      </c>
      <c r="W31" s="745"/>
      <c r="X31" s="745"/>
      <c r="Y31" s="745"/>
      <c r="Z31" s="745"/>
      <c r="AA31" s="745">
        <v>0</v>
      </c>
      <c r="AB31" s="745"/>
      <c r="AC31" s="745"/>
      <c r="AD31" s="745"/>
      <c r="AE31" s="746"/>
      <c r="AF31" s="747">
        <v>0</v>
      </c>
      <c r="AG31" s="748"/>
      <c r="AH31" s="748"/>
      <c r="AI31" s="748"/>
      <c r="AJ31" s="749"/>
      <c r="AK31" s="816">
        <v>88</v>
      </c>
      <c r="AL31" s="817"/>
      <c r="AM31" s="817"/>
      <c r="AN31" s="817"/>
      <c r="AO31" s="817"/>
      <c r="AP31" s="817" t="s">
        <v>535</v>
      </c>
      <c r="AQ31" s="817"/>
      <c r="AR31" s="817"/>
      <c r="AS31" s="817"/>
      <c r="AT31" s="817"/>
      <c r="AU31" s="817" t="s">
        <v>536</v>
      </c>
      <c r="AV31" s="817"/>
      <c r="AW31" s="817"/>
      <c r="AX31" s="817"/>
      <c r="AY31" s="817"/>
      <c r="AZ31" s="818" t="s">
        <v>535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40</v>
      </c>
      <c r="R32" s="745"/>
      <c r="S32" s="745"/>
      <c r="T32" s="745"/>
      <c r="U32" s="745"/>
      <c r="V32" s="745">
        <v>40</v>
      </c>
      <c r="W32" s="745"/>
      <c r="X32" s="745"/>
      <c r="Y32" s="745"/>
      <c r="Z32" s="745"/>
      <c r="AA32" s="745">
        <v>0</v>
      </c>
      <c r="AB32" s="745"/>
      <c r="AC32" s="745"/>
      <c r="AD32" s="745"/>
      <c r="AE32" s="746"/>
      <c r="AF32" s="747">
        <v>0</v>
      </c>
      <c r="AG32" s="748"/>
      <c r="AH32" s="748"/>
      <c r="AI32" s="748"/>
      <c r="AJ32" s="749"/>
      <c r="AK32" s="816">
        <v>14</v>
      </c>
      <c r="AL32" s="817"/>
      <c r="AM32" s="817"/>
      <c r="AN32" s="817"/>
      <c r="AO32" s="817"/>
      <c r="AP32" s="817" t="s">
        <v>536</v>
      </c>
      <c r="AQ32" s="817"/>
      <c r="AR32" s="817"/>
      <c r="AS32" s="817"/>
      <c r="AT32" s="817"/>
      <c r="AU32" s="817" t="s">
        <v>535</v>
      </c>
      <c r="AV32" s="817"/>
      <c r="AW32" s="817"/>
      <c r="AX32" s="817"/>
      <c r="AY32" s="817"/>
      <c r="AZ32" s="818" t="s">
        <v>535</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201</v>
      </c>
      <c r="R33" s="745"/>
      <c r="S33" s="745"/>
      <c r="T33" s="745"/>
      <c r="U33" s="745"/>
      <c r="V33" s="745">
        <v>200</v>
      </c>
      <c r="W33" s="745"/>
      <c r="X33" s="745"/>
      <c r="Y33" s="745"/>
      <c r="Z33" s="745"/>
      <c r="AA33" s="745">
        <v>1</v>
      </c>
      <c r="AB33" s="745"/>
      <c r="AC33" s="745"/>
      <c r="AD33" s="745"/>
      <c r="AE33" s="746"/>
      <c r="AF33" s="747">
        <v>1</v>
      </c>
      <c r="AG33" s="748"/>
      <c r="AH33" s="748"/>
      <c r="AI33" s="748"/>
      <c r="AJ33" s="749"/>
      <c r="AK33" s="816">
        <v>77</v>
      </c>
      <c r="AL33" s="817"/>
      <c r="AM33" s="817"/>
      <c r="AN33" s="817"/>
      <c r="AO33" s="817"/>
      <c r="AP33" s="817">
        <v>665</v>
      </c>
      <c r="AQ33" s="817"/>
      <c r="AR33" s="817"/>
      <c r="AS33" s="817"/>
      <c r="AT33" s="817"/>
      <c r="AU33" s="817">
        <v>494</v>
      </c>
      <c r="AV33" s="817"/>
      <c r="AW33" s="817"/>
      <c r="AX33" s="817"/>
      <c r="AY33" s="817"/>
      <c r="AZ33" s="818" t="s">
        <v>537</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72</v>
      </c>
      <c r="R34" s="745"/>
      <c r="S34" s="745"/>
      <c r="T34" s="745"/>
      <c r="U34" s="745"/>
      <c r="V34" s="745">
        <v>72</v>
      </c>
      <c r="W34" s="745"/>
      <c r="X34" s="745"/>
      <c r="Y34" s="745"/>
      <c r="Z34" s="745"/>
      <c r="AA34" s="745" t="s">
        <v>550</v>
      </c>
      <c r="AB34" s="745"/>
      <c r="AC34" s="745"/>
      <c r="AD34" s="745"/>
      <c r="AE34" s="746"/>
      <c r="AF34" s="747" t="s">
        <v>112</v>
      </c>
      <c r="AG34" s="748"/>
      <c r="AH34" s="748"/>
      <c r="AI34" s="748"/>
      <c r="AJ34" s="749"/>
      <c r="AK34" s="816">
        <v>49</v>
      </c>
      <c r="AL34" s="817"/>
      <c r="AM34" s="817"/>
      <c r="AN34" s="817"/>
      <c r="AO34" s="817"/>
      <c r="AP34" s="817">
        <v>420</v>
      </c>
      <c r="AQ34" s="817"/>
      <c r="AR34" s="817"/>
      <c r="AS34" s="817"/>
      <c r="AT34" s="817"/>
      <c r="AU34" s="817">
        <v>335</v>
      </c>
      <c r="AV34" s="817"/>
      <c r="AW34" s="817"/>
      <c r="AX34" s="817"/>
      <c r="AY34" s="817"/>
      <c r="AZ34" s="818" t="s">
        <v>537</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51</v>
      </c>
      <c r="R35" s="745"/>
      <c r="S35" s="745"/>
      <c r="T35" s="745"/>
      <c r="U35" s="745"/>
      <c r="V35" s="745">
        <v>51</v>
      </c>
      <c r="W35" s="745"/>
      <c r="X35" s="745"/>
      <c r="Y35" s="745"/>
      <c r="Z35" s="745"/>
      <c r="AA35" s="745" t="s">
        <v>550</v>
      </c>
      <c r="AB35" s="745"/>
      <c r="AC35" s="745"/>
      <c r="AD35" s="745"/>
      <c r="AE35" s="746"/>
      <c r="AF35" s="747" t="s">
        <v>112</v>
      </c>
      <c r="AG35" s="748"/>
      <c r="AH35" s="748"/>
      <c r="AI35" s="748"/>
      <c r="AJ35" s="749"/>
      <c r="AK35" s="816">
        <v>32</v>
      </c>
      <c r="AL35" s="817"/>
      <c r="AM35" s="817"/>
      <c r="AN35" s="817"/>
      <c r="AO35" s="817"/>
      <c r="AP35" s="817">
        <v>257</v>
      </c>
      <c r="AQ35" s="817"/>
      <c r="AR35" s="817"/>
      <c r="AS35" s="817"/>
      <c r="AT35" s="817"/>
      <c r="AU35" s="817">
        <v>207</v>
      </c>
      <c r="AV35" s="817"/>
      <c r="AW35" s="817"/>
      <c r="AX35" s="817"/>
      <c r="AY35" s="817"/>
      <c r="AZ35" s="818" t="s">
        <v>537</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32</v>
      </c>
      <c r="AG63" s="828"/>
      <c r="AH63" s="828"/>
      <c r="AI63" s="828"/>
      <c r="AJ63" s="829"/>
      <c r="AK63" s="830"/>
      <c r="AL63" s="825"/>
      <c r="AM63" s="825"/>
      <c r="AN63" s="825"/>
      <c r="AO63" s="825"/>
      <c r="AP63" s="828">
        <v>1376</v>
      </c>
      <c r="AQ63" s="828"/>
      <c r="AR63" s="828"/>
      <c r="AS63" s="828"/>
      <c r="AT63" s="828"/>
      <c r="AU63" s="828">
        <v>1038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87</v>
      </c>
      <c r="R68" s="852"/>
      <c r="S68" s="852"/>
      <c r="T68" s="852"/>
      <c r="U68" s="852"/>
      <c r="V68" s="852">
        <v>83</v>
      </c>
      <c r="W68" s="852"/>
      <c r="X68" s="852"/>
      <c r="Y68" s="852"/>
      <c r="Z68" s="852"/>
      <c r="AA68" s="852">
        <v>4</v>
      </c>
      <c r="AB68" s="852"/>
      <c r="AC68" s="852"/>
      <c r="AD68" s="852"/>
      <c r="AE68" s="852"/>
      <c r="AF68" s="852">
        <v>4</v>
      </c>
      <c r="AG68" s="852"/>
      <c r="AH68" s="852"/>
      <c r="AI68" s="852"/>
      <c r="AJ68" s="852"/>
      <c r="AK68" s="852">
        <v>0</v>
      </c>
      <c r="AL68" s="852"/>
      <c r="AM68" s="852"/>
      <c r="AN68" s="852"/>
      <c r="AO68" s="852"/>
      <c r="AP68" s="852" t="s">
        <v>547</v>
      </c>
      <c r="AQ68" s="852"/>
      <c r="AR68" s="852"/>
      <c r="AS68" s="852"/>
      <c r="AT68" s="852"/>
      <c r="AU68" s="852" t="s">
        <v>547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206</v>
      </c>
      <c r="R69" s="817"/>
      <c r="S69" s="817"/>
      <c r="T69" s="817"/>
      <c r="U69" s="817"/>
      <c r="V69" s="817">
        <v>194</v>
      </c>
      <c r="W69" s="817"/>
      <c r="X69" s="817"/>
      <c r="Y69" s="817"/>
      <c r="Z69" s="817"/>
      <c r="AA69" s="817">
        <v>12</v>
      </c>
      <c r="AB69" s="817"/>
      <c r="AC69" s="817"/>
      <c r="AD69" s="817"/>
      <c r="AE69" s="817"/>
      <c r="AF69" s="817">
        <v>12</v>
      </c>
      <c r="AG69" s="817"/>
      <c r="AH69" s="817"/>
      <c r="AI69" s="817"/>
      <c r="AJ69" s="817"/>
      <c r="AK69" s="817">
        <v>13</v>
      </c>
      <c r="AL69" s="817"/>
      <c r="AM69" s="817"/>
      <c r="AN69" s="817"/>
      <c r="AO69" s="817"/>
      <c r="AP69" s="817">
        <v>26</v>
      </c>
      <c r="AQ69" s="817"/>
      <c r="AR69" s="817"/>
      <c r="AS69" s="817"/>
      <c r="AT69" s="817"/>
      <c r="AU69" s="817">
        <v>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14592</v>
      </c>
      <c r="R70" s="817"/>
      <c r="S70" s="817"/>
      <c r="T70" s="817"/>
      <c r="U70" s="817"/>
      <c r="V70" s="817">
        <v>14009</v>
      </c>
      <c r="W70" s="817"/>
      <c r="X70" s="817"/>
      <c r="Y70" s="817"/>
      <c r="Z70" s="817"/>
      <c r="AA70" s="817">
        <v>583</v>
      </c>
      <c r="AB70" s="817"/>
      <c r="AC70" s="817"/>
      <c r="AD70" s="817"/>
      <c r="AE70" s="817"/>
      <c r="AF70" s="817">
        <v>583</v>
      </c>
      <c r="AG70" s="817"/>
      <c r="AH70" s="817"/>
      <c r="AI70" s="817"/>
      <c r="AJ70" s="817"/>
      <c r="AK70" s="817">
        <v>35</v>
      </c>
      <c r="AL70" s="817"/>
      <c r="AM70" s="817"/>
      <c r="AN70" s="817"/>
      <c r="AO70" s="817"/>
      <c r="AP70" s="817" t="s">
        <v>537</v>
      </c>
      <c r="AQ70" s="817"/>
      <c r="AR70" s="817"/>
      <c r="AS70" s="817"/>
      <c r="AT70" s="817"/>
      <c r="AU70" s="817" t="s">
        <v>537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v>143</v>
      </c>
      <c r="R71" s="817"/>
      <c r="S71" s="817"/>
      <c r="T71" s="817"/>
      <c r="U71" s="817"/>
      <c r="V71" s="817">
        <v>125</v>
      </c>
      <c r="W71" s="817"/>
      <c r="X71" s="817"/>
      <c r="Y71" s="817"/>
      <c r="Z71" s="817"/>
      <c r="AA71" s="817">
        <v>18</v>
      </c>
      <c r="AB71" s="817"/>
      <c r="AC71" s="817"/>
      <c r="AD71" s="817"/>
      <c r="AE71" s="817"/>
      <c r="AF71" s="817">
        <v>18</v>
      </c>
      <c r="AG71" s="817"/>
      <c r="AH71" s="817"/>
      <c r="AI71" s="817"/>
      <c r="AJ71" s="817"/>
      <c r="AK71" s="817">
        <v>10</v>
      </c>
      <c r="AL71" s="817"/>
      <c r="AM71" s="817"/>
      <c r="AN71" s="817"/>
      <c r="AO71" s="817"/>
      <c r="AP71" s="817" t="s">
        <v>537</v>
      </c>
      <c r="AQ71" s="817"/>
      <c r="AR71" s="817"/>
      <c r="AS71" s="817"/>
      <c r="AT71" s="817"/>
      <c r="AU71" s="817" t="s">
        <v>537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203</v>
      </c>
      <c r="R72" s="817"/>
      <c r="S72" s="817"/>
      <c r="T72" s="817"/>
      <c r="U72" s="817"/>
      <c r="V72" s="817">
        <v>181</v>
      </c>
      <c r="W72" s="817"/>
      <c r="X72" s="817"/>
      <c r="Y72" s="817"/>
      <c r="Z72" s="817"/>
      <c r="AA72" s="817">
        <v>22</v>
      </c>
      <c r="AB72" s="817"/>
      <c r="AC72" s="817"/>
      <c r="AD72" s="817"/>
      <c r="AE72" s="817"/>
      <c r="AF72" s="817">
        <v>22</v>
      </c>
      <c r="AG72" s="817"/>
      <c r="AH72" s="817"/>
      <c r="AI72" s="817"/>
      <c r="AJ72" s="817"/>
      <c r="AK72" s="817">
        <v>80</v>
      </c>
      <c r="AL72" s="817"/>
      <c r="AM72" s="817"/>
      <c r="AN72" s="817"/>
      <c r="AO72" s="817"/>
      <c r="AP72" s="817" t="s">
        <v>537</v>
      </c>
      <c r="AQ72" s="817"/>
      <c r="AR72" s="817"/>
      <c r="AS72" s="817"/>
      <c r="AT72" s="817"/>
      <c r="AU72" s="817" t="s">
        <v>537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402</v>
      </c>
      <c r="R73" s="817"/>
      <c r="S73" s="817"/>
      <c r="T73" s="817"/>
      <c r="U73" s="817"/>
      <c r="V73" s="817">
        <v>388</v>
      </c>
      <c r="W73" s="817"/>
      <c r="X73" s="817"/>
      <c r="Y73" s="817"/>
      <c r="Z73" s="817"/>
      <c r="AA73" s="817">
        <v>14</v>
      </c>
      <c r="AB73" s="817"/>
      <c r="AC73" s="817"/>
      <c r="AD73" s="817"/>
      <c r="AE73" s="817"/>
      <c r="AF73" s="817">
        <v>14</v>
      </c>
      <c r="AG73" s="817"/>
      <c r="AH73" s="817"/>
      <c r="AI73" s="817"/>
      <c r="AJ73" s="817"/>
      <c r="AK73" s="817" t="s">
        <v>537</v>
      </c>
      <c r="AL73" s="817"/>
      <c r="AM73" s="817"/>
      <c r="AN73" s="817"/>
      <c r="AO73" s="817"/>
      <c r="AP73" s="817" t="s">
        <v>537</v>
      </c>
      <c r="AQ73" s="817"/>
      <c r="AR73" s="817"/>
      <c r="AS73" s="817"/>
      <c r="AT73" s="817"/>
      <c r="AU73" s="817" t="s">
        <v>537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2">
        <v>148779</v>
      </c>
      <c r="R74" s="817"/>
      <c r="S74" s="817"/>
      <c r="T74" s="817"/>
      <c r="U74" s="817"/>
      <c r="V74" s="817">
        <v>142235</v>
      </c>
      <c r="W74" s="817"/>
      <c r="X74" s="817"/>
      <c r="Y74" s="817"/>
      <c r="Z74" s="817"/>
      <c r="AA74" s="817">
        <v>6544</v>
      </c>
      <c r="AB74" s="817"/>
      <c r="AC74" s="817"/>
      <c r="AD74" s="817"/>
      <c r="AE74" s="817"/>
      <c r="AF74" s="817">
        <v>6544</v>
      </c>
      <c r="AG74" s="817"/>
      <c r="AH74" s="817"/>
      <c r="AI74" s="817"/>
      <c r="AJ74" s="817"/>
      <c r="AK74" s="817">
        <v>224</v>
      </c>
      <c r="AL74" s="817"/>
      <c r="AM74" s="817"/>
      <c r="AN74" s="817"/>
      <c r="AO74" s="817"/>
      <c r="AP74" s="817" t="s">
        <v>537</v>
      </c>
      <c r="AQ74" s="817"/>
      <c r="AR74" s="817"/>
      <c r="AS74" s="817"/>
      <c r="AT74" s="817"/>
      <c r="AU74" s="817" t="s">
        <v>546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5">
        <v>163</v>
      </c>
      <c r="R75" s="866"/>
      <c r="S75" s="866"/>
      <c r="T75" s="866"/>
      <c r="U75" s="816"/>
      <c r="V75" s="867">
        <v>157</v>
      </c>
      <c r="W75" s="866"/>
      <c r="X75" s="866"/>
      <c r="Y75" s="866"/>
      <c r="Z75" s="816"/>
      <c r="AA75" s="867">
        <v>6</v>
      </c>
      <c r="AB75" s="866"/>
      <c r="AC75" s="866"/>
      <c r="AD75" s="866"/>
      <c r="AE75" s="816"/>
      <c r="AF75" s="867">
        <v>-41</v>
      </c>
      <c r="AG75" s="866"/>
      <c r="AH75" s="866"/>
      <c r="AI75" s="866"/>
      <c r="AJ75" s="816"/>
      <c r="AK75" s="867" t="s">
        <v>537</v>
      </c>
      <c r="AL75" s="866"/>
      <c r="AM75" s="866"/>
      <c r="AN75" s="866"/>
      <c r="AO75" s="816"/>
      <c r="AP75" s="867" t="s">
        <v>537</v>
      </c>
      <c r="AQ75" s="866"/>
      <c r="AR75" s="866"/>
      <c r="AS75" s="866"/>
      <c r="AT75" s="816"/>
      <c r="AU75" s="867" t="s">
        <v>537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7156</v>
      </c>
      <c r="AG88" s="828"/>
      <c r="AH88" s="828"/>
      <c r="AI88" s="828"/>
      <c r="AJ88" s="828"/>
      <c r="AK88" s="825"/>
      <c r="AL88" s="825"/>
      <c r="AM88" s="825"/>
      <c r="AN88" s="825"/>
      <c r="AO88" s="825"/>
      <c r="AP88" s="828">
        <v>26</v>
      </c>
      <c r="AQ88" s="828"/>
      <c r="AR88" s="828"/>
      <c r="AS88" s="828"/>
      <c r="AT88" s="828"/>
      <c r="AU88" s="828">
        <v>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50</v>
      </c>
      <c r="CS102" s="836"/>
      <c r="CT102" s="836"/>
      <c r="CU102" s="836"/>
      <c r="CV102" s="879"/>
      <c r="CW102" s="878" t="s">
        <v>548</v>
      </c>
      <c r="CX102" s="836"/>
      <c r="CY102" s="836"/>
      <c r="CZ102" s="836"/>
      <c r="DA102" s="879"/>
      <c r="DB102" s="878" t="s">
        <v>549</v>
      </c>
      <c r="DC102" s="836"/>
      <c r="DD102" s="836"/>
      <c r="DE102" s="836"/>
      <c r="DF102" s="879"/>
      <c r="DG102" s="878" t="s">
        <v>548</v>
      </c>
      <c r="DH102" s="836"/>
      <c r="DI102" s="836"/>
      <c r="DJ102" s="836"/>
      <c r="DK102" s="879"/>
      <c r="DL102" s="878" t="s">
        <v>548</v>
      </c>
      <c r="DM102" s="836"/>
      <c r="DN102" s="836"/>
      <c r="DO102" s="836"/>
      <c r="DP102" s="879"/>
      <c r="DQ102" s="878" t="s">
        <v>548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269087</v>
      </c>
      <c r="AB110" s="888"/>
      <c r="AC110" s="888"/>
      <c r="AD110" s="888"/>
      <c r="AE110" s="889"/>
      <c r="AF110" s="890">
        <v>239944</v>
      </c>
      <c r="AG110" s="888"/>
      <c r="AH110" s="888"/>
      <c r="AI110" s="888"/>
      <c r="AJ110" s="889"/>
      <c r="AK110" s="890">
        <v>224539</v>
      </c>
      <c r="AL110" s="888"/>
      <c r="AM110" s="888"/>
      <c r="AN110" s="888"/>
      <c r="AO110" s="889"/>
      <c r="AP110" s="891">
        <v>14.1</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2297403</v>
      </c>
      <c r="BR110" s="925"/>
      <c r="BS110" s="925"/>
      <c r="BT110" s="925"/>
      <c r="BU110" s="925"/>
      <c r="BV110" s="925">
        <v>2416908</v>
      </c>
      <c r="BW110" s="925"/>
      <c r="BX110" s="925"/>
      <c r="BY110" s="925"/>
      <c r="BZ110" s="925"/>
      <c r="CA110" s="925">
        <v>2382210</v>
      </c>
      <c r="CB110" s="925"/>
      <c r="CC110" s="925"/>
      <c r="CD110" s="925"/>
      <c r="CE110" s="925"/>
      <c r="CF110" s="939">
        <v>149.9</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1167248</v>
      </c>
      <c r="BR112" s="918"/>
      <c r="BS112" s="918"/>
      <c r="BT112" s="918"/>
      <c r="BU112" s="918"/>
      <c r="BV112" s="918">
        <v>1098091</v>
      </c>
      <c r="BW112" s="918"/>
      <c r="BX112" s="918"/>
      <c r="BY112" s="918"/>
      <c r="BZ112" s="918"/>
      <c r="CA112" s="918">
        <v>1038222</v>
      </c>
      <c r="CB112" s="918"/>
      <c r="CC112" s="918"/>
      <c r="CD112" s="918"/>
      <c r="CE112" s="918"/>
      <c r="CF112" s="912">
        <v>65.3</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148643</v>
      </c>
      <c r="AB113" s="932"/>
      <c r="AC113" s="932"/>
      <c r="AD113" s="932"/>
      <c r="AE113" s="933"/>
      <c r="AF113" s="934">
        <v>151700</v>
      </c>
      <c r="AG113" s="932"/>
      <c r="AH113" s="932"/>
      <c r="AI113" s="932"/>
      <c r="AJ113" s="933"/>
      <c r="AK113" s="934">
        <v>118453</v>
      </c>
      <c r="AL113" s="932"/>
      <c r="AM113" s="932"/>
      <c r="AN113" s="932"/>
      <c r="AO113" s="933"/>
      <c r="AP113" s="935">
        <v>7.5</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1975</v>
      </c>
      <c r="BR113" s="918"/>
      <c r="BS113" s="918"/>
      <c r="BT113" s="918"/>
      <c r="BU113" s="918"/>
      <c r="BV113" s="918">
        <v>1206</v>
      </c>
      <c r="BW113" s="918"/>
      <c r="BX113" s="918"/>
      <c r="BY113" s="918"/>
      <c r="BZ113" s="918"/>
      <c r="CA113" s="918">
        <v>1011</v>
      </c>
      <c r="CB113" s="918"/>
      <c r="CC113" s="918"/>
      <c r="CD113" s="918"/>
      <c r="CE113" s="918"/>
      <c r="CF113" s="912">
        <v>0.1</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506</v>
      </c>
      <c r="AB114" s="957"/>
      <c r="AC114" s="957"/>
      <c r="AD114" s="957"/>
      <c r="AE114" s="958"/>
      <c r="AF114" s="959">
        <v>145</v>
      </c>
      <c r="AG114" s="957"/>
      <c r="AH114" s="957"/>
      <c r="AI114" s="957"/>
      <c r="AJ114" s="958"/>
      <c r="AK114" s="959">
        <v>145</v>
      </c>
      <c r="AL114" s="957"/>
      <c r="AM114" s="957"/>
      <c r="AN114" s="957"/>
      <c r="AO114" s="958"/>
      <c r="AP114" s="960">
        <v>0</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351254</v>
      </c>
      <c r="BR114" s="918"/>
      <c r="BS114" s="918"/>
      <c r="BT114" s="918"/>
      <c r="BU114" s="918"/>
      <c r="BV114" s="918">
        <v>324999</v>
      </c>
      <c r="BW114" s="918"/>
      <c r="BX114" s="918"/>
      <c r="BY114" s="918"/>
      <c r="BZ114" s="918"/>
      <c r="CA114" s="918">
        <v>289265</v>
      </c>
      <c r="CB114" s="918"/>
      <c r="CC114" s="918"/>
      <c r="CD114" s="918"/>
      <c r="CE114" s="918"/>
      <c r="CF114" s="912">
        <v>18.2</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96</v>
      </c>
      <c r="AB115" s="932"/>
      <c r="AC115" s="932"/>
      <c r="AD115" s="932"/>
      <c r="AE115" s="933"/>
      <c r="AF115" s="934">
        <v>74</v>
      </c>
      <c r="AG115" s="932"/>
      <c r="AH115" s="932"/>
      <c r="AI115" s="932"/>
      <c r="AJ115" s="933"/>
      <c r="AK115" s="934">
        <v>54</v>
      </c>
      <c r="AL115" s="932"/>
      <c r="AM115" s="932"/>
      <c r="AN115" s="932"/>
      <c r="AO115" s="933"/>
      <c r="AP115" s="935">
        <v>0</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418332</v>
      </c>
      <c r="AB117" s="964"/>
      <c r="AC117" s="964"/>
      <c r="AD117" s="964"/>
      <c r="AE117" s="965"/>
      <c r="AF117" s="963">
        <v>391863</v>
      </c>
      <c r="AG117" s="964"/>
      <c r="AH117" s="964"/>
      <c r="AI117" s="964"/>
      <c r="AJ117" s="965"/>
      <c r="AK117" s="963">
        <v>343191</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v>3690</v>
      </c>
      <c r="CB117" s="984"/>
      <c r="CC117" s="984"/>
      <c r="CD117" s="984"/>
      <c r="CE117" s="984"/>
      <c r="CF117" s="912">
        <v>0.2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3817880</v>
      </c>
      <c r="BR118" s="984"/>
      <c r="BS118" s="984"/>
      <c r="BT118" s="984"/>
      <c r="BU118" s="984"/>
      <c r="BV118" s="984">
        <v>3841204</v>
      </c>
      <c r="BW118" s="984"/>
      <c r="BX118" s="984"/>
      <c r="BY118" s="984"/>
      <c r="BZ118" s="984"/>
      <c r="CA118" s="984">
        <v>3714398</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1977886</v>
      </c>
      <c r="BR119" s="925"/>
      <c r="BS119" s="925"/>
      <c r="BT119" s="925"/>
      <c r="BU119" s="925"/>
      <c r="BV119" s="925">
        <v>2369780</v>
      </c>
      <c r="BW119" s="925"/>
      <c r="BX119" s="925"/>
      <c r="BY119" s="925"/>
      <c r="BZ119" s="925"/>
      <c r="CA119" s="925">
        <v>2698710</v>
      </c>
      <c r="CB119" s="925"/>
      <c r="CC119" s="925"/>
      <c r="CD119" s="925"/>
      <c r="CE119" s="925"/>
      <c r="CF119" s="939">
        <v>169.8</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100084</v>
      </c>
      <c r="BR120" s="918"/>
      <c r="BS120" s="918"/>
      <c r="BT120" s="918"/>
      <c r="BU120" s="918"/>
      <c r="BV120" s="918">
        <v>73609</v>
      </c>
      <c r="BW120" s="918"/>
      <c r="BX120" s="918"/>
      <c r="BY120" s="918"/>
      <c r="BZ120" s="918"/>
      <c r="CA120" s="918">
        <v>52387</v>
      </c>
      <c r="CB120" s="918"/>
      <c r="CC120" s="918"/>
      <c r="CD120" s="918"/>
      <c r="CE120" s="918"/>
      <c r="CF120" s="912">
        <v>3.3</v>
      </c>
      <c r="CG120" s="913"/>
      <c r="CH120" s="913"/>
      <c r="CI120" s="913"/>
      <c r="CJ120" s="913"/>
      <c r="CK120" s="1011" t="s">
        <v>439</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561124</v>
      </c>
      <c r="DH120" s="925"/>
      <c r="DI120" s="925"/>
      <c r="DJ120" s="925"/>
      <c r="DK120" s="925"/>
      <c r="DL120" s="925">
        <v>500274</v>
      </c>
      <c r="DM120" s="925"/>
      <c r="DN120" s="925"/>
      <c r="DO120" s="925"/>
      <c r="DP120" s="925"/>
      <c r="DQ120" s="925">
        <v>494409</v>
      </c>
      <c r="DR120" s="925"/>
      <c r="DS120" s="925"/>
      <c r="DT120" s="925"/>
      <c r="DU120" s="925"/>
      <c r="DV120" s="926">
        <v>31.1</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1969255</v>
      </c>
      <c r="BR121" s="984"/>
      <c r="BS121" s="984"/>
      <c r="BT121" s="984"/>
      <c r="BU121" s="984"/>
      <c r="BV121" s="984">
        <v>2216792</v>
      </c>
      <c r="BW121" s="984"/>
      <c r="BX121" s="984"/>
      <c r="BY121" s="984"/>
      <c r="BZ121" s="984"/>
      <c r="CA121" s="984">
        <v>2206733</v>
      </c>
      <c r="CB121" s="984"/>
      <c r="CC121" s="984"/>
      <c r="CD121" s="984"/>
      <c r="CE121" s="984"/>
      <c r="CF121" s="1022">
        <v>138.80000000000001</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373885</v>
      </c>
      <c r="DH121" s="918"/>
      <c r="DI121" s="918"/>
      <c r="DJ121" s="918"/>
      <c r="DK121" s="918"/>
      <c r="DL121" s="918">
        <v>366713</v>
      </c>
      <c r="DM121" s="918"/>
      <c r="DN121" s="918"/>
      <c r="DO121" s="918"/>
      <c r="DP121" s="918"/>
      <c r="DQ121" s="918">
        <v>335006</v>
      </c>
      <c r="DR121" s="918"/>
      <c r="DS121" s="918"/>
      <c r="DT121" s="918"/>
      <c r="DU121" s="918"/>
      <c r="DV121" s="919">
        <v>21.1</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4047225</v>
      </c>
      <c r="BR122" s="1033"/>
      <c r="BS122" s="1033"/>
      <c r="BT122" s="1033"/>
      <c r="BU122" s="1033"/>
      <c r="BV122" s="1033">
        <v>4660181</v>
      </c>
      <c r="BW122" s="1033"/>
      <c r="BX122" s="1033"/>
      <c r="BY122" s="1033"/>
      <c r="BZ122" s="1033"/>
      <c r="CA122" s="1033">
        <v>4957830</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231357</v>
      </c>
      <c r="DH122" s="918"/>
      <c r="DI122" s="918"/>
      <c r="DJ122" s="918"/>
      <c r="DK122" s="918"/>
      <c r="DL122" s="918">
        <v>229351</v>
      </c>
      <c r="DM122" s="918"/>
      <c r="DN122" s="918"/>
      <c r="DO122" s="918"/>
      <c r="DP122" s="918"/>
      <c r="DQ122" s="918">
        <v>207296</v>
      </c>
      <c r="DR122" s="918"/>
      <c r="DS122" s="918"/>
      <c r="DT122" s="918"/>
      <c r="DU122" s="918"/>
      <c r="DV122" s="919">
        <v>13</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66</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30</v>
      </c>
      <c r="AB127" s="957"/>
      <c r="AC127" s="957"/>
      <c r="AD127" s="957"/>
      <c r="AE127" s="958"/>
      <c r="AF127" s="959">
        <v>74</v>
      </c>
      <c r="AG127" s="957"/>
      <c r="AH127" s="957"/>
      <c r="AI127" s="957"/>
      <c r="AJ127" s="958"/>
      <c r="AK127" s="959">
        <v>54</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19660</v>
      </c>
      <c r="AB128" s="1088"/>
      <c r="AC128" s="1088"/>
      <c r="AD128" s="1088"/>
      <c r="AE128" s="1089"/>
      <c r="AF128" s="1090">
        <v>11259</v>
      </c>
      <c r="AG128" s="1088"/>
      <c r="AH128" s="1088"/>
      <c r="AI128" s="1088"/>
      <c r="AJ128" s="1089"/>
      <c r="AK128" s="1090">
        <v>13705</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1766124</v>
      </c>
      <c r="AB129" s="957"/>
      <c r="AC129" s="957"/>
      <c r="AD129" s="957"/>
      <c r="AE129" s="958"/>
      <c r="AF129" s="959">
        <v>1875141</v>
      </c>
      <c r="AG129" s="957"/>
      <c r="AH129" s="957"/>
      <c r="AI129" s="957"/>
      <c r="AJ129" s="958"/>
      <c r="AK129" s="959">
        <v>1835489</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6.5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280709</v>
      </c>
      <c r="AB130" s="957"/>
      <c r="AC130" s="957"/>
      <c r="AD130" s="957"/>
      <c r="AE130" s="958"/>
      <c r="AF130" s="959">
        <v>278474</v>
      </c>
      <c r="AG130" s="957"/>
      <c r="AH130" s="957"/>
      <c r="AI130" s="957"/>
      <c r="AJ130" s="958"/>
      <c r="AK130" s="959">
        <v>246103</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1485415</v>
      </c>
      <c r="AB131" s="996"/>
      <c r="AC131" s="996"/>
      <c r="AD131" s="996"/>
      <c r="AE131" s="997"/>
      <c r="AF131" s="998">
        <v>1596667</v>
      </c>
      <c r="AG131" s="996"/>
      <c r="AH131" s="996"/>
      <c r="AI131" s="996"/>
      <c r="AJ131" s="997"/>
      <c r="AK131" s="998">
        <v>1589386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7.9414170449999997</v>
      </c>
      <c r="AB132" s="1102"/>
      <c r="AC132" s="1102"/>
      <c r="AD132" s="1102"/>
      <c r="AE132" s="1103"/>
      <c r="AF132" s="1104">
        <v>6.3964496039999998</v>
      </c>
      <c r="AG132" s="1102"/>
      <c r="AH132" s="1102"/>
      <c r="AI132" s="1102"/>
      <c r="AJ132" s="1103"/>
      <c r="AK132" s="1104">
        <v>5.2462397430000003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10.3</v>
      </c>
      <c r="AB133" s="1109"/>
      <c r="AC133" s="1109"/>
      <c r="AD133" s="1109"/>
      <c r="AE133" s="1110"/>
      <c r="AF133" s="1108">
        <v>8.1</v>
      </c>
      <c r="AG133" s="1109"/>
      <c r="AH133" s="1109"/>
      <c r="AI133" s="1109"/>
      <c r="AJ133" s="1110"/>
      <c r="AK133" s="1108">
        <v>6.5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388057</v>
      </c>
      <c r="L9" s="264">
        <v>145558</v>
      </c>
      <c r="M9" s="265">
        <v>192357</v>
      </c>
      <c r="N9" s="266">
        <v>-24.3</v>
      </c>
    </row>
    <row r="10" spans="1:16">
      <c r="A10" s="248"/>
      <c r="B10" s="244"/>
      <c r="C10" s="244"/>
      <c r="D10" s="244"/>
      <c r="E10" s="244"/>
      <c r="F10" s="244"/>
      <c r="G10" s="1117" t="s">
        <v>475</v>
      </c>
      <c r="H10" s="1118"/>
      <c r="I10" s="1118"/>
      <c r="J10" s="1119"/>
      <c r="K10" s="267">
        <v>60052</v>
      </c>
      <c r="L10" s="268">
        <v>22525</v>
      </c>
      <c r="M10" s="269">
        <v>21870</v>
      </c>
      <c r="N10" s="270">
        <v>3</v>
      </c>
    </row>
    <row r="11" spans="1:16" ht="13.5" customHeight="1">
      <c r="A11" s="248"/>
      <c r="B11" s="244"/>
      <c r="C11" s="244"/>
      <c r="D11" s="244"/>
      <c r="E11" s="244"/>
      <c r="F11" s="244"/>
      <c r="G11" s="1117" t="s">
        <v>476</v>
      </c>
      <c r="H11" s="1118"/>
      <c r="I11" s="1118"/>
      <c r="J11" s="1119"/>
      <c r="K11" s="267">
        <v>3187</v>
      </c>
      <c r="L11" s="268">
        <v>1195</v>
      </c>
      <c r="M11" s="269">
        <v>24716</v>
      </c>
      <c r="N11" s="270">
        <v>-95.2</v>
      </c>
    </row>
    <row r="12" spans="1:16" ht="13.5" customHeight="1">
      <c r="A12" s="248"/>
      <c r="B12" s="244"/>
      <c r="C12" s="244"/>
      <c r="D12" s="244"/>
      <c r="E12" s="244"/>
      <c r="F12" s="244"/>
      <c r="G12" s="1117" t="s">
        <v>477</v>
      </c>
      <c r="H12" s="1118"/>
      <c r="I12" s="1118"/>
      <c r="J12" s="1119"/>
      <c r="K12" s="267" t="s">
        <v>478</v>
      </c>
      <c r="L12" s="268" t="s">
        <v>478</v>
      </c>
      <c r="M12" s="269">
        <v>2820</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89093</v>
      </c>
      <c r="L14" s="268">
        <v>33418</v>
      </c>
      <c r="M14" s="269">
        <v>8559</v>
      </c>
      <c r="N14" s="270">
        <v>290.39999999999998</v>
      </c>
    </row>
    <row r="15" spans="1:16" ht="13.5" customHeight="1">
      <c r="A15" s="248"/>
      <c r="B15" s="244"/>
      <c r="C15" s="244"/>
      <c r="D15" s="244"/>
      <c r="E15" s="244"/>
      <c r="F15" s="244"/>
      <c r="G15" s="1117" t="s">
        <v>481</v>
      </c>
      <c r="H15" s="1118"/>
      <c r="I15" s="1118"/>
      <c r="J15" s="1119"/>
      <c r="K15" s="267">
        <v>11640</v>
      </c>
      <c r="L15" s="268">
        <v>4366</v>
      </c>
      <c r="M15" s="269">
        <v>4371</v>
      </c>
      <c r="N15" s="270">
        <v>-0.1</v>
      </c>
    </row>
    <row r="16" spans="1:16">
      <c r="A16" s="248"/>
      <c r="B16" s="244"/>
      <c r="C16" s="244"/>
      <c r="D16" s="244"/>
      <c r="E16" s="244"/>
      <c r="F16" s="244"/>
      <c r="G16" s="1120" t="s">
        <v>482</v>
      </c>
      <c r="H16" s="1121"/>
      <c r="I16" s="1121"/>
      <c r="J16" s="1122"/>
      <c r="K16" s="268">
        <v>-49319</v>
      </c>
      <c r="L16" s="268">
        <v>-18499</v>
      </c>
      <c r="M16" s="269">
        <v>-21822</v>
      </c>
      <c r="N16" s="270">
        <v>-15.2</v>
      </c>
    </row>
    <row r="17" spans="1:16">
      <c r="A17" s="248"/>
      <c r="B17" s="244"/>
      <c r="C17" s="244"/>
      <c r="D17" s="244"/>
      <c r="E17" s="244"/>
      <c r="F17" s="244"/>
      <c r="G17" s="1120" t="s">
        <v>171</v>
      </c>
      <c r="H17" s="1121"/>
      <c r="I17" s="1121"/>
      <c r="J17" s="1122"/>
      <c r="K17" s="268">
        <v>502710</v>
      </c>
      <c r="L17" s="268">
        <v>188563</v>
      </c>
      <c r="M17" s="269">
        <v>232872</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15.75</v>
      </c>
      <c r="L21" s="281">
        <v>21.42</v>
      </c>
      <c r="M21" s="282">
        <v>-5.67</v>
      </c>
      <c r="N21" s="249"/>
      <c r="O21" s="283"/>
      <c r="P21" s="279"/>
    </row>
    <row r="22" spans="1:16" s="284" customFormat="1">
      <c r="A22" s="279"/>
      <c r="B22" s="249"/>
      <c r="C22" s="249"/>
      <c r="D22" s="249"/>
      <c r="E22" s="249"/>
      <c r="F22" s="249"/>
      <c r="G22" s="1112" t="s">
        <v>488</v>
      </c>
      <c r="H22" s="1113"/>
      <c r="I22" s="1113"/>
      <c r="J22" s="1114"/>
      <c r="K22" s="285">
        <v>92.5</v>
      </c>
      <c r="L22" s="286">
        <v>93.4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224539</v>
      </c>
      <c r="L32" s="294">
        <v>84223</v>
      </c>
      <c r="M32" s="295">
        <v>135669</v>
      </c>
      <c r="N32" s="296">
        <v>-37.9</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v>40</v>
      </c>
      <c r="N34" s="296" t="s">
        <v>478</v>
      </c>
    </row>
    <row r="35" spans="1:16" ht="27" customHeight="1">
      <c r="A35" s="248"/>
      <c r="B35" s="244"/>
      <c r="C35" s="244"/>
      <c r="D35" s="244"/>
      <c r="E35" s="244"/>
      <c r="F35" s="244"/>
      <c r="G35" s="1128" t="s">
        <v>495</v>
      </c>
      <c r="H35" s="1129"/>
      <c r="I35" s="1129"/>
      <c r="J35" s="1130"/>
      <c r="K35" s="294">
        <v>118453</v>
      </c>
      <c r="L35" s="294">
        <v>44431</v>
      </c>
      <c r="M35" s="295">
        <v>30817</v>
      </c>
      <c r="N35" s="296">
        <v>44.2</v>
      </c>
    </row>
    <row r="36" spans="1:16" ht="27" customHeight="1">
      <c r="A36" s="248"/>
      <c r="B36" s="244"/>
      <c r="C36" s="244"/>
      <c r="D36" s="244"/>
      <c r="E36" s="244"/>
      <c r="F36" s="244"/>
      <c r="G36" s="1128" t="s">
        <v>496</v>
      </c>
      <c r="H36" s="1129"/>
      <c r="I36" s="1129"/>
      <c r="J36" s="1130"/>
      <c r="K36" s="294">
        <v>145</v>
      </c>
      <c r="L36" s="294">
        <v>54</v>
      </c>
      <c r="M36" s="295">
        <v>6361</v>
      </c>
      <c r="N36" s="296">
        <v>-99.2</v>
      </c>
    </row>
    <row r="37" spans="1:16" ht="13.5" customHeight="1">
      <c r="A37" s="248"/>
      <c r="B37" s="244"/>
      <c r="C37" s="244"/>
      <c r="D37" s="244"/>
      <c r="E37" s="244"/>
      <c r="F37" s="244"/>
      <c r="G37" s="1128" t="s">
        <v>497</v>
      </c>
      <c r="H37" s="1129"/>
      <c r="I37" s="1129"/>
      <c r="J37" s="1130"/>
      <c r="K37" s="294">
        <v>54</v>
      </c>
      <c r="L37" s="294">
        <v>20</v>
      </c>
      <c r="M37" s="295">
        <v>2179</v>
      </c>
      <c r="N37" s="296">
        <v>-99.1</v>
      </c>
    </row>
    <row r="38" spans="1:16" ht="27" customHeight="1">
      <c r="A38" s="248"/>
      <c r="B38" s="244"/>
      <c r="C38" s="244"/>
      <c r="D38" s="244"/>
      <c r="E38" s="244"/>
      <c r="F38" s="244"/>
      <c r="G38" s="1131" t="s">
        <v>498</v>
      </c>
      <c r="H38" s="1132"/>
      <c r="I38" s="1132"/>
      <c r="J38" s="1133"/>
      <c r="K38" s="297" t="s">
        <v>478</v>
      </c>
      <c r="L38" s="297" t="s">
        <v>478</v>
      </c>
      <c r="M38" s="298">
        <v>59</v>
      </c>
      <c r="N38" s="299" t="s">
        <v>478</v>
      </c>
      <c r="O38" s="293"/>
    </row>
    <row r="39" spans="1:16">
      <c r="A39" s="248"/>
      <c r="B39" s="244"/>
      <c r="C39" s="244"/>
      <c r="D39" s="244"/>
      <c r="E39" s="244"/>
      <c r="F39" s="244"/>
      <c r="G39" s="1131" t="s">
        <v>499</v>
      </c>
      <c r="H39" s="1132"/>
      <c r="I39" s="1132"/>
      <c r="J39" s="1133"/>
      <c r="K39" s="300">
        <v>-13705</v>
      </c>
      <c r="L39" s="300">
        <v>-5141</v>
      </c>
      <c r="M39" s="301">
        <v>-9358</v>
      </c>
      <c r="N39" s="302">
        <v>-45.1</v>
      </c>
      <c r="O39" s="293"/>
    </row>
    <row r="40" spans="1:16" ht="27" customHeight="1">
      <c r="A40" s="248"/>
      <c r="B40" s="244"/>
      <c r="C40" s="244"/>
      <c r="D40" s="244"/>
      <c r="E40" s="244"/>
      <c r="F40" s="244"/>
      <c r="G40" s="1128" t="s">
        <v>500</v>
      </c>
      <c r="H40" s="1129"/>
      <c r="I40" s="1129"/>
      <c r="J40" s="1130"/>
      <c r="K40" s="300">
        <v>-246103</v>
      </c>
      <c r="L40" s="300">
        <v>-92312</v>
      </c>
      <c r="M40" s="301">
        <v>-120971</v>
      </c>
      <c r="N40" s="302">
        <v>-23.7</v>
      </c>
      <c r="O40" s="293"/>
    </row>
    <row r="41" spans="1:16">
      <c r="A41" s="248"/>
      <c r="B41" s="244"/>
      <c r="C41" s="244"/>
      <c r="D41" s="244"/>
      <c r="E41" s="244"/>
      <c r="F41" s="244"/>
      <c r="G41" s="1134" t="s">
        <v>281</v>
      </c>
      <c r="H41" s="1135"/>
      <c r="I41" s="1135"/>
      <c r="J41" s="1136"/>
      <c r="K41" s="294">
        <v>83383</v>
      </c>
      <c r="L41" s="300">
        <v>31276</v>
      </c>
      <c r="M41" s="301">
        <v>44795</v>
      </c>
      <c r="N41" s="302">
        <v>-30.2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392116</v>
      </c>
      <c r="J51" s="320">
        <v>135446</v>
      </c>
      <c r="K51" s="321">
        <v>72.5</v>
      </c>
      <c r="L51" s="322">
        <v>209170</v>
      </c>
      <c r="M51" s="323">
        <v>91.7</v>
      </c>
      <c r="N51" s="324">
        <v>-19.2</v>
      </c>
    </row>
    <row r="52" spans="1:14">
      <c r="A52" s="248"/>
      <c r="B52" s="244"/>
      <c r="C52" s="244"/>
      <c r="D52" s="244"/>
      <c r="E52" s="244"/>
      <c r="F52" s="244"/>
      <c r="G52" s="325"/>
      <c r="H52" s="326" t="s">
        <v>511</v>
      </c>
      <c r="I52" s="327">
        <v>243126</v>
      </c>
      <c r="J52" s="328">
        <v>83981</v>
      </c>
      <c r="K52" s="329">
        <v>289.5</v>
      </c>
      <c r="L52" s="330">
        <v>117028</v>
      </c>
      <c r="M52" s="331">
        <v>91.9</v>
      </c>
      <c r="N52" s="332">
        <v>197.6</v>
      </c>
    </row>
    <row r="53" spans="1:14">
      <c r="A53" s="248"/>
      <c r="B53" s="244"/>
      <c r="C53" s="244"/>
      <c r="D53" s="244"/>
      <c r="E53" s="244"/>
      <c r="F53" s="244"/>
      <c r="G53" s="310" t="s">
        <v>512</v>
      </c>
      <c r="H53" s="311"/>
      <c r="I53" s="319">
        <v>825944</v>
      </c>
      <c r="J53" s="320">
        <v>292784</v>
      </c>
      <c r="K53" s="321">
        <v>116.2</v>
      </c>
      <c r="L53" s="322">
        <v>220780</v>
      </c>
      <c r="M53" s="323">
        <v>5.6</v>
      </c>
      <c r="N53" s="324">
        <v>110.6</v>
      </c>
    </row>
    <row r="54" spans="1:14">
      <c r="A54" s="248"/>
      <c r="B54" s="244"/>
      <c r="C54" s="244"/>
      <c r="D54" s="244"/>
      <c r="E54" s="244"/>
      <c r="F54" s="244"/>
      <c r="G54" s="325"/>
      <c r="H54" s="326" t="s">
        <v>511</v>
      </c>
      <c r="I54" s="327">
        <v>166864</v>
      </c>
      <c r="J54" s="328">
        <v>59151</v>
      </c>
      <c r="K54" s="329">
        <v>-29.6</v>
      </c>
      <c r="L54" s="330">
        <v>105334</v>
      </c>
      <c r="M54" s="331">
        <v>-10</v>
      </c>
      <c r="N54" s="332">
        <v>-19.600000000000001</v>
      </c>
    </row>
    <row r="55" spans="1:14">
      <c r="A55" s="248"/>
      <c r="B55" s="244"/>
      <c r="C55" s="244"/>
      <c r="D55" s="244"/>
      <c r="E55" s="244"/>
      <c r="F55" s="244"/>
      <c r="G55" s="310" t="s">
        <v>513</v>
      </c>
      <c r="H55" s="311"/>
      <c r="I55" s="319">
        <v>242419</v>
      </c>
      <c r="J55" s="320">
        <v>87706</v>
      </c>
      <c r="K55" s="321">
        <v>-70</v>
      </c>
      <c r="L55" s="322">
        <v>203567</v>
      </c>
      <c r="M55" s="323">
        <v>-7.8</v>
      </c>
      <c r="N55" s="324">
        <v>-62.2</v>
      </c>
    </row>
    <row r="56" spans="1:14">
      <c r="A56" s="248"/>
      <c r="B56" s="244"/>
      <c r="C56" s="244"/>
      <c r="D56" s="244"/>
      <c r="E56" s="244"/>
      <c r="F56" s="244"/>
      <c r="G56" s="325"/>
      <c r="H56" s="326" t="s">
        <v>511</v>
      </c>
      <c r="I56" s="327">
        <v>119359</v>
      </c>
      <c r="J56" s="328">
        <v>43183</v>
      </c>
      <c r="K56" s="329">
        <v>-27</v>
      </c>
      <c r="L56" s="330">
        <v>121137</v>
      </c>
      <c r="M56" s="331">
        <v>15</v>
      </c>
      <c r="N56" s="332">
        <v>-42</v>
      </c>
    </row>
    <row r="57" spans="1:14">
      <c r="A57" s="248"/>
      <c r="B57" s="244"/>
      <c r="C57" s="244"/>
      <c r="D57" s="244"/>
      <c r="E57" s="244"/>
      <c r="F57" s="244"/>
      <c r="G57" s="310" t="s">
        <v>514</v>
      </c>
      <c r="H57" s="311"/>
      <c r="I57" s="319">
        <v>327590</v>
      </c>
      <c r="J57" s="320">
        <v>120482</v>
      </c>
      <c r="K57" s="321">
        <v>37.4</v>
      </c>
      <c r="L57" s="322">
        <v>185018</v>
      </c>
      <c r="M57" s="323">
        <v>-9.1</v>
      </c>
      <c r="N57" s="324">
        <v>46.5</v>
      </c>
    </row>
    <row r="58" spans="1:14">
      <c r="A58" s="248"/>
      <c r="B58" s="244"/>
      <c r="C58" s="244"/>
      <c r="D58" s="244"/>
      <c r="E58" s="244"/>
      <c r="F58" s="244"/>
      <c r="G58" s="325"/>
      <c r="H58" s="326" t="s">
        <v>511</v>
      </c>
      <c r="I58" s="327">
        <v>175431</v>
      </c>
      <c r="J58" s="328">
        <v>64520</v>
      </c>
      <c r="K58" s="329">
        <v>49.4</v>
      </c>
      <c r="L58" s="330">
        <v>95064</v>
      </c>
      <c r="M58" s="331">
        <v>-21.5</v>
      </c>
      <c r="N58" s="332">
        <v>70.900000000000006</v>
      </c>
    </row>
    <row r="59" spans="1:14">
      <c r="A59" s="248"/>
      <c r="B59" s="244"/>
      <c r="C59" s="244"/>
      <c r="D59" s="244"/>
      <c r="E59" s="244"/>
      <c r="F59" s="244"/>
      <c r="G59" s="310" t="s">
        <v>515</v>
      </c>
      <c r="H59" s="311"/>
      <c r="I59" s="319">
        <v>249784</v>
      </c>
      <c r="J59" s="320">
        <v>93692</v>
      </c>
      <c r="K59" s="321">
        <v>-22.2</v>
      </c>
      <c r="L59" s="322">
        <v>238802</v>
      </c>
      <c r="M59" s="323">
        <v>29.1</v>
      </c>
      <c r="N59" s="324">
        <v>-51.3</v>
      </c>
    </row>
    <row r="60" spans="1:14">
      <c r="A60" s="248"/>
      <c r="B60" s="244"/>
      <c r="C60" s="244"/>
      <c r="D60" s="244"/>
      <c r="E60" s="244"/>
      <c r="F60" s="244"/>
      <c r="G60" s="325"/>
      <c r="H60" s="326" t="s">
        <v>511</v>
      </c>
      <c r="I60" s="333">
        <v>116201</v>
      </c>
      <c r="J60" s="328">
        <v>43586</v>
      </c>
      <c r="K60" s="329">
        <v>-32.4</v>
      </c>
      <c r="L60" s="330">
        <v>128562</v>
      </c>
      <c r="M60" s="331">
        <v>35.200000000000003</v>
      </c>
      <c r="N60" s="332">
        <v>-67.599999999999994</v>
      </c>
    </row>
    <row r="61" spans="1:14">
      <c r="A61" s="248"/>
      <c r="B61" s="244"/>
      <c r="C61" s="244"/>
      <c r="D61" s="244"/>
      <c r="E61" s="244"/>
      <c r="F61" s="244"/>
      <c r="G61" s="310" t="s">
        <v>516</v>
      </c>
      <c r="H61" s="334"/>
      <c r="I61" s="335">
        <v>407571</v>
      </c>
      <c r="J61" s="336">
        <v>146022</v>
      </c>
      <c r="K61" s="337">
        <v>26.8</v>
      </c>
      <c r="L61" s="338">
        <v>211467</v>
      </c>
      <c r="M61" s="339">
        <v>21.9</v>
      </c>
      <c r="N61" s="324">
        <v>4.9000000000000004</v>
      </c>
    </row>
    <row r="62" spans="1:14">
      <c r="A62" s="248"/>
      <c r="B62" s="244"/>
      <c r="C62" s="244"/>
      <c r="D62" s="244"/>
      <c r="E62" s="244"/>
      <c r="F62" s="244"/>
      <c r="G62" s="325"/>
      <c r="H62" s="326" t="s">
        <v>511</v>
      </c>
      <c r="I62" s="327">
        <v>164196</v>
      </c>
      <c r="J62" s="328">
        <v>58884</v>
      </c>
      <c r="K62" s="329">
        <v>50</v>
      </c>
      <c r="L62" s="330">
        <v>113425</v>
      </c>
      <c r="M62" s="331">
        <v>22.1</v>
      </c>
      <c r="N62" s="332">
        <v>27.9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47.12</v>
      </c>
      <c r="G47" s="12">
        <v>62.19</v>
      </c>
      <c r="H47" s="12">
        <v>77.89</v>
      </c>
      <c r="I47" s="12">
        <v>90.86</v>
      </c>
      <c r="J47" s="13">
        <v>103.34</v>
      </c>
    </row>
    <row r="48" spans="2:10" ht="57.75" customHeight="1">
      <c r="B48" s="14"/>
      <c r="C48" s="1139" t="s">
        <v>4</v>
      </c>
      <c r="D48" s="1139"/>
      <c r="E48" s="1140"/>
      <c r="F48" s="15">
        <v>3.32</v>
      </c>
      <c r="G48" s="16">
        <v>2.11</v>
      </c>
      <c r="H48" s="16">
        <v>4.6900000000000004</v>
      </c>
      <c r="I48" s="16">
        <v>2.06</v>
      </c>
      <c r="J48" s="17">
        <v>4.4800000000000004</v>
      </c>
    </row>
    <row r="49" spans="2:10" ht="57.75" customHeight="1" thickBot="1">
      <c r="B49" s="18"/>
      <c r="C49" s="1141" t="s">
        <v>5</v>
      </c>
      <c r="D49" s="1141"/>
      <c r="E49" s="1142"/>
      <c r="F49" s="19">
        <v>11.46</v>
      </c>
      <c r="G49" s="20">
        <v>15.35</v>
      </c>
      <c r="H49" s="20">
        <v>13.58</v>
      </c>
      <c r="I49" s="20">
        <v>15.15</v>
      </c>
      <c r="J49" s="21">
        <v>12.9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3.32</v>
      </c>
      <c r="G34" s="33">
        <v>2.09</v>
      </c>
      <c r="H34" s="33">
        <v>4.67</v>
      </c>
      <c r="I34" s="33">
        <v>2.0499999999999998</v>
      </c>
      <c r="J34" s="34">
        <v>4.47</v>
      </c>
      <c r="K34" s="22"/>
      <c r="L34" s="22"/>
      <c r="M34" s="22"/>
      <c r="N34" s="22"/>
      <c r="O34" s="22"/>
      <c r="P34" s="22"/>
    </row>
    <row r="35" spans="1:16" ht="39" customHeight="1">
      <c r="A35" s="22"/>
      <c r="B35" s="35"/>
      <c r="C35" s="1143" t="s">
        <v>524</v>
      </c>
      <c r="D35" s="1144"/>
      <c r="E35" s="1145"/>
      <c r="F35" s="36">
        <v>1.4</v>
      </c>
      <c r="G35" s="37">
        <v>0.03</v>
      </c>
      <c r="H35" s="37">
        <v>2.19</v>
      </c>
      <c r="I35" s="37">
        <v>3.17</v>
      </c>
      <c r="J35" s="38">
        <v>1.41</v>
      </c>
      <c r="K35" s="22"/>
      <c r="L35" s="22"/>
      <c r="M35" s="22"/>
      <c r="N35" s="22"/>
      <c r="O35" s="22"/>
      <c r="P35" s="22"/>
    </row>
    <row r="36" spans="1:16" ht="39" customHeight="1">
      <c r="A36" s="22"/>
      <c r="B36" s="35"/>
      <c r="C36" s="1143" t="s">
        <v>525</v>
      </c>
      <c r="D36" s="1144"/>
      <c r="E36" s="1145"/>
      <c r="F36" s="36">
        <v>0.31</v>
      </c>
      <c r="G36" s="37">
        <v>0.71</v>
      </c>
      <c r="H36" s="37">
        <v>0.4</v>
      </c>
      <c r="I36" s="37">
        <v>0.25</v>
      </c>
      <c r="J36" s="38">
        <v>0.27</v>
      </c>
      <c r="K36" s="22"/>
      <c r="L36" s="22"/>
      <c r="M36" s="22"/>
      <c r="N36" s="22"/>
      <c r="O36" s="22"/>
      <c r="P36" s="22"/>
    </row>
    <row r="37" spans="1:16" ht="39" customHeight="1">
      <c r="A37" s="22"/>
      <c r="B37" s="35"/>
      <c r="C37" s="1143" t="s">
        <v>526</v>
      </c>
      <c r="D37" s="1144"/>
      <c r="E37" s="1145"/>
      <c r="F37" s="36">
        <v>0.08</v>
      </c>
      <c r="G37" s="37">
        <v>7.0000000000000007E-2</v>
      </c>
      <c r="H37" s="37">
        <v>0.02</v>
      </c>
      <c r="I37" s="37">
        <v>0.1</v>
      </c>
      <c r="J37" s="38">
        <v>0.03</v>
      </c>
      <c r="K37" s="22"/>
      <c r="L37" s="22"/>
      <c r="M37" s="22"/>
      <c r="N37" s="22"/>
      <c r="O37" s="22"/>
      <c r="P37" s="22"/>
    </row>
    <row r="38" spans="1:16" ht="39" customHeight="1">
      <c r="A38" s="22"/>
      <c r="B38" s="35"/>
      <c r="C38" s="1143" t="s">
        <v>527</v>
      </c>
      <c r="D38" s="1144"/>
      <c r="E38" s="1145"/>
      <c r="F38" s="36">
        <v>1.03</v>
      </c>
      <c r="G38" s="37">
        <v>0.51</v>
      </c>
      <c r="H38" s="37">
        <v>1.95</v>
      </c>
      <c r="I38" s="37">
        <v>7.0000000000000007E-2</v>
      </c>
      <c r="J38" s="38">
        <v>0.03</v>
      </c>
      <c r="K38" s="22"/>
      <c r="L38" s="22"/>
      <c r="M38" s="22"/>
      <c r="N38" s="22"/>
      <c r="O38" s="22"/>
      <c r="P38" s="22"/>
    </row>
    <row r="39" spans="1:16" ht="39" customHeight="1">
      <c r="A39" s="22"/>
      <c r="B39" s="35"/>
      <c r="C39" s="1143" t="s">
        <v>528</v>
      </c>
      <c r="D39" s="1144"/>
      <c r="E39" s="1145"/>
      <c r="F39" s="36" t="s">
        <v>529</v>
      </c>
      <c r="G39" s="37">
        <v>0.02</v>
      </c>
      <c r="H39" s="37">
        <v>0.01</v>
      </c>
      <c r="I39" s="37">
        <v>0.01</v>
      </c>
      <c r="J39" s="38">
        <v>0.02</v>
      </c>
      <c r="K39" s="22"/>
      <c r="L39" s="22"/>
      <c r="M39" s="22"/>
      <c r="N39" s="22"/>
      <c r="O39" s="22"/>
      <c r="P39" s="22"/>
    </row>
    <row r="40" spans="1:16" ht="39" customHeight="1">
      <c r="A40" s="22"/>
      <c r="B40" s="35"/>
      <c r="C40" s="1143" t="s">
        <v>530</v>
      </c>
      <c r="D40" s="1144"/>
      <c r="E40" s="1145"/>
      <c r="F40" s="36">
        <v>0.01</v>
      </c>
      <c r="G40" s="37">
        <v>0</v>
      </c>
      <c r="H40" s="37">
        <v>0</v>
      </c>
      <c r="I40" s="37">
        <v>0</v>
      </c>
      <c r="J40" s="38">
        <v>0</v>
      </c>
      <c r="K40" s="22"/>
      <c r="L40" s="22"/>
      <c r="M40" s="22"/>
      <c r="N40" s="22"/>
      <c r="O40" s="22"/>
      <c r="P40" s="22"/>
    </row>
    <row r="41" spans="1:16" ht="39" customHeight="1">
      <c r="A41" s="22"/>
      <c r="B41" s="35"/>
      <c r="C41" s="1143" t="s">
        <v>531</v>
      </c>
      <c r="D41" s="1144"/>
      <c r="E41" s="1145"/>
      <c r="F41" s="36">
        <v>1.17</v>
      </c>
      <c r="G41" s="37">
        <v>0.35</v>
      </c>
      <c r="H41" s="37">
        <v>0.34</v>
      </c>
      <c r="I41" s="37">
        <v>0.16</v>
      </c>
      <c r="J41" s="38">
        <v>0</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0.03</v>
      </c>
      <c r="G43" s="42">
        <v>0.81</v>
      </c>
      <c r="H43" s="42">
        <v>0.04</v>
      </c>
      <c r="I43" s="42">
        <v>0.04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427</v>
      </c>
      <c r="L45" s="60">
        <v>365</v>
      </c>
      <c r="M45" s="60">
        <v>269</v>
      </c>
      <c r="N45" s="60">
        <v>240</v>
      </c>
      <c r="O45" s="61">
        <v>225</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169</v>
      </c>
      <c r="L48" s="64">
        <v>164</v>
      </c>
      <c r="M48" s="64">
        <v>149</v>
      </c>
      <c r="N48" s="64">
        <v>152</v>
      </c>
      <c r="O48" s="65">
        <v>118</v>
      </c>
      <c r="P48" s="48"/>
      <c r="Q48" s="48"/>
      <c r="R48" s="48"/>
      <c r="S48" s="48"/>
      <c r="T48" s="48"/>
      <c r="U48" s="48"/>
    </row>
    <row r="49" spans="1:21" ht="30.75" customHeight="1">
      <c r="A49" s="48"/>
      <c r="B49" s="1161"/>
      <c r="C49" s="1162"/>
      <c r="D49" s="62"/>
      <c r="E49" s="1153" t="s">
        <v>16</v>
      </c>
      <c r="F49" s="1153"/>
      <c r="G49" s="1153"/>
      <c r="H49" s="1153"/>
      <c r="I49" s="1153"/>
      <c r="J49" s="1154"/>
      <c r="K49" s="63">
        <v>7</v>
      </c>
      <c r="L49" s="64">
        <v>4</v>
      </c>
      <c r="M49" s="64">
        <v>1</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9</v>
      </c>
      <c r="L50" s="64">
        <v>8</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414</v>
      </c>
      <c r="L52" s="64">
        <v>385</v>
      </c>
      <c r="M52" s="64">
        <v>301</v>
      </c>
      <c r="N52" s="64">
        <v>289</v>
      </c>
      <c r="O52" s="65">
        <v>259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198</v>
      </c>
      <c r="L53" s="69">
        <v>156</v>
      </c>
      <c r="M53" s="69">
        <v>118</v>
      </c>
      <c r="N53" s="69">
        <v>103</v>
      </c>
      <c r="O53" s="70">
        <v>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2015-04-20T02:23:58Z</cp:lastPrinted>
  <dcterms:created xsi:type="dcterms:W3CDTF">2015-02-17T06:05:23Z</dcterms:created>
  <dcterms:modified xsi:type="dcterms:W3CDTF">2015-04-23T04:25:04Z</dcterms:modified>
  <cp:category/>
</cp:coreProperties>
</file>