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W38" i="9"/>
  <c r="BE38" i="9"/>
  <c r="AM38" i="9"/>
  <c r="U38" i="9"/>
  <c r="C38" i="9"/>
  <c r="BW37" i="9"/>
  <c r="BE37" i="9"/>
  <c r="AM37" i="9"/>
  <c r="C37" i="9"/>
  <c r="BW36" i="9"/>
  <c r="AM36" i="9"/>
  <c r="C36" i="9"/>
  <c r="BW35" i="9"/>
  <c r="AM35" i="9"/>
  <c r="C35" i="9"/>
  <c r="CO34" i="9"/>
  <c r="CO35" i="9" s="1"/>
  <c r="CO36" i="9" s="1"/>
  <c r="CO37" i="9" s="1"/>
  <c r="CO38" i="9" s="1"/>
  <c r="CO39" i="9" s="1"/>
  <c r="CO40" i="9" s="1"/>
  <c r="BW34" i="9"/>
  <c r="U34" i="9"/>
  <c r="U35" i="9" s="1"/>
  <c r="C34" i="9"/>
  <c r="U36" i="9" l="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<sst xmlns="http://schemas.openxmlformats.org/spreadsheetml/2006/main" count="1028" uniqueCount="556">
  <si>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</si>
  <si>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</si>
  <si>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</si>
  <si>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</si>
  <si>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</si>
  <si>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</si>
  <si>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</si>
  <si>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</si>
  <si>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</si>
  <si>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</si>
  <si>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</si>
  <si>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</si>
  <si>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</si>
  <si>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</si>
  <si>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</si>
  <si>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</si>
  <si>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</si>
  <si>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</si>
  <si>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</si>
  <si>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</si>
  <si>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</si>
  <si>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</si>
  <si>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</si>
  <si>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</si>
  <si>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</si>
  <si>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</si>
  <si>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</si>
  <si>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</si>
  <si>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</si>
  <si>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</si>
  <si>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</si>
  <si>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</si>
  <si>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</si>
  <si>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</si>
  <si>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</si>
  <si>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</si>
  <si>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</si>
  <si>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</si>
  <si>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</si>
  <si>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</si>
  <si>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</si>
  <si>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</si>
  <si>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</si>
  <si>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</si>
  <si>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</si>
  <si>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</si>
  <si>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</si>
  <si>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</si>
  <si>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</si>
  <si>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</si>
  <si>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</si>
  <si>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</si>
  <si>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</si>
  <si>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</si>
  <si>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</si>
  <si>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</si>
  <si>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</si>
  <si>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</si>
  <si>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</si>
  <si>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</si>
  <si>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</si>
  <si>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</si>
  <si>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</si>
  <si>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</si>
  <si>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</si>
  <si>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</si>
  <si>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</si>
  <si>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</si>
  <si>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</si>
  <si>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</si>
  <si>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</si>
  <si>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</si>
  <si>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</si>
  <si>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</si>
  <si>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</si>
  <si>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</si>
  <si>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</si>
  <si>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</si>
  <si>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</si>
  <si>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</si>
  <si>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</si>
  <si>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</si>
  <si>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鹿角市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</si>
  <si>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</si>
  <si>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</si>
  <si>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</si>
  <si>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</si>
  <si>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</si>
  <si>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</si>
  <si>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</si>
  <si>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</si>
  <si>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</si>
  <si>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</si>
  <si>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</si>
  <si>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</si>
  <si>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</si>
  <si>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</si>
  <si>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</si>
  <si>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</si>
  <si>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</si>
  <si>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</si>
  <si>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</si>
  <si>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</si>
  <si>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</si>
  <si>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</si>
  <si>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</si>
  <si>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</si>
  <si>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</si>
  <si>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</si>
  <si>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</si>
  <si>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</si>
  <si>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</si>
  <si>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</si>
  <si>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</si>
  <si>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</si>
  <si>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</si>
  <si>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</si>
  <si>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</si>
  <si>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</si>
  <si>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</si>
  <si>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</si>
  <si>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</si>
  <si>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</si>
  <si>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</si>
  <si>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</si>
  <si>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</si>
  <si>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</si>
  <si>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</si>
  <si>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</si>
  <si>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</si>
  <si>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</si>
  <si>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</si>
  <si>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</si>
  <si>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</si>
  <si>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</si>
  <si>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</si>
  <si>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</si>
  <si>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</si>
  <si>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</si>
  <si>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</si>
  <si>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</si>
  <si>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</si>
  <si>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</si>
  <si>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</si>
  <si>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</si>
  <si>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</si>
  <si>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</si>
  <si>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</si>
  <si>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</si>
  <si>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</si>
  <si>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</si>
  <si>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</si>
  <si>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</si>
  <si>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</si>
  <si>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</si>
  <si>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</si>
  <si>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</si>
  <si>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</si>
  <si>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</si>
  <si>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</si>
  <si>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</si>
  <si>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</si>
  <si>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</si>
  <si>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</si>
  <si>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</si>
  <si>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</si>
  <si>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</si>
  <si>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</si>
  <si>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</si>
  <si>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</si>
  <si>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</si>
  <si>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</si>
  <si>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</si>
  <si>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</si>
  <si>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</si>
  <si>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</si>
  <si>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</si>
  <si>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</si>
  <si>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</si>
  <si>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</si>
  <si>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</si>
  <si>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</si>
  <si>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</si>
  <si>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</si>
  <si>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</si>
  <si>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</si>
  <si>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</si>
  <si>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</si>
  <si>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</si>
  <si>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</si>
  <si>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</si>
  <si>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</si>
  <si>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</si>
  <si>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</si>
  <si>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</si>
  <si>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秋田県鹿角市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</si>
  <si>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</si>
  <si>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</si>
  <si>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</si>
  <si>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</si>
  <si>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</si>
  <si>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</si>
  <si>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</si>
  <si>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</si>
  <si>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</si>
  <si>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</si>
  <si>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</si>
  <si>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</si>
  <si>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</si>
  <si>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</si>
  <si>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</si>
  <si>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</si>
  <si>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</si>
  <si>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</si>
  <si>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</si>
  <si>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</si>
  <si>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</si>
  <si>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</si>
  <si>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</si>
  <si>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</si>
  <si>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</si>
  <si>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</si>
  <si>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</si>
  <si>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</si>
  <si>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</si>
  <si>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</si>
  <si>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</si>
  <si>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</si>
  <si>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</si>
  <si>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</si>
  <si>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</si>
  <si>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</si>
  <si>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</si>
  <si>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</si>
  <si>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</si>
  <si>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</si>
  <si>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</si>
  <si>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</si>
  <si>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</si>
  <si>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</si>
  <si>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</si>
  <si>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</si>
  <si>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</si>
  <si>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</si>
  <si>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</si>
  <si>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</si>
  <si>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</si>
  <si>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</si>
  <si>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</si>
  <si>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</si>
  <si>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</si>
  <si>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</si>
  <si>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</si>
  <si>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</si>
  <si>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</si>
  <si>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</si>
  <si>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</si>
  <si>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</si>
  <si>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</si>
  <si>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</si>
  <si>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</si>
  <si>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</si>
  <si>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</si>
  <si>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</si>
  <si>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</si>
  <si>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</si>
  <si>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</si>
  <si>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</si>
  <si>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</si>
  <si>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</si>
  <si>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</si>
  <si>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</si>
  <si>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</si>
  <si>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</si>
  <si>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</si>
  <si>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</si>
  <si>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</si>
  <si>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</si>
  <si>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</si>
  <si>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</si>
  <si>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</si>
  <si>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</si>
  <si>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</si>
  <si>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</si>
  <si>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</si>
  <si>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</si>
  <si>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</si>
  <si>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</si>
  <si>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</si>
  <si>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</si>
  <si>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</si>
  <si>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</si>
  <si>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</si>
  <si>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</si>
  <si>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</si>
  <si>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</si>
  <si>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</si>
  <si>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</si>
  <si>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</si>
  <si>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</si>
  <si>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</si>
  <si>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</si>
  <si>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</si>
  <si>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</si>
  <si>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</si>
  <si>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</si>
  <si>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</si>
  <si>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</si>
  <si>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</si>
  <si>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</si>
  <si>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</si>
  <si>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</si>
  <si>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</si>
  <si>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</si>
  <si>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</si>
  <si>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</si>
  <si>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</si>
  <si>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</si>
  <si>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</si>
  <si>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</si>
  <si>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</si>
  <si>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</si>
  <si>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</si>
  <si>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</si>
  <si>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</si>
  <si>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</si>
  <si>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</si>
  <si>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</si>
  <si>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</si>
  <si>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</si>
  <si>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</si>
  <si>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</si>
  <si>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</si>
  <si>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</si>
  <si>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</si>
  <si>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</si>
  <si>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</si>
  <si>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</si>
  <si>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</si>
  <si>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</si>
  <si>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</si>
  <si>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</si>
  <si>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</si>
  <si>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</si>
  <si>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</si>
  <si>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</si>
  <si>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</si>
  <si>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秋田県鹿角市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</si>
  <si>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</si>
  <si>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</si>
  <si>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</si>
  <si>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</si>
  <si>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</si>
  <si>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</si>
  <si>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</si>
  <si>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</si>
  <si>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</si>
  <si>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</si>
  <si>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</si>
  <si>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</si>
  <si>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</si>
  <si>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</si>
  <si>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</si>
  <si>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</si>
  <si>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</si>
  <si>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</si>
  <si>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</si>
  <si>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</si>
  <si>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</si>
  <si>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</si>
  <si>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</si>
  <si>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</si>
  <si>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</si>
  <si>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</si>
  <si>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</si>
  <si>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</si>
  <si>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</si>
  <si>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</si>
  <si>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</si>
  <si>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</si>
  <si>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</si>
  <si>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鹿角市国民健康保険事業特別会計</t>
    <phoneticPr fontId="5"/>
  </si>
  <si>
    <t>鹿角市介護保険事業特別会計（保険事業勘定）</t>
    <phoneticPr fontId="5"/>
  </si>
  <si>
    <t>鹿角市介護保険事業特別会計（介護ｻｰﾋﾞｽ事業勘定）</t>
    <phoneticPr fontId="5"/>
  </si>
  <si>
    <t>鹿角市後期高齢者医療特別会計</t>
    <phoneticPr fontId="5"/>
  </si>
  <si>
    <t>鹿角市上水道事業会計</t>
    <phoneticPr fontId="5"/>
  </si>
  <si>
    <t>法適用企業</t>
    <phoneticPr fontId="5"/>
  </si>
  <si>
    <t>鹿角市簡易水道事業特別会計</t>
    <phoneticPr fontId="5"/>
  </si>
  <si>
    <t>法非適用企業</t>
    <phoneticPr fontId="5"/>
  </si>
  <si>
    <t>鹿角市下水道事業特別会計</t>
    <phoneticPr fontId="5"/>
  </si>
  <si>
    <t>鹿角市農業集落排水事業特別会計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</si>
  <si>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</si>
  <si>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</si>
  <si>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</si>
  <si>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</si>
  <si>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</si>
  <si>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</si>
  <si>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</si>
  <si>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</si>
  <si>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</si>
  <si>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</si>
  <si>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</si>
  <si>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</si>
  <si>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</si>
  <si>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</si>
  <si>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</si>
  <si>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</si>
  <si>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</si>
  <si>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</si>
  <si>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</si>
  <si>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</si>
  <si>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</si>
  <si>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</si>
  <si>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</si>
  <si>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</si>
  <si>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</si>
  <si>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</si>
  <si>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</si>
  <si>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</si>
  <si>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</si>
  <si>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</si>
  <si>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</si>
  <si>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</si>
  <si>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</si>
  <si>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</si>
  <si>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</si>
  <si>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</si>
  <si>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</si>
  <si>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</si>
  <si>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</si>
  <si>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</si>
  <si>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</si>
  <si>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</si>
  <si>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</si>
  <si>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</si>
  <si>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</si>
  <si>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</si>
  <si>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</si>
  <si>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</si>
  <si>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</si>
  <si>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</si>
  <si>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</si>
  <si>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</si>
  <si>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</si>
  <si>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</si>
  <si>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</si>
  <si>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</si>
  <si>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</si>
  <si>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</si>
  <si>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</si>
  <si>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</si>
  <si>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</si>
  <si>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</si>
  <si>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</si>
  <si>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</si>
  <si>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</si>
  <si>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</si>
  <si>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</si>
  <si>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</si>
  <si>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</si>
  <si>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</si>
  <si>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</si>
  <si>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</si>
  <si>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</si>
  <si>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</si>
  <si>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</si>
  <si>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</si>
  <si>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</si>
  <si>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</si>
  <si>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</si>
  <si>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</si>
  <si>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</si>
  <si>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</si>
  <si>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</si>
  <si>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</si>
  <si>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</si>
  <si>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</si>
  <si>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</si>
  <si>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</si>
  <si>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</si>
  <si>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</si>
  <si>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</si>
  <si>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</si>
  <si>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</si>
  <si>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</si>
  <si>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</si>
  <si>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</si>
  <si>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</si>
  <si>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</si>
  <si>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</si>
  <si>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</si>
  <si>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</si>
  <si>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</si>
  <si>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</si>
  <si>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</si>
  <si>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</si>
  <si>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</si>
  <si>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</si>
  <si>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</si>
  <si>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</si>
  <si>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</si>
  <si>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</si>
  <si>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</si>
  <si>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</si>
  <si>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</si>
  <si>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</si>
  <si>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</si>
  <si>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</si>
  <si>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</si>
  <si>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</si>
  <si>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</si>
  <si>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</si>
  <si>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</si>
  <si>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</si>
  <si>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</si>
  <si>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</si>
  <si>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</si>
  <si>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</si>
  <si>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</si>
  <si>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</si>
  <si>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</si>
  <si>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</si>
  <si>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</si>
  <si>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</si>
  <si>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0.76</t>
  </si>
  <si>
    <t>鹿角市上水道事業会計</t>
  </si>
  <si>
    <t>一般会計</t>
  </si>
  <si>
    <t>鹿角市国民健康保険事業特別会計</t>
  </si>
  <si>
    <t>鹿角市下水道事業特別会計</t>
  </si>
  <si>
    <t>鹿角市介護保険事業特別会計（保険事業勘定）</t>
  </si>
  <si>
    <t>鹿角市簡易水道事業特別会計</t>
  </si>
  <si>
    <t>鹿角市農業集落排水事業特別会計</t>
  </si>
  <si>
    <t>鹿角市介護保険事業特別会計（介護ｻｰﾋﾞｽ事業勘定）</t>
  </si>
  <si>
    <t>その他会計（赤字）</t>
  </si>
  <si>
    <t>その他会計（黒字）</t>
  </si>
  <si>
    <t>-</t>
    <phoneticPr fontId="2"/>
  </si>
  <si>
    <t>-</t>
    <phoneticPr fontId="2"/>
  </si>
  <si>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</si>
  <si>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</si>
  <si>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</si>
  <si>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</si>
  <si>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</si>
  <si>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</si>
  <si>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秋田県広域高齢者医療広域連合（後期高齢者医療特別会計）</t>
    <rPh sb="0" eb="3">
      <t>アキタケン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</si>
  <si>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</si>
  <si>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</si>
  <si>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</si>
  <si>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鹿角市子ども未来事業団</t>
    <rPh sb="0" eb="3">
      <t>カヅノシ</t>
    </rPh>
    <rPh sb="3" eb="4">
      <t>コ</t>
    </rPh>
    <rPh sb="6" eb="8">
      <t>ミライ</t>
    </rPh>
    <rPh sb="8" eb="11">
      <t>ジギョウダン</t>
    </rPh>
    <phoneticPr fontId="2"/>
  </si>
  <si>
    <t>-</t>
    <phoneticPr fontId="2"/>
  </si>
  <si>
    <t>空欄は、経営再建に向けた方針策定に時間を要し、総会が未開催のため</t>
    <rPh sb="0" eb="2">
      <t>クウラン</t>
    </rPh>
    <rPh sb="4" eb="6">
      <t>ケイエイ</t>
    </rPh>
    <rPh sb="6" eb="8">
      <t>サイケン</t>
    </rPh>
    <rPh sb="9" eb="10">
      <t>ム</t>
    </rPh>
    <rPh sb="12" eb="14">
      <t>ホウシン</t>
    </rPh>
    <rPh sb="14" eb="16">
      <t>サクテイ</t>
    </rPh>
    <rPh sb="17" eb="19">
      <t>ジカン</t>
    </rPh>
    <rPh sb="20" eb="21">
      <t>ヨウ</t>
    </rPh>
    <rPh sb="23" eb="25">
      <t>ソウカイ</t>
    </rPh>
    <rPh sb="26" eb="29">
      <t>ミカイサイ</t>
    </rPh>
    <phoneticPr fontId="2"/>
  </si>
  <si>
    <t>かづの観光物産公社</t>
    <rPh sb="3" eb="5">
      <t>カンコウ</t>
    </rPh>
    <rPh sb="5" eb="7">
      <t>ブッサン</t>
    </rPh>
    <rPh sb="7" eb="9">
      <t>コウシャ</t>
    </rPh>
    <phoneticPr fontId="2"/>
  </si>
  <si>
    <t>八幡平山麓観光開発事業団</t>
    <rPh sb="0" eb="3">
      <t>ハチマンタイ</t>
    </rPh>
    <rPh sb="3" eb="5">
      <t>サンロク</t>
    </rPh>
    <rPh sb="5" eb="7">
      <t>カンコウ</t>
    </rPh>
    <rPh sb="7" eb="9">
      <t>カイハツ</t>
    </rPh>
    <rPh sb="9" eb="12">
      <t>ジギョウダン</t>
    </rPh>
    <phoneticPr fontId="2"/>
  </si>
  <si>
    <t>八幡平地域経営公社</t>
    <rPh sb="0" eb="3">
      <t>ハチマンタイ</t>
    </rPh>
    <rPh sb="3" eb="5">
      <t>チイキ</t>
    </rPh>
    <rPh sb="5" eb="7">
      <t>ケイエイ</t>
    </rPh>
    <rPh sb="7" eb="9">
      <t>コウシャ</t>
    </rPh>
    <phoneticPr fontId="2"/>
  </si>
  <si>
    <t>花の輪</t>
    <rPh sb="0" eb="1">
      <t>ハナ</t>
    </rPh>
    <rPh sb="2" eb="3">
      <t>ワ</t>
    </rPh>
    <phoneticPr fontId="2"/>
  </si>
  <si>
    <t>県北環境保全センター</t>
    <rPh sb="0" eb="1">
      <t>ケン</t>
    </rPh>
    <rPh sb="1" eb="2">
      <t>キタ</t>
    </rPh>
    <rPh sb="2" eb="4">
      <t>カンキョウ</t>
    </rPh>
    <rPh sb="4" eb="6">
      <t>ホゼン</t>
    </rPh>
    <phoneticPr fontId="2"/>
  </si>
  <si>
    <t>秋田県青果物基金協会</t>
    <rPh sb="0" eb="3">
      <t>アキタケン</t>
    </rPh>
    <rPh sb="3" eb="6">
      <t>セイカブツ</t>
    </rPh>
    <rPh sb="6" eb="8">
      <t>キキン</t>
    </rPh>
    <rPh sb="8" eb="10">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</si>
</sst>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70408</c:v>
                </c:pt>
                <c:pt idx="1">
                  <c:v>87518</c:v>
                </c:pt>
                <c:pt idx="2">
                  <c:v>94115</c:v>
                </c:pt>
                <c:pt idx="3">
                  <c:v>117909</c:v>
                </c:pt>
                <c:pt idx="4">
                  <c:v>95762</c:v>
                </c:pt>
              </c:numCache>
            </c:numRef>
          </c:val>
          <c:smooth val="0"/>
        </c:ser>
        <c:dLbls>
          <c:showLegendKey val="0"/>
          <c:showVal val="0"/>
          <c:showCatName val="0"/>
          <c:showSerName val="0"/>
          <c:showPercent val="0"/>
          <c:showBubbleSize val="0"/>
        </c:dLbls>
        <c:marker val="1"/>
        <c:smooth val="0"/>
        <c:axId val="125623296"/>
        <c:axId val="125699200"/>
      </c:lineChart>
      <c:catAx>
        <c:axId val="125623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99200"/>
        <c:crosses val="autoZero"/>
        <c:auto val="1"/>
        <c:lblAlgn val="ctr"/>
        <c:lblOffset val="100"/>
        <c:tickLblSkip val="1"/>
        <c:tickMarkSkip val="1"/>
        <c:noMultiLvlLbl val="0"/>
      </c:catAx>
      <c:valAx>
        <c:axId val="1256992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2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2.5099999999999998</c:v>
                </c:pt>
                <c:pt idx="1">
                  <c:v>4.83</c:v>
                </c:pt>
                <c:pt idx="2">
                  <c:v>3.98</c:v>
                </c:pt>
                <c:pt idx="3">
                  <c:v>4.0199999999999996</c:v>
                </c:pt>
                <c:pt idx="4">
                  <c:v>4.1399999999999997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18.59</c:v>
                </c:pt>
                <c:pt idx="1">
                  <c:v>19.39</c:v>
                </c:pt>
                <c:pt idx="2">
                  <c:v>22.37</c:v>
                </c:pt>
                <c:pt idx="3">
                  <c:v>24.93</c:v>
                </c:pt>
                <c:pt idx="4">
                  <c:v>23.77</c:v>
                </c:pt>
              </c:numCache>
            </c:numRef>
          </c:val>
        </c:ser>
        <c:dLbls>
          <c:showLegendKey val="0"/>
          <c:showVal val="0"/>
          <c:showCatName val="0"/>
          <c:showSerName val="0"/>
          <c:showPercent val="0"/>
          <c:showBubbleSize val="0"/>
        </c:dLbls>
        <c:gapWidth val="250"/>
        <c:overlap val="100"/>
        <c:axId val="190708352"/>
        <c:axId val="190784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1.1499999999999999</c:v>
                </c:pt>
                <c:pt idx="1">
                  <c:v>4</c:v>
                </c:pt>
                <c:pt idx="2">
                  <c:v>1.52</c:v>
                </c:pt>
                <c:pt idx="3">
                  <c:v>2</c:v>
                </c:pt>
                <c:pt idx="4">
                  <c:v>-0.76</c:v>
                </c:pt>
              </c:numCache>
            </c:numRef>
          </c:val>
          <c:smooth val="0"/>
        </c:ser>
        <c:dLbls>
          <c:showLegendKey val="0"/>
          <c:showVal val="0"/>
          <c:showCatName val="0"/>
          <c:showSerName val="0"/>
          <c:showPercent val="0"/>
          <c:showBubbleSize val="0"/>
        </c:dLbls>
        <c:marker val="1"/>
        <c:smooth val="0"/>
        <c:axId val="190708352"/>
        <c:axId val="190784256"/>
      </c:lineChart>
      <c:catAx>
        <c:axId val="19070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784256"/>
        <c:crosses val="autoZero"/>
        <c:auto val="1"/>
        <c:lblAlgn val="ctr"/>
        <c:lblOffset val="100"/>
        <c:tickLblSkip val="1"/>
        <c:tickMarkSkip val="1"/>
        <c:noMultiLvlLbl val="0"/>
      </c:catAx>
      <c:valAx>
        <c:axId val="19078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0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鹿角市介護保険事業特別会計（介護ｻｰﾋﾞｽ事業勘定）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鹿角市農業集落排水事業特別会計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0.05</c:v>
                </c:pt>
                <c:pt idx="4">
                  <c:v>#N/A</c:v>
                </c:pt>
                <c:pt idx="5">
                  <c:v>0.03</c:v>
                </c:pt>
                <c:pt idx="6">
                  <c:v>#N/A</c:v>
                </c:pt>
                <c:pt idx="7">
                  <c:v>0.06</c:v>
                </c:pt>
                <c:pt idx="8">
                  <c:v>#N/A</c:v>
                </c:pt>
                <c:pt idx="9">
                  <c:v>0.03</c:v>
                </c:pt>
              </c:numCache>
            </c:numRef>
          </c:val>
        </c:ser>
        <c:ser>
          <c:idx val="4"/>
          <c:order val="4"/>
          <c:tx>
            <c:strRef>
              <c:f>データシート!$A$31</c:f>
              <c:strCache>
                <c:ptCount val="1"/>
                <c:pt idx="0">
                  <c:v>鹿角市簡易水道事業特別会計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0.08</c:v>
                </c:pt>
                <c:pt idx="4">
                  <c:v>#N/A</c:v>
                </c:pt>
                <c:pt idx="5">
                  <c:v>0.02</c:v>
                </c:pt>
                <c:pt idx="6">
                  <c:v>#N/A</c:v>
                </c:pt>
                <c:pt idx="7">
                  <c:v>0.08</c:v>
                </c:pt>
                <c:pt idx="8">
                  <c:v>#N/A</c:v>
                </c:pt>
                <c:pt idx="9">
                  <c:v>0.04</c:v>
                </c:pt>
              </c:numCache>
            </c:numRef>
          </c:val>
        </c:ser>
        <c:ser>
          <c:idx val="5"/>
          <c:order val="5"/>
          <c:tx>
            <c:strRef>
              <c:f>データシート!$A$32</c:f>
              <c:strCache>
                <c:ptCount val="1"/>
                <c:pt idx="0">
                  <c:v>鹿角市介護保険事業特別会計（保険事業勘定）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0.41</c:v>
                </c:pt>
                <c:pt idx="2">
                  <c:v>#N/A</c:v>
                </c:pt>
                <c:pt idx="3">
                  <c:v>0.1</c:v>
                </c:pt>
                <c:pt idx="4">
                  <c:v>#N/A</c:v>
                </c:pt>
                <c:pt idx="5">
                  <c:v>0.43</c:v>
                </c:pt>
                <c:pt idx="6">
                  <c:v>#N/A</c:v>
                </c:pt>
                <c:pt idx="7">
                  <c:v>0.55000000000000004</c:v>
                </c:pt>
                <c:pt idx="8">
                  <c:v>#N/A</c:v>
                </c:pt>
                <c:pt idx="9">
                  <c:v>0.12</c:v>
                </c:pt>
              </c:numCache>
            </c:numRef>
          </c:val>
        </c:ser>
        <c:ser>
          <c:idx val="6"/>
          <c:order val="6"/>
          <c:tx>
            <c:strRef>
              <c:f>データシート!$A$33</c:f>
              <c:strCache>
                <c:ptCount val="1"/>
                <c:pt idx="0">
                  <c:v>鹿角市下水道事業特別会計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0.44</c:v>
                </c:pt>
                <c:pt idx="2">
                  <c:v>#N/A</c:v>
                </c:pt>
                <c:pt idx="3">
                  <c:v>0.39</c:v>
                </c:pt>
                <c:pt idx="4">
                  <c:v>#N/A</c:v>
                </c:pt>
                <c:pt idx="5">
                  <c:v>0.46</c:v>
                </c:pt>
                <c:pt idx="6">
                  <c:v>#N/A</c:v>
                </c:pt>
                <c:pt idx="7">
                  <c:v>0.59</c:v>
                </c:pt>
                <c:pt idx="8">
                  <c:v>#N/A</c:v>
                </c:pt>
                <c:pt idx="9">
                  <c:v>0.31</c:v>
                </c:pt>
              </c:numCache>
            </c:numRef>
          </c:val>
        </c:ser>
        <c:ser>
          <c:idx val="7"/>
          <c:order val="7"/>
          <c:tx>
            <c:strRef>
              <c:f>データシート!$A$34</c:f>
              <c:strCache>
                <c:ptCount val="1"/>
                <c:pt idx="0">
                  <c:v>鹿角市国民健康保険事業特別会計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1.24</c:v>
                </c:pt>
                <c:pt idx="2">
                  <c:v>#N/A</c:v>
                </c:pt>
                <c:pt idx="3">
                  <c:v>1.77</c:v>
                </c:pt>
                <c:pt idx="4">
                  <c:v>#N/A</c:v>
                </c:pt>
                <c:pt idx="5">
                  <c:v>1.44</c:v>
                </c:pt>
                <c:pt idx="6">
                  <c:v>#N/A</c:v>
                </c:pt>
                <c:pt idx="7">
                  <c:v>0.83</c:v>
                </c:pt>
                <c:pt idx="8">
                  <c:v>#N/A</c:v>
                </c:pt>
                <c:pt idx="9">
                  <c:v>1.91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2.5099999999999998</c:v>
                </c:pt>
                <c:pt idx="2">
                  <c:v>#N/A</c:v>
                </c:pt>
                <c:pt idx="3">
                  <c:v>4.83</c:v>
                </c:pt>
                <c:pt idx="4">
                  <c:v>#N/A</c:v>
                </c:pt>
                <c:pt idx="5">
                  <c:v>3.98</c:v>
                </c:pt>
                <c:pt idx="6">
                  <c:v>#N/A</c:v>
                </c:pt>
                <c:pt idx="7">
                  <c:v>4.0199999999999996</c:v>
                </c:pt>
                <c:pt idx="8">
                  <c:v>#N/A</c:v>
                </c:pt>
                <c:pt idx="9">
                  <c:v>4.1399999999999997</c:v>
                </c:pt>
              </c:numCache>
            </c:numRef>
          </c:val>
        </c:ser>
        <c:ser>
          <c:idx val="9"/>
          <c:order val="9"/>
          <c:tx>
            <c:strRef>
              <c:f>データシート!$A$36</c:f>
              <c:strCache>
                <c:ptCount val="1"/>
                <c:pt idx="0">
                  <c:v>鹿角市上水道事業会計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6.27</c:v>
                </c:pt>
                <c:pt idx="2">
                  <c:v>#N/A</c:v>
                </c:pt>
                <c:pt idx="3">
                  <c:v>6.27</c:v>
                </c:pt>
                <c:pt idx="4">
                  <c:v>#N/A</c:v>
                </c:pt>
                <c:pt idx="5">
                  <c:v>7.2</c:v>
                </c:pt>
                <c:pt idx="6">
                  <c:v>#N/A</c:v>
                </c:pt>
                <c:pt idx="7">
                  <c:v>8.17</c:v>
                </c:pt>
                <c:pt idx="8">
                  <c:v>#N/A</c:v>
                </c:pt>
                <c:pt idx="9">
                  <c:v>8.85</c:v>
                </c:pt>
              </c:numCache>
            </c:numRef>
          </c:val>
        </c:ser>
        <c:dLbls>
          <c:showLegendKey val="0"/>
          <c:showVal val="0"/>
          <c:showCatName val="0"/>
          <c:showSerName val="0"/>
          <c:showPercent val="0"/>
          <c:showBubbleSize val="0"/>
        </c:dLbls>
        <c:gapWidth val="150"/>
        <c:overlap val="100"/>
        <c:axId val="191279872"/>
        <c:axId val="191281408"/>
      </c:barChart>
      <c:catAx>
        <c:axId val="19127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281408"/>
        <c:crosses val="autoZero"/>
        <c:auto val="1"/>
        <c:lblAlgn val="ctr"/>
        <c:lblOffset val="100"/>
        <c:tickLblSkip val="1"/>
        <c:tickMarkSkip val="1"/>
        <c:noMultiLvlLbl val="0"/>
      </c:catAx>
      <c:valAx>
        <c:axId val="19128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279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1474</c:v>
                </c:pt>
                <c:pt idx="5">
                  <c:v>1465</c:v>
                </c:pt>
                <c:pt idx="8">
                  <c:v>1436</c:v>
                </c:pt>
                <c:pt idx="11">
                  <c:v>1392</c:v>
                </c:pt>
                <c:pt idx="14">
                  <c:v>1470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c:v>
                </c:pt>
                <c:pt idx="3">
                  <c:v>30</c:v>
                </c:pt>
                <c:pt idx="6">
                  <c:v>26</c:v>
                </c:pt>
                <c:pt idx="9">
                  <c:v>23</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381</c:v>
                </c:pt>
                <c:pt idx="3">
                  <c:v>381</c:v>
                </c:pt>
                <c:pt idx="6">
                  <c:v>340</c:v>
                </c:pt>
                <c:pt idx="9">
                  <c:v>242</c:v>
                </c:pt>
                <c:pt idx="12">
                  <c:v>188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302</c:v>
                </c:pt>
                <c:pt idx="3">
                  <c:v>329</c:v>
                </c:pt>
                <c:pt idx="6">
                  <c:v>365</c:v>
                </c:pt>
                <c:pt idx="9">
                  <c:v>340</c:v>
                </c:pt>
                <c:pt idx="12">
                  <c:v>321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1747</c:v>
                </c:pt>
                <c:pt idx="3">
                  <c:v>1688</c:v>
                </c:pt>
                <c:pt idx="6">
                  <c:v>1645</c:v>
                </c:pt>
                <c:pt idx="9">
                  <c:v>1622</c:v>
                </c:pt>
                <c:pt idx="12">
                  <c:v>1675</c:v>
                </c:pt>
              </c:numCache>
            </c:numRef>
          </c:val>
        </c:ser>
        <c:dLbls>
          <c:showLegendKey val="0"/>
          <c:showVal val="0"/>
          <c:showCatName val="0"/>
          <c:showSerName val="0"/>
          <c:showPercent val="0"/>
          <c:showBubbleSize val="0"/>
        </c:dLbls>
        <c:gapWidth val="100"/>
        <c:overlap val="100"/>
        <c:axId val="189813120"/>
        <c:axId val="189815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987</c:v>
                </c:pt>
                <c:pt idx="2">
                  <c:v>#N/A</c:v>
                </c:pt>
                <c:pt idx="3">
                  <c:v>#N/A</c:v>
                </c:pt>
                <c:pt idx="4">
                  <c:v>963</c:v>
                </c:pt>
                <c:pt idx="5">
                  <c:v>#N/A</c:v>
                </c:pt>
                <c:pt idx="6">
                  <c:v>#N/A</c:v>
                </c:pt>
                <c:pt idx="7">
                  <c:v>940</c:v>
                </c:pt>
                <c:pt idx="8">
                  <c:v>#N/A</c:v>
                </c:pt>
                <c:pt idx="9">
                  <c:v>#N/A</c:v>
                </c:pt>
                <c:pt idx="10">
                  <c:v>835</c:v>
                </c:pt>
                <c:pt idx="11">
                  <c:v>#N/A</c:v>
                </c:pt>
                <c:pt idx="12">
                  <c:v>#N/A</c:v>
                </c:pt>
                <c:pt idx="13">
                  <c:v>726</c:v>
                </c:pt>
                <c:pt idx="14">
                  <c:v>#N/A</c:v>
                </c:pt>
              </c:numCache>
            </c:numRef>
          </c:val>
          <c:smooth val="0"/>
        </c:ser>
        <c:dLbls>
          <c:showLegendKey val="0"/>
          <c:showVal val="0"/>
          <c:showCatName val="0"/>
          <c:showSerName val="0"/>
          <c:showPercent val="0"/>
          <c:showBubbleSize val="0"/>
        </c:dLbls>
        <c:marker val="1"/>
        <c:smooth val="0"/>
        <c:axId val="189813120"/>
        <c:axId val="189815040"/>
      </c:lineChart>
      <c:catAx>
        <c:axId val="18981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815040"/>
        <c:crosses val="autoZero"/>
        <c:auto val="1"/>
        <c:lblAlgn val="ctr"/>
        <c:lblOffset val="100"/>
        <c:tickLblSkip val="1"/>
        <c:tickMarkSkip val="1"/>
        <c:noMultiLvlLbl val="0"/>
      </c:catAx>
      <c:valAx>
        <c:axId val="18981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1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14921</c:v>
                </c:pt>
                <c:pt idx="5">
                  <c:v>14749</c:v>
                </c:pt>
                <c:pt idx="8">
                  <c:v>14583</c:v>
                </c:pt>
                <c:pt idx="11">
                  <c:v>15835</c:v>
                </c:pt>
                <c:pt idx="14">
                  <c:v>16905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392</c:v>
                </c:pt>
                <c:pt idx="5">
                  <c:v>403</c:v>
                </c:pt>
                <c:pt idx="8">
                  <c:v>442</c:v>
                </c:pt>
                <c:pt idx="11">
                  <c:v>557</c:v>
                </c:pt>
                <c:pt idx="14">
                  <c:v>731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4780</c:v>
                </c:pt>
                <c:pt idx="5">
                  <c:v>5376</c:v>
                </c:pt>
                <c:pt idx="8">
                  <c:v>6312</c:v>
                </c:pt>
                <c:pt idx="11">
                  <c:v>6618</c:v>
                </c:pt>
                <c:pt idx="14">
                  <c:v>6399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c:v>
                </c:pt>
                <c:pt idx="3">
                  <c:v>3</c:v>
                </c:pt>
                <c:pt idx="6">
                  <c:v>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2826</c:v>
                </c:pt>
                <c:pt idx="3">
                  <c:v>2595</c:v>
                </c:pt>
                <c:pt idx="6">
                  <c:v>2499</c:v>
                </c:pt>
                <c:pt idx="9">
                  <c:v>2429</c:v>
                </c:pt>
                <c:pt idx="12">
                  <c:v>2273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1681</c:v>
                </c:pt>
                <c:pt idx="3">
                  <c:v>1325</c:v>
                </c:pt>
                <c:pt idx="6">
                  <c:v>1004</c:v>
                </c:pt>
                <c:pt idx="9">
                  <c:v>778</c:v>
                </c:pt>
                <c:pt idx="12">
                  <c:v>1302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6222</c:v>
                </c:pt>
                <c:pt idx="3">
                  <c:v>6209</c:v>
                </c:pt>
                <c:pt idx="6">
                  <c:v>5972</c:v>
                </c:pt>
                <c:pt idx="9">
                  <c:v>6237</c:v>
                </c:pt>
                <c:pt idx="12">
                  <c:v>6225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838</c:v>
                </c:pt>
                <c:pt idx="3">
                  <c:v>544</c:v>
                </c:pt>
                <c:pt idx="6">
                  <c:v>288</c:v>
                </c:pt>
                <c:pt idx="9">
                  <c:v>33</c:v>
                </c:pt>
                <c:pt idx="12">
                  <c:v>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14829</c:v>
                </c:pt>
                <c:pt idx="3">
                  <c:v>15022</c:v>
                </c:pt>
                <c:pt idx="6">
                  <c:v>15676</c:v>
                </c:pt>
                <c:pt idx="9">
                  <c:v>16739</c:v>
                </c:pt>
                <c:pt idx="12">
                  <c:v>16702</c:v>
                </c:pt>
              </c:numCache>
            </c:numRef>
          </c:val>
        </c:ser>
        <c:dLbls>
          <c:showLegendKey val="0"/>
          <c:showVal val="0"/>
          <c:showCatName val="0"/>
          <c:showSerName val="0"/>
          <c:showPercent val="0"/>
          <c:showBubbleSize val="0"/>
        </c:dLbls>
        <c:gapWidth val="100"/>
        <c:overlap val="100"/>
        <c:axId val="125790464"/>
        <c:axId val="12580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6312</c:v>
                </c:pt>
                <c:pt idx="2">
                  <c:v>#N/A</c:v>
                </c:pt>
                <c:pt idx="3">
                  <c:v>#N/A</c:v>
                </c:pt>
                <c:pt idx="4">
                  <c:v>5170</c:v>
                </c:pt>
                <c:pt idx="5">
                  <c:v>#N/A</c:v>
                </c:pt>
                <c:pt idx="6">
                  <c:v>#N/A</c:v>
                </c:pt>
                <c:pt idx="7">
                  <c:v>4104</c:v>
                </c:pt>
                <c:pt idx="8">
                  <c:v>#N/A</c:v>
                </c:pt>
                <c:pt idx="9">
                  <c:v>#N/A</c:v>
                </c:pt>
                <c:pt idx="10">
                  <c:v>3205</c:v>
                </c:pt>
                <c:pt idx="11">
                  <c:v>#N/A</c:v>
                </c:pt>
                <c:pt idx="12">
                  <c:v>#N/A</c:v>
                </c:pt>
                <c:pt idx="13">
                  <c:v>2490</c:v>
                </c:pt>
                <c:pt idx="14">
                  <c:v>#N/A</c:v>
                </c:pt>
              </c:numCache>
            </c:numRef>
          </c:val>
          <c:smooth val="0"/>
        </c:ser>
        <c:dLbls>
          <c:showLegendKey val="0"/>
          <c:showVal val="0"/>
          <c:showCatName val="0"/>
          <c:showSerName val="0"/>
          <c:showPercent val="0"/>
          <c:showBubbleSize val="0"/>
        </c:dLbls>
        <c:marker val="1"/>
        <c:smooth val="0"/>
        <c:axId val="125790464"/>
        <c:axId val="125800832"/>
      </c:lineChart>
      <c:catAx>
        <c:axId val="12579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800832"/>
        <c:crosses val="autoZero"/>
        <c:auto val="1"/>
        <c:lblAlgn val="ctr"/>
        <c:lblOffset val="100"/>
        <c:tickLblSkip val="1"/>
        <c:tickMarkSkip val="1"/>
        <c:noMultiLvlLbl val="0"/>
      </c:catAx>
      <c:valAx>
        <c:axId val="12580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9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33,880
33,785
707.34
19,303,827
18,651,679
434,324
10,478,755
16,701,879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人口減少や全国平均を上回る高齢化率（Ｈ２５年度末３４．２％）の影響から、財政基盤が弱く、類似団体平均を下回る０．３１となっている。</a:t>
          </a:r>
          <a:endParaRPr kumimoji="1" lang="en-US" altLang="ja-JP" sz="1300">
            <a:latin typeface="ＭＳ Ｐゴシック"/>
          </a:endParaRPr>
        </a:p>
        <a:p>
          <a:r>
            <a:rPr kumimoji="1" lang="ja-JP" altLang="en-US" sz="1300">
              <a:latin typeface="ＭＳ Ｐゴシック"/>
            </a:rPr>
            <a:t>　主要産業である農業を中心とした、６次産業化による付加価値の創出をはじめ、地域産業全体の活性化や企業誘致による就労機会の拡大を進めることで、市民所得の向上を図るとともに、市税等の徴収強化に取り組み、自主財源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4" name="直線コネクタ 73"/>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4233</xdr:rowOff>
    </xdr:to>
    <xdr:cxnSp macro="">
      <xdr:nvCxnSpPr>
        <xdr:cNvPr id="77" name="直線コネクタ 76"/>
        <xdr:cNvCxnSpPr/>
      </xdr:nvCxnSpPr>
      <xdr:spPr>
        <a:xfrm>
          <a:off x="1447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歳入では、市民税の景気回復の兆しと消費税増税前の駆け込み需要による市たばこ税の増加があった。歳出では、原油価格の高騰による燃料費・光熱水費の大幅アップ、緊急雇用創出事業からの継続雇用など臨時職員の配置に係る賃金等による物件費や福祉サービスの多様化に対応した制度の拡充等による扶助費も増加した。</a:t>
          </a:r>
          <a:endParaRPr kumimoji="1" lang="en-US" altLang="ja-JP" sz="1150">
            <a:latin typeface="ＭＳ Ｐゴシック"/>
          </a:endParaRPr>
        </a:p>
        <a:p>
          <a:r>
            <a:rPr kumimoji="1" lang="ja-JP" altLang="en-US" sz="1150">
              <a:latin typeface="ＭＳ Ｐゴシック"/>
            </a:rPr>
            <a:t>　経常経費充当一般財源等、経常一般財源等ともに増加したものの、分子の上昇分が分母より大きいため、前年度より０．３ポイント高い８９．５％となった。財政構造の弾力性の確保を図るため、今後もさらなる経費節減を進めるとともに、市税等の一般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136616</xdr:rowOff>
    </xdr:from>
    <xdr:to>
      <xdr:col>7</xdr:col>
      <xdr:colOff>152400</xdr:colOff>
      <xdr:row>61</xdr:row>
      <xdr:rowOff>146957</xdr:rowOff>
    </xdr:to>
    <xdr:cxnSp macro="">
      <xdr:nvCxnSpPr>
        <xdr:cNvPr id="133" name="直線コネクタ 132"/>
        <xdr:cNvCxnSpPr/>
      </xdr:nvCxnSpPr>
      <xdr:spPr>
        <a:xfrm>
          <a:off x="4114800" y="1059506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136616</xdr:rowOff>
    </xdr:from>
    <xdr:to>
      <xdr:col>6</xdr:col>
      <xdr:colOff>0</xdr:colOff>
      <xdr:row>61</xdr:row>
      <xdr:rowOff>146957</xdr:rowOff>
    </xdr:to>
    <xdr:cxnSp macro="">
      <xdr:nvCxnSpPr>
        <xdr:cNvPr id="136" name="直線コネクタ 135"/>
        <xdr:cNvCxnSpPr/>
      </xdr:nvCxnSpPr>
      <xdr:spPr>
        <a:xfrm flipV="1">
          <a:off x="3225800" y="1059506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33201</xdr:rowOff>
    </xdr:from>
    <xdr:to>
      <xdr:col>4</xdr:col>
      <xdr:colOff>482600</xdr:colOff>
      <xdr:row>61</xdr:row>
      <xdr:rowOff>146957</xdr:rowOff>
    </xdr:to>
    <xdr:cxnSp macro="">
      <xdr:nvCxnSpPr>
        <xdr:cNvPr id="139" name="直線コネクタ 138"/>
        <xdr:cNvCxnSpPr/>
      </xdr:nvCxnSpPr>
      <xdr:spPr>
        <a:xfrm>
          <a:off x="2336800" y="10491651"/>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33201</xdr:rowOff>
    </xdr:from>
    <xdr:to>
      <xdr:col>3</xdr:col>
      <xdr:colOff>279400</xdr:colOff>
      <xdr:row>62</xdr:row>
      <xdr:rowOff>44450</xdr:rowOff>
    </xdr:to>
    <xdr:cxnSp macro="">
      <xdr:nvCxnSpPr>
        <xdr:cNvPr id="142" name="直線コネクタ 141"/>
        <xdr:cNvCxnSpPr/>
      </xdr:nvCxnSpPr>
      <xdr:spPr>
        <a:xfrm flipV="1">
          <a:off x="1447800" y="10491651"/>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96157</xdr:rowOff>
    </xdr:from>
    <xdr:to>
      <xdr:col>7</xdr:col>
      <xdr:colOff>203200</xdr:colOff>
      <xdr:row>62</xdr:row>
      <xdr:rowOff>26307</xdr:rowOff>
    </xdr:to>
    <xdr:sp macro="" textlink="">
      <xdr:nvSpPr>
        <xdr:cNvPr id="152" name="円/楕円 151"/>
        <xdr:cNvSpPr/>
      </xdr:nvSpPr>
      <xdr:spPr>
        <a:xfrm>
          <a:off x="4902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68234</xdr:rowOff>
    </xdr:from>
    <xdr:ext cx="762000" cy="259045"/>
    <xdr:sp macro="" textlink="">
      <xdr:nvSpPr>
        <xdr:cNvPr id="153" name="財政構造の弾力性該当値テキスト"/>
        <xdr:cNvSpPr txBox="1"/>
      </xdr:nvSpPr>
      <xdr:spPr>
        <a:xfrm>
          <a:off x="5041900" y="1052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85816</xdr:rowOff>
    </xdr:from>
    <xdr:to>
      <xdr:col>6</xdr:col>
      <xdr:colOff>50800</xdr:colOff>
      <xdr:row>62</xdr:row>
      <xdr:rowOff>15966</xdr:rowOff>
    </xdr:to>
    <xdr:sp macro="" textlink="">
      <xdr:nvSpPr>
        <xdr:cNvPr id="154" name="円/楕円 153"/>
        <xdr:cNvSpPr/>
      </xdr:nvSpPr>
      <xdr:spPr>
        <a:xfrm>
          <a:off x="4064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26143</xdr:rowOff>
    </xdr:from>
    <xdr:ext cx="736600" cy="259045"/>
    <xdr:sp macro="" textlink="">
      <xdr:nvSpPr>
        <xdr:cNvPr id="155" name="テキスト ボックス 154"/>
        <xdr:cNvSpPr txBox="1"/>
      </xdr:nvSpPr>
      <xdr:spPr>
        <a:xfrm>
          <a:off x="3733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96157</xdr:rowOff>
    </xdr:from>
    <xdr:to>
      <xdr:col>4</xdr:col>
      <xdr:colOff>533400</xdr:colOff>
      <xdr:row>62</xdr:row>
      <xdr:rowOff>26307</xdr:rowOff>
    </xdr:to>
    <xdr:sp macro="" textlink="">
      <xdr:nvSpPr>
        <xdr:cNvPr id="156" name="円/楕円 155"/>
        <xdr:cNvSpPr/>
      </xdr:nvSpPr>
      <xdr:spPr>
        <a:xfrm>
          <a:off x="3175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11084</xdr:rowOff>
    </xdr:from>
    <xdr:ext cx="762000" cy="259045"/>
    <xdr:sp macro="" textlink="">
      <xdr:nvSpPr>
        <xdr:cNvPr id="157" name="テキスト ボックス 156"/>
        <xdr:cNvSpPr txBox="1"/>
      </xdr:nvSpPr>
      <xdr:spPr>
        <a:xfrm>
          <a:off x="2844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153851</xdr:rowOff>
    </xdr:from>
    <xdr:to>
      <xdr:col>3</xdr:col>
      <xdr:colOff>330200</xdr:colOff>
      <xdr:row>61</xdr:row>
      <xdr:rowOff>84001</xdr:rowOff>
    </xdr:to>
    <xdr:sp macro="" textlink="">
      <xdr:nvSpPr>
        <xdr:cNvPr id="158" name="円/楕円 157"/>
        <xdr:cNvSpPr/>
      </xdr:nvSpPr>
      <xdr:spPr>
        <a:xfrm>
          <a:off x="2286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94178</xdr:rowOff>
    </xdr:from>
    <xdr:ext cx="762000" cy="259045"/>
    <xdr:sp macro="" textlink="">
      <xdr:nvSpPr>
        <xdr:cNvPr id="159" name="テキスト ボックス 158"/>
        <xdr:cNvSpPr txBox="1"/>
      </xdr:nvSpPr>
      <xdr:spPr>
        <a:xfrm>
          <a:off x="1955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60" name="円/楕円 159"/>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61" name="テキスト ボックス 160"/>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[125,269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人件費は、行財政計画により職員削減を進めており、類似団体平均を下回っている。</a:t>
          </a:r>
          <a:endParaRPr kumimoji="1" lang="en-US" altLang="ja-JP" sz="1300">
            <a:latin typeface="ＭＳ Ｐゴシック"/>
          </a:endParaRPr>
        </a:p>
        <a:p>
          <a:r>
            <a:rPr kumimoji="1" lang="ja-JP" altLang="en-US" sz="1300">
              <a:latin typeface="ＭＳ Ｐゴシック"/>
            </a:rPr>
            <a:t>　物件費は、長期継続契約の実施や指定管理制度の導入等により、施設維持管理費の縮減に努めているが、原油価格高騰による燃料費・光熱水費や庁内ＰＣ更新等によるＯＡ機器借上料等の増加要因があった。</a:t>
          </a:r>
          <a:endParaRPr kumimoji="1" lang="en-US" altLang="ja-JP" sz="1300">
            <a:latin typeface="ＭＳ Ｐゴシック"/>
          </a:endParaRPr>
        </a:p>
        <a:p>
          <a:r>
            <a:rPr kumimoji="1" lang="ja-JP" altLang="en-US" sz="1300">
              <a:latin typeface="ＭＳ Ｐゴシック"/>
            </a:rPr>
            <a:t>　今後も公共施設の適切な管理運営や事務の効率化に努め、物件費等の徹底した削減を行うとともに、人件費においても引き続き定員管理や給与の適正化に取り組み、経費削減を図っていく方針である。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13974</xdr:rowOff>
    </xdr:from>
    <xdr:to>
      <xdr:col>7</xdr:col>
      <xdr:colOff>152400</xdr:colOff>
      <xdr:row>81</xdr:row>
      <xdr:rowOff>16317</xdr:rowOff>
    </xdr:to>
    <xdr:cxnSp macro="">
      <xdr:nvCxnSpPr>
        <xdr:cNvPr id="195" name="直線コネクタ 194"/>
        <xdr:cNvCxnSpPr/>
      </xdr:nvCxnSpPr>
      <xdr:spPr>
        <a:xfrm flipV="1">
          <a:off x="4114800" y="13901424"/>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170202</xdr:rowOff>
    </xdr:from>
    <xdr:ext cx="762000" cy="259045"/>
    <xdr:sp macro="" textlink="">
      <xdr:nvSpPr>
        <xdr:cNvPr id="196" name="人件費・物件費等の状況平均値テキスト"/>
        <xdr:cNvSpPr txBox="1"/>
      </xdr:nvSpPr>
      <xdr:spPr>
        <a:xfrm>
          <a:off x="5041900" y="13886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13976</xdr:rowOff>
    </xdr:from>
    <xdr:to>
      <xdr:col>6</xdr:col>
      <xdr:colOff>0</xdr:colOff>
      <xdr:row>81</xdr:row>
      <xdr:rowOff>16317</xdr:rowOff>
    </xdr:to>
    <xdr:cxnSp macro="">
      <xdr:nvCxnSpPr>
        <xdr:cNvPr id="198" name="直線コネクタ 197"/>
        <xdr:cNvCxnSpPr/>
      </xdr:nvCxnSpPr>
      <xdr:spPr>
        <a:xfrm>
          <a:off x="3225800" y="13901426"/>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9300</xdr:rowOff>
    </xdr:from>
    <xdr:to>
      <xdr:col>4</xdr:col>
      <xdr:colOff>482600</xdr:colOff>
      <xdr:row>81</xdr:row>
      <xdr:rowOff>13976</xdr:rowOff>
    </xdr:to>
    <xdr:cxnSp macro="">
      <xdr:nvCxnSpPr>
        <xdr:cNvPr id="201" name="直線コネクタ 200"/>
        <xdr:cNvCxnSpPr/>
      </xdr:nvCxnSpPr>
      <xdr:spPr>
        <a:xfrm>
          <a:off x="2336800" y="13896750"/>
          <a:ext cx="889000" cy="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8906</xdr:rowOff>
    </xdr:from>
    <xdr:to>
      <xdr:col>3</xdr:col>
      <xdr:colOff>279400</xdr:colOff>
      <xdr:row>81</xdr:row>
      <xdr:rowOff>9300</xdr:rowOff>
    </xdr:to>
    <xdr:cxnSp macro="">
      <xdr:nvCxnSpPr>
        <xdr:cNvPr id="204" name="直線コネクタ 203"/>
        <xdr:cNvCxnSpPr/>
      </xdr:nvCxnSpPr>
      <xdr:spPr>
        <a:xfrm>
          <a:off x="1447800" y="13896356"/>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134624</xdr:rowOff>
    </xdr:from>
    <xdr:to>
      <xdr:col>7</xdr:col>
      <xdr:colOff>203200</xdr:colOff>
      <xdr:row>81</xdr:row>
      <xdr:rowOff>64774</xdr:rowOff>
    </xdr:to>
    <xdr:sp macro="" textlink="">
      <xdr:nvSpPr>
        <xdr:cNvPr id="214" name="円/楕円 213"/>
        <xdr:cNvSpPr/>
      </xdr:nvSpPr>
      <xdr:spPr>
        <a:xfrm>
          <a:off x="4902200" y="138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55901</xdr:rowOff>
    </xdr:from>
    <xdr:ext cx="762000" cy="259045"/>
    <xdr:sp macro="" textlink="">
      <xdr:nvSpPr>
        <xdr:cNvPr id="215" name="人件費・物件費等の状況該当値テキスト"/>
        <xdr:cNvSpPr txBox="1"/>
      </xdr:nvSpPr>
      <xdr:spPr>
        <a:xfrm>
          <a:off x="5041900" y="1377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125,269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136967</xdr:rowOff>
    </xdr:from>
    <xdr:to>
      <xdr:col>6</xdr:col>
      <xdr:colOff>50800</xdr:colOff>
      <xdr:row>81</xdr:row>
      <xdr:rowOff>67117</xdr:rowOff>
    </xdr:to>
    <xdr:sp macro="" textlink="">
      <xdr:nvSpPr>
        <xdr:cNvPr id="216" name="円/楕円 215"/>
        <xdr:cNvSpPr/>
      </xdr:nvSpPr>
      <xdr:spPr>
        <a:xfrm>
          <a:off x="4064000" y="1385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77294</xdr:rowOff>
    </xdr:from>
    <xdr:ext cx="736600" cy="259045"/>
    <xdr:sp macro="" textlink="">
      <xdr:nvSpPr>
        <xdr:cNvPr id="217" name="テキスト ボックス 216"/>
        <xdr:cNvSpPr txBox="1"/>
      </xdr:nvSpPr>
      <xdr:spPr>
        <a:xfrm>
          <a:off x="3733800" y="1362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134626</xdr:rowOff>
    </xdr:from>
    <xdr:to>
      <xdr:col>4</xdr:col>
      <xdr:colOff>533400</xdr:colOff>
      <xdr:row>81</xdr:row>
      <xdr:rowOff>64776</xdr:rowOff>
    </xdr:to>
    <xdr:sp macro="" textlink="">
      <xdr:nvSpPr>
        <xdr:cNvPr id="218" name="円/楕円 217"/>
        <xdr:cNvSpPr/>
      </xdr:nvSpPr>
      <xdr:spPr>
        <a:xfrm>
          <a:off x="3175000" y="1385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74953</xdr:rowOff>
    </xdr:from>
    <xdr:ext cx="762000" cy="259045"/>
    <xdr:sp macro="" textlink="">
      <xdr:nvSpPr>
        <xdr:cNvPr id="219" name="テキスト ボックス 218"/>
        <xdr:cNvSpPr txBox="1"/>
      </xdr:nvSpPr>
      <xdr:spPr>
        <a:xfrm>
          <a:off x="2844800" y="1361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125,271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129950</xdr:rowOff>
    </xdr:from>
    <xdr:to>
      <xdr:col>3</xdr:col>
      <xdr:colOff>330200</xdr:colOff>
      <xdr:row>81</xdr:row>
      <xdr:rowOff>60100</xdr:rowOff>
    </xdr:to>
    <xdr:sp macro="" textlink="">
      <xdr:nvSpPr>
        <xdr:cNvPr id="220" name="円/楕円 219"/>
        <xdr:cNvSpPr/>
      </xdr:nvSpPr>
      <xdr:spPr>
        <a:xfrm>
          <a:off x="2286000" y="138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70277</xdr:rowOff>
    </xdr:from>
    <xdr:ext cx="762000" cy="259045"/>
    <xdr:sp macro="" textlink="">
      <xdr:nvSpPr>
        <xdr:cNvPr id="221" name="テキスト ボックス 220"/>
        <xdr:cNvSpPr txBox="1"/>
      </xdr:nvSpPr>
      <xdr:spPr>
        <a:xfrm>
          <a:off x="1955800" y="1361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119,458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129556</xdr:rowOff>
    </xdr:from>
    <xdr:to>
      <xdr:col>2</xdr:col>
      <xdr:colOff>127000</xdr:colOff>
      <xdr:row>81</xdr:row>
      <xdr:rowOff>59706</xdr:rowOff>
    </xdr:to>
    <xdr:sp macro="" textlink="">
      <xdr:nvSpPr>
        <xdr:cNvPr id="222" name="円/楕円 221"/>
        <xdr:cNvSpPr/>
      </xdr:nvSpPr>
      <xdr:spPr>
        <a:xfrm>
          <a:off x="1397000" y="138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69883</xdr:rowOff>
    </xdr:from>
    <xdr:ext cx="762000" cy="259045"/>
    <xdr:sp macro="" textlink="">
      <xdr:nvSpPr>
        <xdr:cNvPr id="223" name="テキスト ボックス 222"/>
        <xdr:cNvSpPr txBox="1"/>
      </xdr:nvSpPr>
      <xdr:spPr>
        <a:xfrm>
          <a:off x="1066800" y="13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本市は、Ｓ４７年の町村合併後に職員採用を控えたことから、職員体系がいびつな年齢構造となっている。近年の若年層の昇格等が要因となり、類似団体平均を上回り９７．０となっている。</a:t>
          </a:r>
          <a:endParaRPr kumimoji="1" lang="en-US" altLang="ja-JP" sz="1300">
            <a:latin typeface="ＭＳ Ｐゴシック"/>
          </a:endParaRPr>
        </a:p>
        <a:p>
          <a:r>
            <a:rPr kumimoji="1" lang="ja-JP" altLang="en-US" sz="1300">
              <a:latin typeface="ＭＳ Ｐゴシック"/>
            </a:rPr>
            <a:t>　これまで人事院勧告や秋田県人事委員会勧告に準じて随時給料表の改定を行ってきており、今後も他の地方公共団体や民間との比較を行いながら、給料表や各種手当の見直しの必要性等について継続的に検討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141816</xdr:rowOff>
    </xdr:from>
    <xdr:to>
      <xdr:col>24</xdr:col>
      <xdr:colOff>558800</xdr:colOff>
      <xdr:row>88</xdr:row>
      <xdr:rowOff>108586</xdr:rowOff>
    </xdr:to>
    <xdr:cxnSp macro="">
      <xdr:nvCxnSpPr>
        <xdr:cNvPr id="257" name="直線コネクタ 256"/>
        <xdr:cNvCxnSpPr/>
      </xdr:nvCxnSpPr>
      <xdr:spPr>
        <a:xfrm flipV="1">
          <a:off x="16179800" y="14886516"/>
          <a:ext cx="838200" cy="30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108586</xdr:rowOff>
    </xdr:from>
    <xdr:to>
      <xdr:col>23</xdr:col>
      <xdr:colOff>406400</xdr:colOff>
      <xdr:row>88</xdr:row>
      <xdr:rowOff>140759</xdr:rowOff>
    </xdr:to>
    <xdr:cxnSp macro="">
      <xdr:nvCxnSpPr>
        <xdr:cNvPr id="260" name="直線コネクタ 259"/>
        <xdr:cNvCxnSpPr/>
      </xdr:nvCxnSpPr>
      <xdr:spPr>
        <a:xfrm flipV="1">
          <a:off x="15290800" y="1519618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169968</xdr:rowOff>
    </xdr:from>
    <xdr:to>
      <xdr:col>22</xdr:col>
      <xdr:colOff>203200</xdr:colOff>
      <xdr:row>88</xdr:row>
      <xdr:rowOff>140759</xdr:rowOff>
    </xdr:to>
    <xdr:cxnSp macro="">
      <xdr:nvCxnSpPr>
        <xdr:cNvPr id="263" name="直線コネクタ 262"/>
        <xdr:cNvCxnSpPr/>
      </xdr:nvCxnSpPr>
      <xdr:spPr>
        <a:xfrm>
          <a:off x="14401800" y="14914668"/>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133773</xdr:rowOff>
    </xdr:from>
    <xdr:to>
      <xdr:col>21</xdr:col>
      <xdr:colOff>0</xdr:colOff>
      <xdr:row>86</xdr:row>
      <xdr:rowOff>169968</xdr:rowOff>
    </xdr:to>
    <xdr:cxnSp macro="">
      <xdr:nvCxnSpPr>
        <xdr:cNvPr id="266" name="直線コネクタ 265"/>
        <xdr:cNvCxnSpPr/>
      </xdr:nvCxnSpPr>
      <xdr:spPr>
        <a:xfrm>
          <a:off x="13512800" y="1487847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6" name="円/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57786</xdr:rowOff>
    </xdr:from>
    <xdr:to>
      <xdr:col>23</xdr:col>
      <xdr:colOff>457200</xdr:colOff>
      <xdr:row>88</xdr:row>
      <xdr:rowOff>159386</xdr:rowOff>
    </xdr:to>
    <xdr:sp macro="" textlink="">
      <xdr:nvSpPr>
        <xdr:cNvPr id="278" name="円/楕円 277"/>
        <xdr:cNvSpPr/>
      </xdr:nvSpPr>
      <xdr:spPr>
        <a:xfrm>
          <a:off x="16129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144163</xdr:rowOff>
    </xdr:from>
    <xdr:ext cx="736600" cy="259045"/>
    <xdr:sp macro="" textlink="">
      <xdr:nvSpPr>
        <xdr:cNvPr id="279" name="テキスト ボックス 278"/>
        <xdr:cNvSpPr txBox="1"/>
      </xdr:nvSpPr>
      <xdr:spPr>
        <a:xfrm>
          <a:off x="15798800" y="1523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89959</xdr:rowOff>
    </xdr:from>
    <xdr:to>
      <xdr:col>22</xdr:col>
      <xdr:colOff>254000</xdr:colOff>
      <xdr:row>89</xdr:row>
      <xdr:rowOff>20109</xdr:rowOff>
    </xdr:to>
    <xdr:sp macro="" textlink="">
      <xdr:nvSpPr>
        <xdr:cNvPr id="280" name="円/楕円 279"/>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4886</xdr:rowOff>
    </xdr:from>
    <xdr:ext cx="762000" cy="259045"/>
    <xdr:sp macro="" textlink="">
      <xdr:nvSpPr>
        <xdr:cNvPr id="281" name="テキスト ボックス 280"/>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119168</xdr:rowOff>
    </xdr:from>
    <xdr:to>
      <xdr:col>21</xdr:col>
      <xdr:colOff>50800</xdr:colOff>
      <xdr:row>87</xdr:row>
      <xdr:rowOff>49318</xdr:rowOff>
    </xdr:to>
    <xdr:sp macro="" textlink="">
      <xdr:nvSpPr>
        <xdr:cNvPr id="282" name="円/楕円 281"/>
        <xdr:cNvSpPr/>
      </xdr:nvSpPr>
      <xdr:spPr>
        <a:xfrm>
          <a:off x="143510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34095</xdr:rowOff>
    </xdr:from>
    <xdr:ext cx="762000" cy="259045"/>
    <xdr:sp macro="" textlink="">
      <xdr:nvSpPr>
        <xdr:cNvPr id="283" name="テキスト ボックス 282"/>
        <xdr:cNvSpPr txBox="1"/>
      </xdr:nvSpPr>
      <xdr:spPr>
        <a:xfrm>
          <a:off x="14020800" y="149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84" name="円/楕円 283"/>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169350</xdr:rowOff>
    </xdr:from>
    <xdr:ext cx="762000" cy="259045"/>
    <xdr:sp macro="" textlink="">
      <xdr:nvSpPr>
        <xdr:cNvPr id="285" name="テキスト ボックス 284"/>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「第７次鹿角市行政改革大綱」に基づく計画的な定員の適正化を進めてきたことにより、類似団体平均を大幅に下回り６．８２人となっている。</a:t>
          </a:r>
          <a:endParaRPr kumimoji="1" lang="en-US" altLang="ja-JP" sz="1300">
            <a:latin typeface="ＭＳ Ｐゴシック"/>
          </a:endParaRPr>
        </a:p>
        <a:p>
          <a:r>
            <a:rPr kumimoji="1" lang="ja-JP" altLang="en-US" sz="1300">
              <a:latin typeface="ＭＳ Ｐゴシック"/>
            </a:rPr>
            <a:t>　引き続き、事務事業の効率化や民間委託を推進しながら、限られた人的資源の中で効率的かつ機動的な人員配置に努め、適正な定員管理を維持する。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74809</xdr:rowOff>
    </xdr:from>
    <xdr:to>
      <xdr:col>24</xdr:col>
      <xdr:colOff>558800</xdr:colOff>
      <xdr:row>60</xdr:row>
      <xdr:rowOff>85151</xdr:rowOff>
    </xdr:to>
    <xdr:cxnSp macro="">
      <xdr:nvCxnSpPr>
        <xdr:cNvPr id="322" name="直線コネクタ 321"/>
        <xdr:cNvCxnSpPr/>
      </xdr:nvCxnSpPr>
      <xdr:spPr>
        <a:xfrm>
          <a:off x="16179800" y="10361809"/>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69064</xdr:rowOff>
    </xdr:from>
    <xdr:to>
      <xdr:col>23</xdr:col>
      <xdr:colOff>406400</xdr:colOff>
      <xdr:row>60</xdr:row>
      <xdr:rowOff>74809</xdr:rowOff>
    </xdr:to>
    <xdr:cxnSp macro="">
      <xdr:nvCxnSpPr>
        <xdr:cNvPr id="325" name="直線コネクタ 324"/>
        <xdr:cNvCxnSpPr/>
      </xdr:nvCxnSpPr>
      <xdr:spPr>
        <a:xfrm>
          <a:off x="15290800" y="1035606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69064</xdr:rowOff>
    </xdr:from>
    <xdr:to>
      <xdr:col>22</xdr:col>
      <xdr:colOff>203200</xdr:colOff>
      <xdr:row>60</xdr:row>
      <xdr:rowOff>93194</xdr:rowOff>
    </xdr:to>
    <xdr:cxnSp macro="">
      <xdr:nvCxnSpPr>
        <xdr:cNvPr id="328" name="直線コネクタ 327"/>
        <xdr:cNvCxnSpPr/>
      </xdr:nvCxnSpPr>
      <xdr:spPr>
        <a:xfrm flipV="1">
          <a:off x="14401800" y="103560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88598</xdr:rowOff>
    </xdr:from>
    <xdr:to>
      <xdr:col>21</xdr:col>
      <xdr:colOff>0</xdr:colOff>
      <xdr:row>60</xdr:row>
      <xdr:rowOff>93194</xdr:rowOff>
    </xdr:to>
    <xdr:cxnSp macro="">
      <xdr:nvCxnSpPr>
        <xdr:cNvPr id="331" name="直線コネクタ 330"/>
        <xdr:cNvCxnSpPr/>
      </xdr:nvCxnSpPr>
      <xdr:spPr>
        <a:xfrm>
          <a:off x="13512800" y="1037559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34351</xdr:rowOff>
    </xdr:from>
    <xdr:to>
      <xdr:col>24</xdr:col>
      <xdr:colOff>609600</xdr:colOff>
      <xdr:row>60</xdr:row>
      <xdr:rowOff>135951</xdr:rowOff>
    </xdr:to>
    <xdr:sp macro="" textlink="">
      <xdr:nvSpPr>
        <xdr:cNvPr id="341" name="円/楕円 340"/>
        <xdr:cNvSpPr/>
      </xdr:nvSpPr>
      <xdr:spPr>
        <a:xfrm>
          <a:off x="169672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50878</xdr:rowOff>
    </xdr:from>
    <xdr:ext cx="762000" cy="259045"/>
    <xdr:sp macro="" textlink="">
      <xdr:nvSpPr>
        <xdr:cNvPr id="342" name="定員管理の状況該当値テキスト"/>
        <xdr:cNvSpPr txBox="1"/>
      </xdr:nvSpPr>
      <xdr:spPr>
        <a:xfrm>
          <a:off x="17106900" y="1016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24009</xdr:rowOff>
    </xdr:from>
    <xdr:to>
      <xdr:col>23</xdr:col>
      <xdr:colOff>457200</xdr:colOff>
      <xdr:row>60</xdr:row>
      <xdr:rowOff>125609</xdr:rowOff>
    </xdr:to>
    <xdr:sp macro="" textlink="">
      <xdr:nvSpPr>
        <xdr:cNvPr id="343" name="円/楕円 342"/>
        <xdr:cNvSpPr/>
      </xdr:nvSpPr>
      <xdr:spPr>
        <a:xfrm>
          <a:off x="16129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135786</xdr:rowOff>
    </xdr:from>
    <xdr:ext cx="736600" cy="259045"/>
    <xdr:sp macro="" textlink="">
      <xdr:nvSpPr>
        <xdr:cNvPr id="344" name="テキスト ボックス 343"/>
        <xdr:cNvSpPr txBox="1"/>
      </xdr:nvSpPr>
      <xdr:spPr>
        <a:xfrm>
          <a:off x="15798800" y="1007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18264</xdr:rowOff>
    </xdr:from>
    <xdr:to>
      <xdr:col>22</xdr:col>
      <xdr:colOff>254000</xdr:colOff>
      <xdr:row>60</xdr:row>
      <xdr:rowOff>119864</xdr:rowOff>
    </xdr:to>
    <xdr:sp macro="" textlink="">
      <xdr:nvSpPr>
        <xdr:cNvPr id="345" name="円/楕円 344"/>
        <xdr:cNvSpPr/>
      </xdr:nvSpPr>
      <xdr:spPr>
        <a:xfrm>
          <a:off x="15240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130041</xdr:rowOff>
    </xdr:from>
    <xdr:ext cx="762000" cy="259045"/>
    <xdr:sp macro="" textlink="">
      <xdr:nvSpPr>
        <xdr:cNvPr id="346" name="テキスト ボックス 345"/>
        <xdr:cNvSpPr txBox="1"/>
      </xdr:nvSpPr>
      <xdr:spPr>
        <a:xfrm>
          <a:off x="14909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42394</xdr:rowOff>
    </xdr:from>
    <xdr:to>
      <xdr:col>21</xdr:col>
      <xdr:colOff>50800</xdr:colOff>
      <xdr:row>60</xdr:row>
      <xdr:rowOff>143994</xdr:rowOff>
    </xdr:to>
    <xdr:sp macro="" textlink="">
      <xdr:nvSpPr>
        <xdr:cNvPr id="347" name="円/楕円 346"/>
        <xdr:cNvSpPr/>
      </xdr:nvSpPr>
      <xdr:spPr>
        <a:xfrm>
          <a:off x="14351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154171</xdr:rowOff>
    </xdr:from>
    <xdr:ext cx="762000" cy="259045"/>
    <xdr:sp macro="" textlink="">
      <xdr:nvSpPr>
        <xdr:cNvPr id="348" name="テキスト ボックス 347"/>
        <xdr:cNvSpPr txBox="1"/>
      </xdr:nvSpPr>
      <xdr:spPr>
        <a:xfrm>
          <a:off x="14020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49" name="円/楕円 348"/>
        <xdr:cNvSpPr/>
      </xdr:nvSpPr>
      <xdr:spPr>
        <a:xfrm>
          <a:off x="13462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50" name="テキスト ボックス 349"/>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前年度に引き続き類似団体平均を下回って９．１％となっている。</a:t>
          </a:r>
          <a:endParaRPr kumimoji="1" lang="en-US" altLang="ja-JP" sz="1300">
            <a:latin typeface="ＭＳ Ｐゴシック"/>
          </a:endParaRPr>
        </a:p>
        <a:p>
          <a:r>
            <a:rPr kumimoji="1" lang="ja-JP" altLang="en-US" sz="1300">
              <a:latin typeface="ＭＳ Ｐゴシック"/>
            </a:rPr>
            <a:t>　今後、大規模な普通建設事業に伴う地方債の元利償還が始まることから、比率の上昇が見込まれるが、地方債発行の抑制を図りながら、適正な地方債管理に努める。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93254</xdr:rowOff>
    </xdr:from>
    <xdr:to>
      <xdr:col>24</xdr:col>
      <xdr:colOff>558800</xdr:colOff>
      <xdr:row>37</xdr:row>
      <xdr:rowOff>117384</xdr:rowOff>
    </xdr:to>
    <xdr:cxnSp macro="">
      <xdr:nvCxnSpPr>
        <xdr:cNvPr id="386" name="直線コネクタ 385"/>
        <xdr:cNvCxnSpPr/>
      </xdr:nvCxnSpPr>
      <xdr:spPr>
        <a:xfrm flipV="1">
          <a:off x="16179800" y="64369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117384</xdr:rowOff>
    </xdr:from>
    <xdr:to>
      <xdr:col>23</xdr:col>
      <xdr:colOff>406400</xdr:colOff>
      <xdr:row>37</xdr:row>
      <xdr:rowOff>138067</xdr:rowOff>
    </xdr:to>
    <xdr:cxnSp macro="">
      <xdr:nvCxnSpPr>
        <xdr:cNvPr id="389" name="直線コネクタ 388"/>
        <xdr:cNvCxnSpPr/>
      </xdr:nvCxnSpPr>
      <xdr:spPr>
        <a:xfrm flipV="1">
          <a:off x="15290800" y="64610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138067</xdr:rowOff>
    </xdr:from>
    <xdr:to>
      <xdr:col>22</xdr:col>
      <xdr:colOff>203200</xdr:colOff>
      <xdr:row>37</xdr:row>
      <xdr:rowOff>151856</xdr:rowOff>
    </xdr:to>
    <xdr:cxnSp macro="">
      <xdr:nvCxnSpPr>
        <xdr:cNvPr id="392" name="直線コネクタ 391"/>
        <xdr:cNvCxnSpPr/>
      </xdr:nvCxnSpPr>
      <xdr:spPr>
        <a:xfrm flipV="1">
          <a:off x="14401800" y="648171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151856</xdr:rowOff>
    </xdr:from>
    <xdr:to>
      <xdr:col>21</xdr:col>
      <xdr:colOff>0</xdr:colOff>
      <xdr:row>38</xdr:row>
      <xdr:rowOff>11430</xdr:rowOff>
    </xdr:to>
    <xdr:cxnSp macro="">
      <xdr:nvCxnSpPr>
        <xdr:cNvPr id="395" name="直線コネクタ 394"/>
        <xdr:cNvCxnSpPr/>
      </xdr:nvCxnSpPr>
      <xdr:spPr>
        <a:xfrm flipV="1">
          <a:off x="13512800" y="64955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42454</xdr:rowOff>
    </xdr:from>
    <xdr:to>
      <xdr:col>24</xdr:col>
      <xdr:colOff>609600</xdr:colOff>
      <xdr:row>37</xdr:row>
      <xdr:rowOff>144054</xdr:rowOff>
    </xdr:to>
    <xdr:sp macro="" textlink="">
      <xdr:nvSpPr>
        <xdr:cNvPr id="405" name="円/楕円 404"/>
        <xdr:cNvSpPr/>
      </xdr:nvSpPr>
      <xdr:spPr>
        <a:xfrm>
          <a:off x="16967200" y="63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58981</xdr:rowOff>
    </xdr:from>
    <xdr:ext cx="762000" cy="259045"/>
    <xdr:sp macro="" textlink="">
      <xdr:nvSpPr>
        <xdr:cNvPr id="406" name="公債費負担の状況該当値テキスト"/>
        <xdr:cNvSpPr txBox="1"/>
      </xdr:nvSpPr>
      <xdr:spPr>
        <a:xfrm>
          <a:off x="17106900" y="623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66584</xdr:rowOff>
    </xdr:from>
    <xdr:to>
      <xdr:col>23</xdr:col>
      <xdr:colOff>457200</xdr:colOff>
      <xdr:row>37</xdr:row>
      <xdr:rowOff>168184</xdr:rowOff>
    </xdr:to>
    <xdr:sp macro="" textlink="">
      <xdr:nvSpPr>
        <xdr:cNvPr id="407" name="円/楕円 406"/>
        <xdr:cNvSpPr/>
      </xdr:nvSpPr>
      <xdr:spPr>
        <a:xfrm>
          <a:off x="16129000" y="6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6911</xdr:rowOff>
    </xdr:from>
    <xdr:ext cx="736600" cy="259045"/>
    <xdr:sp macro="" textlink="">
      <xdr:nvSpPr>
        <xdr:cNvPr id="408" name="テキスト ボックス 407"/>
        <xdr:cNvSpPr txBox="1"/>
      </xdr:nvSpPr>
      <xdr:spPr>
        <a:xfrm>
          <a:off x="15798800" y="617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87267</xdr:rowOff>
    </xdr:from>
    <xdr:to>
      <xdr:col>22</xdr:col>
      <xdr:colOff>254000</xdr:colOff>
      <xdr:row>38</xdr:row>
      <xdr:rowOff>17418</xdr:rowOff>
    </xdr:to>
    <xdr:sp macro="" textlink="">
      <xdr:nvSpPr>
        <xdr:cNvPr id="409" name="円/楕円 408"/>
        <xdr:cNvSpPr/>
      </xdr:nvSpPr>
      <xdr:spPr>
        <a:xfrm>
          <a:off x="152400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27594</xdr:rowOff>
    </xdr:from>
    <xdr:ext cx="762000" cy="259045"/>
    <xdr:sp macro="" textlink="">
      <xdr:nvSpPr>
        <xdr:cNvPr id="410" name="テキスト ボックス 409"/>
        <xdr:cNvSpPr txBox="1"/>
      </xdr:nvSpPr>
      <xdr:spPr>
        <a:xfrm>
          <a:off x="14909800" y="61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101056</xdr:rowOff>
    </xdr:from>
    <xdr:to>
      <xdr:col>21</xdr:col>
      <xdr:colOff>50800</xdr:colOff>
      <xdr:row>38</xdr:row>
      <xdr:rowOff>31206</xdr:rowOff>
    </xdr:to>
    <xdr:sp macro="" textlink="">
      <xdr:nvSpPr>
        <xdr:cNvPr id="411" name="円/楕円 410"/>
        <xdr:cNvSpPr/>
      </xdr:nvSpPr>
      <xdr:spPr>
        <a:xfrm>
          <a:off x="143510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41383</xdr:rowOff>
    </xdr:from>
    <xdr:ext cx="762000" cy="259045"/>
    <xdr:sp macro="" textlink="">
      <xdr:nvSpPr>
        <xdr:cNvPr id="412" name="テキスト ボックス 411"/>
        <xdr:cNvSpPr txBox="1"/>
      </xdr:nvSpPr>
      <xdr:spPr>
        <a:xfrm>
          <a:off x="14020800" y="621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132080</xdr:rowOff>
    </xdr:from>
    <xdr:to>
      <xdr:col>19</xdr:col>
      <xdr:colOff>533400</xdr:colOff>
      <xdr:row>38</xdr:row>
      <xdr:rowOff>62230</xdr:rowOff>
    </xdr:to>
    <xdr:sp macro="" textlink="">
      <xdr:nvSpPr>
        <xdr:cNvPr id="413" name="円/楕円 412"/>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72407</xdr:rowOff>
    </xdr:from>
    <xdr:ext cx="762000" cy="259045"/>
    <xdr:sp macro="" textlink="">
      <xdr:nvSpPr>
        <xdr:cNvPr id="414" name="テキスト ボックス 413"/>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７年度オープン予定の複合施設「文化の杜交流館」や小学校大規模改造事業等のハード整備はあるものの、後年度の普通建設事業費へ充当可能な基金の残高などが要因となり、前年度を８．１ポイント下回る２７．４％となった。</a:t>
          </a:r>
          <a:endParaRPr kumimoji="1" lang="en-US" altLang="ja-JP" sz="1300">
            <a:latin typeface="ＭＳ Ｐゴシック"/>
          </a:endParaRPr>
        </a:p>
        <a:p>
          <a:r>
            <a:rPr kumimoji="1" lang="ja-JP" altLang="en-US" sz="1300">
              <a:latin typeface="ＭＳ Ｐゴシック"/>
            </a:rPr>
            <a:t>　現在は、類似団体平均を下回っているが、第６次鹿角市総合計画前期基本計画（Ｈ２３～Ｈ２７）の中で予定されている普通建設事業が続くことから、市債の償還額と発行額のバランスを注視しながら財政の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25464</xdr:rowOff>
    </xdr:from>
    <xdr:to>
      <xdr:col>24</xdr:col>
      <xdr:colOff>558800</xdr:colOff>
      <xdr:row>14</xdr:row>
      <xdr:rowOff>41751</xdr:rowOff>
    </xdr:to>
    <xdr:cxnSp macro="">
      <xdr:nvCxnSpPr>
        <xdr:cNvPr id="448" name="直線コネクタ 447"/>
        <xdr:cNvCxnSpPr/>
      </xdr:nvCxnSpPr>
      <xdr:spPr>
        <a:xfrm flipV="1">
          <a:off x="16179800" y="2425764"/>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41751</xdr:rowOff>
    </xdr:from>
    <xdr:to>
      <xdr:col>23</xdr:col>
      <xdr:colOff>406400</xdr:colOff>
      <xdr:row>14</xdr:row>
      <xdr:rowOff>59849</xdr:rowOff>
    </xdr:to>
    <xdr:cxnSp macro="">
      <xdr:nvCxnSpPr>
        <xdr:cNvPr id="451" name="直線コネクタ 450"/>
        <xdr:cNvCxnSpPr/>
      </xdr:nvCxnSpPr>
      <xdr:spPr>
        <a:xfrm flipV="1">
          <a:off x="15290800" y="244205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59849</xdr:rowOff>
    </xdr:from>
    <xdr:to>
      <xdr:col>22</xdr:col>
      <xdr:colOff>203200</xdr:colOff>
      <xdr:row>14</xdr:row>
      <xdr:rowOff>80359</xdr:rowOff>
    </xdr:to>
    <xdr:cxnSp macro="">
      <xdr:nvCxnSpPr>
        <xdr:cNvPr id="454" name="直線コネクタ 453"/>
        <xdr:cNvCxnSpPr/>
      </xdr:nvCxnSpPr>
      <xdr:spPr>
        <a:xfrm flipV="1">
          <a:off x="14401800" y="2460149"/>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80359</xdr:rowOff>
    </xdr:from>
    <xdr:to>
      <xdr:col>21</xdr:col>
      <xdr:colOff>0</xdr:colOff>
      <xdr:row>14</xdr:row>
      <xdr:rowOff>111527</xdr:rowOff>
    </xdr:to>
    <xdr:cxnSp macro="">
      <xdr:nvCxnSpPr>
        <xdr:cNvPr id="457" name="直線コネクタ 456"/>
        <xdr:cNvCxnSpPr/>
      </xdr:nvCxnSpPr>
      <xdr:spPr>
        <a:xfrm flipV="1">
          <a:off x="13512800" y="2480659"/>
          <a:ext cx="889000" cy="3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146114</xdr:rowOff>
    </xdr:from>
    <xdr:to>
      <xdr:col>24</xdr:col>
      <xdr:colOff>609600</xdr:colOff>
      <xdr:row>14</xdr:row>
      <xdr:rowOff>76264</xdr:rowOff>
    </xdr:to>
    <xdr:sp macro="" textlink="">
      <xdr:nvSpPr>
        <xdr:cNvPr id="467" name="円/楕円 466"/>
        <xdr:cNvSpPr/>
      </xdr:nvSpPr>
      <xdr:spPr>
        <a:xfrm>
          <a:off x="16967200" y="23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67391</xdr:rowOff>
    </xdr:from>
    <xdr:ext cx="762000" cy="259045"/>
    <xdr:sp macro="" textlink="">
      <xdr:nvSpPr>
        <xdr:cNvPr id="468" name="将来負担の状況該当値テキスト"/>
        <xdr:cNvSpPr txBox="1"/>
      </xdr:nvSpPr>
      <xdr:spPr>
        <a:xfrm>
          <a:off x="17106900" y="229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162401</xdr:rowOff>
    </xdr:from>
    <xdr:to>
      <xdr:col>23</xdr:col>
      <xdr:colOff>457200</xdr:colOff>
      <xdr:row>14</xdr:row>
      <xdr:rowOff>92551</xdr:rowOff>
    </xdr:to>
    <xdr:sp macro="" textlink="">
      <xdr:nvSpPr>
        <xdr:cNvPr id="469" name="円/楕円 468"/>
        <xdr:cNvSpPr/>
      </xdr:nvSpPr>
      <xdr:spPr>
        <a:xfrm>
          <a:off x="16129000" y="23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102728</xdr:rowOff>
    </xdr:from>
    <xdr:ext cx="736600" cy="259045"/>
    <xdr:sp macro="" textlink="">
      <xdr:nvSpPr>
        <xdr:cNvPr id="470" name="テキスト ボックス 469"/>
        <xdr:cNvSpPr txBox="1"/>
      </xdr:nvSpPr>
      <xdr:spPr>
        <a:xfrm>
          <a:off x="15798800" y="2160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9049</xdr:rowOff>
    </xdr:from>
    <xdr:to>
      <xdr:col>22</xdr:col>
      <xdr:colOff>254000</xdr:colOff>
      <xdr:row>14</xdr:row>
      <xdr:rowOff>110649</xdr:rowOff>
    </xdr:to>
    <xdr:sp macro="" textlink="">
      <xdr:nvSpPr>
        <xdr:cNvPr id="471" name="円/楕円 470"/>
        <xdr:cNvSpPr/>
      </xdr:nvSpPr>
      <xdr:spPr>
        <a:xfrm>
          <a:off x="15240000" y="24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120826</xdr:rowOff>
    </xdr:from>
    <xdr:ext cx="762000" cy="259045"/>
    <xdr:sp macro="" textlink="">
      <xdr:nvSpPr>
        <xdr:cNvPr id="472" name="テキスト ボックス 471"/>
        <xdr:cNvSpPr txBox="1"/>
      </xdr:nvSpPr>
      <xdr:spPr>
        <a:xfrm>
          <a:off x="14909800" y="217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29559</xdr:rowOff>
    </xdr:from>
    <xdr:to>
      <xdr:col>21</xdr:col>
      <xdr:colOff>50800</xdr:colOff>
      <xdr:row>14</xdr:row>
      <xdr:rowOff>131159</xdr:rowOff>
    </xdr:to>
    <xdr:sp macro="" textlink="">
      <xdr:nvSpPr>
        <xdr:cNvPr id="473" name="円/楕円 472"/>
        <xdr:cNvSpPr/>
      </xdr:nvSpPr>
      <xdr:spPr>
        <a:xfrm>
          <a:off x="14351000" y="24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141336</xdr:rowOff>
    </xdr:from>
    <xdr:ext cx="762000" cy="259045"/>
    <xdr:sp macro="" textlink="">
      <xdr:nvSpPr>
        <xdr:cNvPr id="474" name="テキスト ボックス 473"/>
        <xdr:cNvSpPr txBox="1"/>
      </xdr:nvSpPr>
      <xdr:spPr>
        <a:xfrm>
          <a:off x="14020800" y="21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60727</xdr:rowOff>
    </xdr:from>
    <xdr:to>
      <xdr:col>19</xdr:col>
      <xdr:colOff>533400</xdr:colOff>
      <xdr:row>14</xdr:row>
      <xdr:rowOff>162327</xdr:rowOff>
    </xdr:to>
    <xdr:sp macro="" textlink="">
      <xdr:nvSpPr>
        <xdr:cNvPr id="475" name="円/楕円 474"/>
        <xdr:cNvSpPr/>
      </xdr:nvSpPr>
      <xdr:spPr>
        <a:xfrm>
          <a:off x="13462000" y="24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1054</xdr:rowOff>
    </xdr:from>
    <xdr:ext cx="762000" cy="259045"/>
    <xdr:sp macro="" textlink="">
      <xdr:nvSpPr>
        <xdr:cNvPr id="476" name="テキスト ボックス 475"/>
        <xdr:cNvSpPr txBox="1"/>
      </xdr:nvSpPr>
      <xdr:spPr>
        <a:xfrm>
          <a:off x="13131800" y="222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秋田県鹿角市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33,880
33,785
707.34
19,303,827
18,651,679
434,324
10,478,755
16,701,879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勧奨退職や新採用職員の抑制、手当等の見直しなど、Ｈ２２年度からの「第７次鹿角市行政改革大綱」に掲げた取り組みを計画的に実施した結果、人件費の削減が図られ、類似団体平均を大きく下回る１７．０％となった。</a:t>
          </a:r>
          <a:endParaRPr kumimoji="1" lang="en-US" altLang="ja-JP" sz="1300">
            <a:latin typeface="ＭＳ Ｐゴシック"/>
          </a:endParaRPr>
        </a:p>
        <a:p>
          <a:r>
            <a:rPr kumimoji="1" lang="ja-JP" altLang="en-US" sz="1300">
              <a:latin typeface="ＭＳ Ｐゴシック"/>
            </a:rPr>
            <a:t>　今後も定員管理の適正化に努める。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69850</xdr:rowOff>
    </xdr:to>
    <xdr:cxnSp macro="">
      <xdr:nvCxnSpPr>
        <xdr:cNvPr id="63" name="直線コネクタ 62"/>
        <xdr:cNvCxnSpPr/>
      </xdr:nvCxnSpPr>
      <xdr:spPr>
        <a:xfrm flipV="1">
          <a:off x="3987800" y="604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101854</xdr:rowOff>
    </xdr:to>
    <xdr:cxnSp macro="">
      <xdr:nvCxnSpPr>
        <xdr:cNvPr id="66" name="直線コネクタ 65"/>
        <xdr:cNvCxnSpPr/>
      </xdr:nvCxnSpPr>
      <xdr:spPr>
        <a:xfrm flipV="1">
          <a:off x="3098800" y="6070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65278</xdr:rowOff>
    </xdr:from>
    <xdr:to>
      <xdr:col>4</xdr:col>
      <xdr:colOff>346075</xdr:colOff>
      <xdr:row>35</xdr:row>
      <xdr:rowOff>101854</xdr:rowOff>
    </xdr:to>
    <xdr:cxnSp macro="">
      <xdr:nvCxnSpPr>
        <xdr:cNvPr id="69" name="直線コネクタ 68"/>
        <xdr:cNvCxnSpPr/>
      </xdr:nvCxnSpPr>
      <xdr:spPr>
        <a:xfrm>
          <a:off x="2209800" y="6066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65278</xdr:rowOff>
    </xdr:from>
    <xdr:to>
      <xdr:col>3</xdr:col>
      <xdr:colOff>142875</xdr:colOff>
      <xdr:row>35</xdr:row>
      <xdr:rowOff>129286</xdr:rowOff>
    </xdr:to>
    <xdr:cxnSp macro="">
      <xdr:nvCxnSpPr>
        <xdr:cNvPr id="72" name="直線コネクタ 71"/>
        <xdr:cNvCxnSpPr/>
      </xdr:nvCxnSpPr>
      <xdr:spPr>
        <a:xfrm flipV="1">
          <a:off x="1320800" y="60660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2" name="円/楕円 81"/>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3"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4" name="円/楕円 83"/>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5" name="テキスト ボックス 84"/>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51054</xdr:rowOff>
    </xdr:from>
    <xdr:to>
      <xdr:col>4</xdr:col>
      <xdr:colOff>396875</xdr:colOff>
      <xdr:row>35</xdr:row>
      <xdr:rowOff>152654</xdr:rowOff>
    </xdr:to>
    <xdr:sp macro="" textlink="">
      <xdr:nvSpPr>
        <xdr:cNvPr id="86" name="円/楕円 85"/>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162831</xdr:rowOff>
    </xdr:from>
    <xdr:ext cx="762000" cy="259045"/>
    <xdr:sp macro="" textlink="">
      <xdr:nvSpPr>
        <xdr:cNvPr id="87" name="テキスト ボックス 86"/>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14478</xdr:rowOff>
    </xdr:from>
    <xdr:to>
      <xdr:col>3</xdr:col>
      <xdr:colOff>193675</xdr:colOff>
      <xdr:row>35</xdr:row>
      <xdr:rowOff>116078</xdr:rowOff>
    </xdr:to>
    <xdr:sp macro="" textlink="">
      <xdr:nvSpPr>
        <xdr:cNvPr id="88" name="円/楕円 87"/>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126255</xdr:rowOff>
    </xdr:from>
    <xdr:ext cx="762000" cy="259045"/>
    <xdr:sp macro="" textlink="">
      <xdr:nvSpPr>
        <xdr:cNvPr id="89" name="テキスト ボックス 88"/>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78486</xdr:rowOff>
    </xdr:from>
    <xdr:to>
      <xdr:col>1</xdr:col>
      <xdr:colOff>676275</xdr:colOff>
      <xdr:row>36</xdr:row>
      <xdr:rowOff>8636</xdr:rowOff>
    </xdr:to>
    <xdr:sp macro="" textlink="">
      <xdr:nvSpPr>
        <xdr:cNvPr id="90" name="円/楕円 89"/>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18813</xdr:rowOff>
    </xdr:from>
    <xdr:ext cx="762000" cy="259045"/>
    <xdr:sp macro="" textlink="">
      <xdr:nvSpPr>
        <xdr:cNvPr id="91" name="テキスト ボックス 90"/>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原油価格の高騰による燃料費・光熱水費の大幅アップ、緊急雇用創出事業からの継続雇用など臨時職員の配置に係る賃金</a:t>
          </a:r>
          <a:r>
            <a:rPr kumimoji="1" lang="ja-JP" altLang="en-US" sz="1300">
              <a:solidFill>
                <a:schemeClr val="dk1"/>
              </a:solidFill>
              <a:effectLst/>
              <a:latin typeface="+mn-lt"/>
              <a:ea typeface="+mn-ea"/>
              <a:cs typeface="+mn-cs"/>
            </a:rPr>
            <a:t>の増加などにより、前年度より０．４ポイント高い１２・０％となった。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指定管理制度の導入</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施設管理</a:t>
          </a:r>
          <a:r>
            <a:rPr kumimoji="1" lang="ja-JP" altLang="en-US" sz="1300">
              <a:solidFill>
                <a:schemeClr val="dk1"/>
              </a:solidFill>
              <a:effectLst/>
              <a:latin typeface="+mn-lt"/>
              <a:ea typeface="+mn-ea"/>
              <a:cs typeface="+mn-cs"/>
            </a:rPr>
            <a:t>の委託等により、物件費は上昇したが、一方で人件費が低下傾向にあり比率の推移に現れている。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今後も徹底した事務事業の見直しを進め、経費削減に努める。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34471</xdr:rowOff>
    </xdr:from>
    <xdr:to>
      <xdr:col>24</xdr:col>
      <xdr:colOff>31750</xdr:colOff>
      <xdr:row>16</xdr:row>
      <xdr:rowOff>78014</xdr:rowOff>
    </xdr:to>
    <xdr:cxnSp macro="">
      <xdr:nvCxnSpPr>
        <xdr:cNvPr id="126" name="直線コネクタ 125"/>
        <xdr:cNvCxnSpPr/>
      </xdr:nvCxnSpPr>
      <xdr:spPr>
        <a:xfrm>
          <a:off x="15671800" y="27776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34471</xdr:rowOff>
    </xdr:from>
    <xdr:to>
      <xdr:col>22</xdr:col>
      <xdr:colOff>565150</xdr:colOff>
      <xdr:row>17</xdr:row>
      <xdr:rowOff>91621</xdr:rowOff>
    </xdr:to>
    <xdr:cxnSp macro="">
      <xdr:nvCxnSpPr>
        <xdr:cNvPr id="129" name="直線コネクタ 128"/>
        <xdr:cNvCxnSpPr/>
      </xdr:nvCxnSpPr>
      <xdr:spPr>
        <a:xfrm flipV="1">
          <a:off x="14782800" y="277767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91621</xdr:rowOff>
    </xdr:to>
    <xdr:cxnSp macro="">
      <xdr:nvCxnSpPr>
        <xdr:cNvPr id="132" name="直線コネクタ 131"/>
        <xdr:cNvCxnSpPr/>
      </xdr:nvCxnSpPr>
      <xdr:spPr>
        <a:xfrm>
          <a:off x="13893800" y="2951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80736</xdr:rowOff>
    </xdr:to>
    <xdr:cxnSp macro="">
      <xdr:nvCxnSpPr>
        <xdr:cNvPr id="135" name="直線コネクタ 134"/>
        <xdr:cNvCxnSpPr/>
      </xdr:nvCxnSpPr>
      <xdr:spPr>
        <a:xfrm flipV="1">
          <a:off x="13004800" y="2951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5" name="円/楕円 144"/>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46"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155121</xdr:rowOff>
    </xdr:from>
    <xdr:to>
      <xdr:col>22</xdr:col>
      <xdr:colOff>615950</xdr:colOff>
      <xdr:row>16</xdr:row>
      <xdr:rowOff>85271</xdr:rowOff>
    </xdr:to>
    <xdr:sp macro="" textlink="">
      <xdr:nvSpPr>
        <xdr:cNvPr id="147" name="円/楕円 146"/>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48" name="テキスト ボックス 147"/>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49" name="円/楕円 148"/>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50" name="テキスト ボックス 149"/>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1" name="円/楕円 150"/>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2" name="テキスト ボックス 15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29936</xdr:rowOff>
    </xdr:from>
    <xdr:to>
      <xdr:col>19</xdr:col>
      <xdr:colOff>6350</xdr:colOff>
      <xdr:row>17</xdr:row>
      <xdr:rowOff>131536</xdr:rowOff>
    </xdr:to>
    <xdr:sp macro="" textlink="">
      <xdr:nvSpPr>
        <xdr:cNvPr id="153" name="円/楕円 152"/>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116313</xdr:rowOff>
    </xdr:from>
    <xdr:ext cx="762000" cy="259045"/>
    <xdr:sp macro="" textlink="">
      <xdr:nvSpPr>
        <xdr:cNvPr id="154" name="テキスト ボックス 153"/>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認可保育園の指定管理委託料（人件費アップ）や制度拡充による福祉医療給付事業などにより類似団体平均を大きく上回る１３．２％となった。</a:t>
          </a:r>
          <a:endParaRPr kumimoji="1" lang="en-US" altLang="ja-JP" sz="1300">
            <a:latin typeface="ＭＳ Ｐゴシック"/>
          </a:endParaRPr>
        </a:p>
        <a:p>
          <a:r>
            <a:rPr kumimoji="1" lang="ja-JP" altLang="en-US" sz="1300">
              <a:latin typeface="ＭＳ Ｐゴシック"/>
            </a:rPr>
            <a:t>　扶助費は年々増加傾向にあり、必要な支援を継続しながらも事業の適正化や見直しを進め、財政を圧迫する上昇傾向を抑制するよう努める。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38100</xdr:rowOff>
    </xdr:from>
    <xdr:to>
      <xdr:col>7</xdr:col>
      <xdr:colOff>15875</xdr:colOff>
      <xdr:row>60</xdr:row>
      <xdr:rowOff>88900</xdr:rowOff>
    </xdr:to>
    <xdr:cxnSp macro="">
      <xdr:nvCxnSpPr>
        <xdr:cNvPr id="187" name="直線コネクタ 186"/>
        <xdr:cNvCxnSpPr/>
      </xdr:nvCxnSpPr>
      <xdr:spPr>
        <a:xfrm>
          <a:off x="3987800" y="10325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38100</xdr:rowOff>
    </xdr:from>
    <xdr:to>
      <xdr:col>5</xdr:col>
      <xdr:colOff>549275</xdr:colOff>
      <xdr:row>60</xdr:row>
      <xdr:rowOff>38100</xdr:rowOff>
    </xdr:to>
    <xdr:cxnSp macro="">
      <xdr:nvCxnSpPr>
        <xdr:cNvPr id="190" name="直線コネクタ 189"/>
        <xdr:cNvCxnSpPr/>
      </xdr:nvCxnSpPr>
      <xdr:spPr>
        <a:xfrm>
          <a:off x="30988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120650</xdr:rowOff>
    </xdr:from>
    <xdr:to>
      <xdr:col>4</xdr:col>
      <xdr:colOff>346075</xdr:colOff>
      <xdr:row>60</xdr:row>
      <xdr:rowOff>38100</xdr:rowOff>
    </xdr:to>
    <xdr:cxnSp macro="">
      <xdr:nvCxnSpPr>
        <xdr:cNvPr id="193" name="直線コネクタ 192"/>
        <xdr:cNvCxnSpPr/>
      </xdr:nvCxnSpPr>
      <xdr:spPr>
        <a:xfrm>
          <a:off x="2209800" y="10236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69850</xdr:rowOff>
    </xdr:from>
    <xdr:to>
      <xdr:col>3</xdr:col>
      <xdr:colOff>142875</xdr:colOff>
      <xdr:row>59</xdr:row>
      <xdr:rowOff>120650</xdr:rowOff>
    </xdr:to>
    <xdr:cxnSp macro="">
      <xdr:nvCxnSpPr>
        <xdr:cNvPr id="196" name="直線コネクタ 195"/>
        <xdr:cNvCxnSpPr/>
      </xdr:nvCxnSpPr>
      <xdr:spPr>
        <a:xfrm>
          <a:off x="1320800" y="1018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6" name="円/楕円 205"/>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07"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158750</xdr:rowOff>
    </xdr:from>
    <xdr:to>
      <xdr:col>5</xdr:col>
      <xdr:colOff>600075</xdr:colOff>
      <xdr:row>60</xdr:row>
      <xdr:rowOff>88900</xdr:rowOff>
    </xdr:to>
    <xdr:sp macro="" textlink="">
      <xdr:nvSpPr>
        <xdr:cNvPr id="208" name="円/楕円 207"/>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73677</xdr:rowOff>
    </xdr:from>
    <xdr:ext cx="736600" cy="259045"/>
    <xdr:sp macro="" textlink="">
      <xdr:nvSpPr>
        <xdr:cNvPr id="209" name="テキスト ボックス 208"/>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158750</xdr:rowOff>
    </xdr:from>
    <xdr:to>
      <xdr:col>4</xdr:col>
      <xdr:colOff>396875</xdr:colOff>
      <xdr:row>60</xdr:row>
      <xdr:rowOff>88900</xdr:rowOff>
    </xdr:to>
    <xdr:sp macro="" textlink="">
      <xdr:nvSpPr>
        <xdr:cNvPr id="210" name="円/楕円 209"/>
        <xdr:cNvSpPr/>
      </xdr:nvSpPr>
      <xdr:spPr>
        <a:xfrm>
          <a:off x="3048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73677</xdr:rowOff>
    </xdr:from>
    <xdr:ext cx="762000" cy="259045"/>
    <xdr:sp macro="" textlink="">
      <xdr:nvSpPr>
        <xdr:cNvPr id="211" name="テキスト ボックス 210"/>
        <xdr:cNvSpPr txBox="1"/>
      </xdr:nvSpPr>
      <xdr:spPr>
        <a:xfrm>
          <a:off x="2717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69850</xdr:rowOff>
    </xdr:from>
    <xdr:to>
      <xdr:col>3</xdr:col>
      <xdr:colOff>193675</xdr:colOff>
      <xdr:row>60</xdr:row>
      <xdr:rowOff>0</xdr:rowOff>
    </xdr:to>
    <xdr:sp macro="" textlink="">
      <xdr:nvSpPr>
        <xdr:cNvPr id="212" name="円/楕円 211"/>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156227</xdr:rowOff>
    </xdr:from>
    <xdr:ext cx="762000" cy="259045"/>
    <xdr:sp macro="" textlink="">
      <xdr:nvSpPr>
        <xdr:cNvPr id="213" name="テキスト ボックス 212"/>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19050</xdr:rowOff>
    </xdr:from>
    <xdr:to>
      <xdr:col>1</xdr:col>
      <xdr:colOff>676275</xdr:colOff>
      <xdr:row>59</xdr:row>
      <xdr:rowOff>120650</xdr:rowOff>
    </xdr:to>
    <xdr:sp macro="" textlink="">
      <xdr:nvSpPr>
        <xdr:cNvPr id="214" name="円/楕円 213"/>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105427</xdr:rowOff>
    </xdr:from>
    <xdr:ext cx="762000" cy="259045"/>
    <xdr:sp macro="" textlink="">
      <xdr:nvSpPr>
        <xdr:cNvPr id="215" name="テキスト ボックス 214"/>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Ｈ２４年度決算より、除雪経費を維持補修費へ分析替えしたことにより、Ｈ２５年度も、類似団体平均を上回る１６．４％となった。</a:t>
          </a:r>
          <a:endParaRPr kumimoji="1" lang="en-US" altLang="ja-JP" sz="1300">
            <a:latin typeface="ＭＳ Ｐゴシック"/>
          </a:endParaRPr>
        </a:p>
        <a:p>
          <a:r>
            <a:rPr kumimoji="1" lang="ja-JP" altLang="en-US" sz="1300">
              <a:latin typeface="ＭＳ Ｐゴシック"/>
            </a:rPr>
            <a:t>　今後も、必要最小限かつ効率的に除雪及び排雪に努めることで、経費節減を行う。</a:t>
          </a:r>
          <a:endParaRPr kumimoji="1" lang="en-US" altLang="ja-JP" sz="1300">
            <a:latin typeface="ＭＳ Ｐゴシック"/>
          </a:endParaRPr>
        </a:p>
        <a:p>
          <a:r>
            <a:rPr kumimoji="1" lang="ja-JP" altLang="en-US" sz="1300">
              <a:latin typeface="ＭＳ Ｐゴシック"/>
            </a:rPr>
            <a:t>　また、特別会計における健康づくりや介護予防事業を進めるほか、保険料や使用料、負担金の見直しを行うことで、繰出金の抑制にも努める。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5080</xdr:rowOff>
    </xdr:to>
    <xdr:cxnSp macro="">
      <xdr:nvCxnSpPr>
        <xdr:cNvPr id="248" name="直線コネクタ 247"/>
        <xdr:cNvCxnSpPr/>
      </xdr:nvCxnSpPr>
      <xdr:spPr>
        <a:xfrm>
          <a:off x="15671800" y="9941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57</xdr:row>
      <xdr:rowOff>168910</xdr:rowOff>
    </xdr:to>
    <xdr:cxnSp macro="">
      <xdr:nvCxnSpPr>
        <xdr:cNvPr id="251" name="直線コネクタ 250"/>
        <xdr:cNvCxnSpPr/>
      </xdr:nvCxnSpPr>
      <xdr:spPr>
        <a:xfrm>
          <a:off x="14782800" y="97358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134620</xdr:rowOff>
    </xdr:to>
    <xdr:cxnSp macro="">
      <xdr:nvCxnSpPr>
        <xdr:cNvPr id="254" name="直線コネクタ 253"/>
        <xdr:cNvCxnSpPr/>
      </xdr:nvCxnSpPr>
      <xdr:spPr>
        <a:xfrm>
          <a:off x="13893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88900</xdr:rowOff>
    </xdr:to>
    <xdr:cxnSp macro="">
      <xdr:nvCxnSpPr>
        <xdr:cNvPr id="257" name="直線コネクタ 256"/>
        <xdr:cNvCxnSpPr/>
      </xdr:nvCxnSpPr>
      <xdr:spPr>
        <a:xfrm flipV="1">
          <a:off x="13004800" y="967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7" name="円/楕円 266"/>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68"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69" name="円/楕円 268"/>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70" name="テキスト ボックス 269"/>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1" name="円/楕円 270"/>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2" name="テキスト ボックス 271"/>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3" name="円/楕円 272"/>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4" name="テキスト ボックス 273"/>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5" name="円/楕円 274"/>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6" name="テキスト ボックス 275"/>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類似団体平均を大きく上回り１５．５％となっており、経年比較をしても差異は縮まっていない状況にある。</a:t>
          </a:r>
          <a:endParaRPr kumimoji="1" lang="en-US" altLang="ja-JP" sz="1300">
            <a:latin typeface="ＭＳ Ｐゴシック"/>
          </a:endParaRPr>
        </a:p>
        <a:p>
          <a:r>
            <a:rPr kumimoji="1" lang="ja-JP" altLang="en-US" sz="1300">
              <a:latin typeface="ＭＳ Ｐゴシック"/>
            </a:rPr>
            <a:t>　定期的に補助金の見直し等を進めており、今後も補助金の必要性や効果を検証し、効果の低いものについては、縮小や廃止を進め、抑制に努める。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106426</xdr:rowOff>
    </xdr:to>
    <xdr:cxnSp macro="">
      <xdr:nvCxnSpPr>
        <xdr:cNvPr id="306" name="直線コネクタ 305"/>
        <xdr:cNvCxnSpPr/>
      </xdr:nvCxnSpPr>
      <xdr:spPr>
        <a:xfrm flipV="1">
          <a:off x="15671800" y="64363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120142</xdr:rowOff>
    </xdr:to>
    <xdr:cxnSp macro="">
      <xdr:nvCxnSpPr>
        <xdr:cNvPr id="309" name="直線コネクタ 308"/>
        <xdr:cNvCxnSpPr/>
      </xdr:nvCxnSpPr>
      <xdr:spPr>
        <a:xfrm flipV="1">
          <a:off x="14782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120142</xdr:rowOff>
    </xdr:to>
    <xdr:cxnSp macro="">
      <xdr:nvCxnSpPr>
        <xdr:cNvPr id="312" name="直線コネクタ 311"/>
        <xdr:cNvCxnSpPr/>
      </xdr:nvCxnSpPr>
      <xdr:spPr>
        <a:xfrm>
          <a:off x="13893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38</xdr:row>
      <xdr:rowOff>30988</xdr:rowOff>
    </xdr:to>
    <xdr:cxnSp macro="">
      <xdr:nvCxnSpPr>
        <xdr:cNvPr id="315" name="直線コネクタ 314"/>
        <xdr:cNvCxnSpPr/>
      </xdr:nvCxnSpPr>
      <xdr:spPr>
        <a:xfrm flipV="1">
          <a:off x="13004800" y="64455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5" name="円/楕円 324"/>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6"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7" name="円/楕円 326"/>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28" name="テキスト ボックス 32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29" name="円/楕円 328"/>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30" name="テキスト ボックス 329"/>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31" name="円/楕円 330"/>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2" name="テキスト ボックス 331"/>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151638</xdr:rowOff>
    </xdr:from>
    <xdr:to>
      <xdr:col>19</xdr:col>
      <xdr:colOff>6350</xdr:colOff>
      <xdr:row>38</xdr:row>
      <xdr:rowOff>81788</xdr:rowOff>
    </xdr:to>
    <xdr:sp macro="" textlink="">
      <xdr:nvSpPr>
        <xdr:cNvPr id="333" name="円/楕円 332"/>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66565</xdr:rowOff>
    </xdr:from>
    <xdr:ext cx="762000" cy="259045"/>
    <xdr:sp macro="" textlink="">
      <xdr:nvSpPr>
        <xdr:cNvPr id="334" name="テキスト ボックス 333"/>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償還額と地方債発行額のバランス等を考慮し、地方債の発行を進めてきた結果、類似団体平均を下回る１５．４％となった。</a:t>
          </a:r>
          <a:endParaRPr kumimoji="1" lang="en-US" altLang="ja-JP" sz="1300">
            <a:latin typeface="ＭＳ Ｐゴシック"/>
          </a:endParaRPr>
        </a:p>
        <a:p>
          <a:r>
            <a:rPr kumimoji="1" lang="ja-JP" altLang="en-US" sz="1300">
              <a:latin typeface="ＭＳ Ｐゴシック"/>
            </a:rPr>
            <a:t>　「第６次鹿角市総合計画前期基本計画」のＨ２３年度からＨ２７年度にかけて、大規模な普通建設事業が集中することから、今後の上昇が見込まれるが、影響を最小限に抑えるため、事業内容や事業費の精査に努め、適正な地方債管理を行っ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74</xdr:row>
      <xdr:rowOff>115570</xdr:rowOff>
    </xdr:to>
    <xdr:cxnSp macro="">
      <xdr:nvCxnSpPr>
        <xdr:cNvPr id="366" name="直線コネクタ 365"/>
        <xdr:cNvCxnSpPr/>
      </xdr:nvCxnSpPr>
      <xdr:spPr>
        <a:xfrm>
          <a:off x="3987800" y="12799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109855</xdr:rowOff>
    </xdr:from>
    <xdr:to>
      <xdr:col>5</xdr:col>
      <xdr:colOff>549275</xdr:colOff>
      <xdr:row>74</xdr:row>
      <xdr:rowOff>111760</xdr:rowOff>
    </xdr:to>
    <xdr:cxnSp macro="">
      <xdr:nvCxnSpPr>
        <xdr:cNvPr id="369" name="直線コネクタ 368"/>
        <xdr:cNvCxnSpPr/>
      </xdr:nvCxnSpPr>
      <xdr:spPr>
        <a:xfrm>
          <a:off x="3098800" y="127971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107950</xdr:rowOff>
    </xdr:from>
    <xdr:to>
      <xdr:col>4</xdr:col>
      <xdr:colOff>346075</xdr:colOff>
      <xdr:row>74</xdr:row>
      <xdr:rowOff>109855</xdr:rowOff>
    </xdr:to>
    <xdr:cxnSp macro="">
      <xdr:nvCxnSpPr>
        <xdr:cNvPr id="372" name="直線コネクタ 371"/>
        <xdr:cNvCxnSpPr/>
      </xdr:nvCxnSpPr>
      <xdr:spPr>
        <a:xfrm>
          <a:off x="2209800" y="127952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107950</xdr:rowOff>
    </xdr:from>
    <xdr:to>
      <xdr:col>3</xdr:col>
      <xdr:colOff>142875</xdr:colOff>
      <xdr:row>74</xdr:row>
      <xdr:rowOff>136525</xdr:rowOff>
    </xdr:to>
    <xdr:cxnSp macro="">
      <xdr:nvCxnSpPr>
        <xdr:cNvPr id="375" name="直線コネクタ 374"/>
        <xdr:cNvCxnSpPr/>
      </xdr:nvCxnSpPr>
      <xdr:spPr>
        <a:xfrm flipV="1">
          <a:off x="1320800" y="12795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64770</xdr:rowOff>
    </xdr:from>
    <xdr:to>
      <xdr:col>7</xdr:col>
      <xdr:colOff>66675</xdr:colOff>
      <xdr:row>74</xdr:row>
      <xdr:rowOff>166370</xdr:rowOff>
    </xdr:to>
    <xdr:sp macro="" textlink="">
      <xdr:nvSpPr>
        <xdr:cNvPr id="385" name="円/楕円 384"/>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144797</xdr:rowOff>
    </xdr:from>
    <xdr:ext cx="762000" cy="259045"/>
    <xdr:sp macro="" textlink="">
      <xdr:nvSpPr>
        <xdr:cNvPr id="386" name="公債費該当値テキスト"/>
        <xdr:cNvSpPr txBox="1"/>
      </xdr:nvSpPr>
      <xdr:spPr>
        <a:xfrm>
          <a:off x="4914900" y="126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87" name="円/楕円 386"/>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88" name="テキスト ボックス 387"/>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59055</xdr:rowOff>
    </xdr:from>
    <xdr:to>
      <xdr:col>4</xdr:col>
      <xdr:colOff>396875</xdr:colOff>
      <xdr:row>74</xdr:row>
      <xdr:rowOff>160655</xdr:rowOff>
    </xdr:to>
    <xdr:sp macro="" textlink="">
      <xdr:nvSpPr>
        <xdr:cNvPr id="389" name="円/楕円 388"/>
        <xdr:cNvSpPr/>
      </xdr:nvSpPr>
      <xdr:spPr>
        <a:xfrm>
          <a:off x="3048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170832</xdr:rowOff>
    </xdr:from>
    <xdr:ext cx="762000" cy="259045"/>
    <xdr:sp macro="" textlink="">
      <xdr:nvSpPr>
        <xdr:cNvPr id="390" name="テキスト ボックス 389"/>
        <xdr:cNvSpPr txBox="1"/>
      </xdr:nvSpPr>
      <xdr:spPr>
        <a:xfrm>
          <a:off x="2717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57150</xdr:rowOff>
    </xdr:from>
    <xdr:to>
      <xdr:col>3</xdr:col>
      <xdr:colOff>193675</xdr:colOff>
      <xdr:row>74</xdr:row>
      <xdr:rowOff>158750</xdr:rowOff>
    </xdr:to>
    <xdr:sp macro="" textlink="">
      <xdr:nvSpPr>
        <xdr:cNvPr id="391" name="円/楕円 390"/>
        <xdr:cNvSpPr/>
      </xdr:nvSpPr>
      <xdr:spPr>
        <a:xfrm>
          <a:off x="2159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168927</xdr:rowOff>
    </xdr:from>
    <xdr:ext cx="762000" cy="259045"/>
    <xdr:sp macro="" textlink="">
      <xdr:nvSpPr>
        <xdr:cNvPr id="392" name="テキスト ボックス 391"/>
        <xdr:cNvSpPr txBox="1"/>
      </xdr:nvSpPr>
      <xdr:spPr>
        <a:xfrm>
          <a:off x="1828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85725</xdr:rowOff>
    </xdr:from>
    <xdr:to>
      <xdr:col>1</xdr:col>
      <xdr:colOff>676275</xdr:colOff>
      <xdr:row>75</xdr:row>
      <xdr:rowOff>15875</xdr:rowOff>
    </xdr:to>
    <xdr:sp macro="" textlink="">
      <xdr:nvSpPr>
        <xdr:cNvPr id="393" name="円/楕円 392"/>
        <xdr:cNvSpPr/>
      </xdr:nvSpPr>
      <xdr:spPr>
        <a:xfrm>
          <a:off x="1270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26052</xdr:rowOff>
    </xdr:from>
    <xdr:ext cx="762000" cy="259045"/>
    <xdr:sp macro="" textlink="">
      <xdr:nvSpPr>
        <xdr:cNvPr id="394" name="テキスト ボックス 393"/>
        <xdr:cNvSpPr txBox="1"/>
      </xdr:nvSpPr>
      <xdr:spPr>
        <a:xfrm>
          <a:off x="939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前年度より０．１ポイント高い７４．１％となり、類似団体平均を上回り、経年比較をしても差異は縮まっていない状況にある。</a:t>
          </a:r>
          <a:endParaRPr kumimoji="1" lang="en-US" altLang="ja-JP" sz="1300">
            <a:latin typeface="ＭＳ Ｐゴシック"/>
          </a:endParaRPr>
        </a:p>
        <a:p>
          <a:r>
            <a:rPr kumimoji="1" lang="ja-JP" altLang="en-US" sz="1300">
              <a:latin typeface="ＭＳ Ｐゴシック"/>
            </a:rPr>
            <a:t>　これに影響を及ぼしているのが、扶助費、維持補修費、補助費等であり、今後も事務事業の見直しを継続するとともに、必要な支援は確保しながらも、効果が低いものについては縮小、廃止の検討を進め経常経費の節減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78</xdr:row>
      <xdr:rowOff>54611</xdr:rowOff>
    </xdr:to>
    <xdr:cxnSp macro="">
      <xdr:nvCxnSpPr>
        <xdr:cNvPr id="427" name="直線コネクタ 426"/>
        <xdr:cNvCxnSpPr/>
      </xdr:nvCxnSpPr>
      <xdr:spPr>
        <a:xfrm>
          <a:off x="15671800" y="13423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78</xdr:row>
      <xdr:rowOff>66039</xdr:rowOff>
    </xdr:to>
    <xdr:cxnSp macro="">
      <xdr:nvCxnSpPr>
        <xdr:cNvPr id="430" name="直線コネクタ 429"/>
        <xdr:cNvCxnSpPr/>
      </xdr:nvCxnSpPr>
      <xdr:spPr>
        <a:xfrm flipV="1">
          <a:off x="14782800" y="13423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66039</xdr:rowOff>
    </xdr:to>
    <xdr:cxnSp macro="">
      <xdr:nvCxnSpPr>
        <xdr:cNvPr id="433" name="直線コネクタ 432"/>
        <xdr:cNvCxnSpPr/>
      </xdr:nvCxnSpPr>
      <xdr:spPr>
        <a:xfrm>
          <a:off x="13893800" y="133172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88900</xdr:rowOff>
    </xdr:to>
    <xdr:cxnSp macro="">
      <xdr:nvCxnSpPr>
        <xdr:cNvPr id="436" name="直線コネクタ 435"/>
        <xdr:cNvCxnSpPr/>
      </xdr:nvCxnSpPr>
      <xdr:spPr>
        <a:xfrm flipV="1">
          <a:off x="13004800" y="13317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3811</xdr:rowOff>
    </xdr:from>
    <xdr:to>
      <xdr:col>24</xdr:col>
      <xdr:colOff>82550</xdr:colOff>
      <xdr:row>78</xdr:row>
      <xdr:rowOff>105411</xdr:rowOff>
    </xdr:to>
    <xdr:sp macro="" textlink="">
      <xdr:nvSpPr>
        <xdr:cNvPr id="446" name="円/楕円 445"/>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147338</xdr:rowOff>
    </xdr:from>
    <xdr:ext cx="762000" cy="259045"/>
    <xdr:sp macro="" textlink="">
      <xdr:nvSpPr>
        <xdr:cNvPr id="447" name="公債費以外該当値テキスト"/>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48" name="円/楕円 447"/>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49" name="テキスト ボックス 448"/>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0" name="円/楕円 449"/>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1" name="テキスト ボックス 450"/>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2" name="円/楕円 451"/>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3" name="テキスト ボックス 452"/>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54" name="円/楕円 453"/>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55" name="テキスト ボックス 454"/>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秋田県鹿角市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27153</xdr:rowOff>
    </xdr:from>
    <xdr:to>
      <xdr:col>4</xdr:col>
      <xdr:colOff>1117600</xdr:colOff>
      <xdr:row>19</xdr:row>
      <xdr:rowOff>36030</xdr:rowOff>
    </xdr:to>
    <xdr:cxnSp macro="">
      <xdr:nvCxnSpPr>
        <xdr:cNvPr id="50" name="直線コネクタ 49"/>
        <xdr:cNvCxnSpPr/>
      </xdr:nvCxnSpPr>
      <xdr:spPr bwMode="auto">
        <a:xfrm flipV="1">
          <a:off x="5003800" y="3332328"/>
          <a:ext cx="6477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1765</xdr:rowOff>
    </xdr:from>
    <xdr:to>
      <xdr:col>4</xdr:col>
      <xdr:colOff>469900</xdr:colOff>
      <xdr:row>19</xdr:row>
      <xdr:rowOff>36030</xdr:rowOff>
    </xdr:to>
    <xdr:cxnSp macro="">
      <xdr:nvCxnSpPr>
        <xdr:cNvPr id="53" name="直線コネクタ 52"/>
        <xdr:cNvCxnSpPr/>
      </xdr:nvCxnSpPr>
      <xdr:spPr bwMode="auto">
        <a:xfrm>
          <a:off x="4305300" y="3306940"/>
          <a:ext cx="698500" cy="3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1765</xdr:rowOff>
    </xdr:from>
    <xdr:to>
      <xdr:col>3</xdr:col>
      <xdr:colOff>904875</xdr:colOff>
      <xdr:row>19</xdr:row>
      <xdr:rowOff>30899</xdr:rowOff>
    </xdr:to>
    <xdr:cxnSp macro="">
      <xdr:nvCxnSpPr>
        <xdr:cNvPr id="56" name="直線コネクタ 55"/>
        <xdr:cNvCxnSpPr/>
      </xdr:nvCxnSpPr>
      <xdr:spPr bwMode="auto">
        <a:xfrm flipV="1">
          <a:off x="3606800" y="3306940"/>
          <a:ext cx="698500" cy="29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14313</xdr:rowOff>
    </xdr:from>
    <xdr:to>
      <xdr:col>3</xdr:col>
      <xdr:colOff>206375</xdr:colOff>
      <xdr:row>19</xdr:row>
      <xdr:rowOff>30899</xdr:rowOff>
    </xdr:to>
    <xdr:cxnSp macro="">
      <xdr:nvCxnSpPr>
        <xdr:cNvPr id="59" name="直線コネクタ 58"/>
        <xdr:cNvCxnSpPr/>
      </xdr:nvCxnSpPr>
      <xdr:spPr bwMode="auto">
        <a:xfrm>
          <a:off x="2908300" y="3319488"/>
          <a:ext cx="698500" cy="1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147803</xdr:rowOff>
    </xdr:from>
    <xdr:to>
      <xdr:col>5</xdr:col>
      <xdr:colOff>34925</xdr:colOff>
      <xdr:row>19</xdr:row>
      <xdr:rowOff>77953</xdr:rowOff>
    </xdr:to>
    <xdr:sp macro="" textlink="">
      <xdr:nvSpPr>
        <xdr:cNvPr id="69" name="円/楕円 68"/>
        <xdr:cNvSpPr/>
      </xdr:nvSpPr>
      <xdr:spPr bwMode="auto">
        <a:xfrm>
          <a:off x="5600700" y="328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119880</xdr:rowOff>
    </xdr:from>
    <xdr:ext cx="762000" cy="259045"/>
    <xdr:sp macro="" textlink="">
      <xdr:nvSpPr>
        <xdr:cNvPr id="70" name="人口1人当たり決算額の推移該当値テキスト130"/>
        <xdr:cNvSpPr txBox="1"/>
      </xdr:nvSpPr>
      <xdr:spPr>
        <a:xfrm>
          <a:off x="5740400" y="325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77,612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156680</xdr:rowOff>
    </xdr:from>
    <xdr:to>
      <xdr:col>4</xdr:col>
      <xdr:colOff>520700</xdr:colOff>
      <xdr:row>19</xdr:row>
      <xdr:rowOff>86830</xdr:rowOff>
    </xdr:to>
    <xdr:sp macro="" textlink="">
      <xdr:nvSpPr>
        <xdr:cNvPr id="71" name="円/楕円 70"/>
        <xdr:cNvSpPr/>
      </xdr:nvSpPr>
      <xdr:spPr bwMode="auto">
        <a:xfrm>
          <a:off x="4953000" y="329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71607</xdr:rowOff>
    </xdr:from>
    <xdr:ext cx="736600" cy="259045"/>
    <xdr:sp macro="" textlink="">
      <xdr:nvSpPr>
        <xdr:cNvPr id="72" name="テキスト ボックス 71"/>
        <xdr:cNvSpPr txBox="1"/>
      </xdr:nvSpPr>
      <xdr:spPr>
        <a:xfrm>
          <a:off x="4622800" y="3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122415</xdr:rowOff>
    </xdr:from>
    <xdr:to>
      <xdr:col>3</xdr:col>
      <xdr:colOff>955675</xdr:colOff>
      <xdr:row>19</xdr:row>
      <xdr:rowOff>52565</xdr:rowOff>
    </xdr:to>
    <xdr:sp macro="" textlink="">
      <xdr:nvSpPr>
        <xdr:cNvPr id="73" name="円/楕円 72"/>
        <xdr:cNvSpPr/>
      </xdr:nvSpPr>
      <xdr:spPr bwMode="auto">
        <a:xfrm>
          <a:off x="4254500" y="325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37342</xdr:rowOff>
    </xdr:from>
    <xdr:ext cx="762000" cy="259045"/>
    <xdr:sp macro="" textlink="">
      <xdr:nvSpPr>
        <xdr:cNvPr id="74" name="テキスト ボックス 73"/>
        <xdr:cNvSpPr txBox="1"/>
      </xdr:nvSpPr>
      <xdr:spPr>
        <a:xfrm>
          <a:off x="3924300" y="33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151549</xdr:rowOff>
    </xdr:from>
    <xdr:to>
      <xdr:col>3</xdr:col>
      <xdr:colOff>257175</xdr:colOff>
      <xdr:row>19</xdr:row>
      <xdr:rowOff>81699</xdr:rowOff>
    </xdr:to>
    <xdr:sp macro="" textlink="">
      <xdr:nvSpPr>
        <xdr:cNvPr id="75" name="円/楕円 74"/>
        <xdr:cNvSpPr/>
      </xdr:nvSpPr>
      <xdr:spPr bwMode="auto">
        <a:xfrm>
          <a:off x="3556000" y="328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66476</xdr:rowOff>
    </xdr:from>
    <xdr:ext cx="762000" cy="259045"/>
    <xdr:sp macro="" textlink="">
      <xdr:nvSpPr>
        <xdr:cNvPr id="76" name="テキスト ボックス 75"/>
        <xdr:cNvSpPr txBox="1"/>
      </xdr:nvSpPr>
      <xdr:spPr>
        <a:xfrm>
          <a:off x="3225800" y="337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134963</xdr:rowOff>
    </xdr:from>
    <xdr:to>
      <xdr:col>2</xdr:col>
      <xdr:colOff>692150</xdr:colOff>
      <xdr:row>19</xdr:row>
      <xdr:rowOff>65113</xdr:rowOff>
    </xdr:to>
    <xdr:sp macro="" textlink="">
      <xdr:nvSpPr>
        <xdr:cNvPr id="77" name="円/楕円 76"/>
        <xdr:cNvSpPr/>
      </xdr:nvSpPr>
      <xdr:spPr bwMode="auto">
        <a:xfrm>
          <a:off x="2857500" y="3268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49890</xdr:rowOff>
    </xdr:from>
    <xdr:ext cx="762000" cy="259045"/>
    <xdr:sp macro="" textlink="">
      <xdr:nvSpPr>
        <xdr:cNvPr id="78" name="テキスト ボックス 77"/>
        <xdr:cNvSpPr txBox="1"/>
      </xdr:nvSpPr>
      <xdr:spPr>
        <a:xfrm>
          <a:off x="2527300" y="335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338585</xdr:rowOff>
    </xdr:from>
    <xdr:to>
      <xdr:col>4</xdr:col>
      <xdr:colOff>1117600</xdr:colOff>
      <xdr:row>38</xdr:row>
      <xdr:rowOff>7198</xdr:rowOff>
    </xdr:to>
    <xdr:cxnSp macro="">
      <xdr:nvCxnSpPr>
        <xdr:cNvPr id="112" name="直線コネクタ 111"/>
        <xdr:cNvCxnSpPr/>
      </xdr:nvCxnSpPr>
      <xdr:spPr bwMode="auto">
        <a:xfrm>
          <a:off x="5003800" y="7463285"/>
          <a:ext cx="647700" cy="1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328187</xdr:rowOff>
    </xdr:from>
    <xdr:to>
      <xdr:col>4</xdr:col>
      <xdr:colOff>469900</xdr:colOff>
      <xdr:row>37</xdr:row>
      <xdr:rowOff>338585</xdr:rowOff>
    </xdr:to>
    <xdr:cxnSp macro="">
      <xdr:nvCxnSpPr>
        <xdr:cNvPr id="115" name="直線コネクタ 114"/>
        <xdr:cNvCxnSpPr/>
      </xdr:nvCxnSpPr>
      <xdr:spPr bwMode="auto">
        <a:xfrm>
          <a:off x="4305300" y="7452887"/>
          <a:ext cx="698500" cy="10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327254</xdr:rowOff>
    </xdr:from>
    <xdr:to>
      <xdr:col>3</xdr:col>
      <xdr:colOff>904875</xdr:colOff>
      <xdr:row>37</xdr:row>
      <xdr:rowOff>328187</xdr:rowOff>
    </xdr:to>
    <xdr:cxnSp macro="">
      <xdr:nvCxnSpPr>
        <xdr:cNvPr id="118" name="直線コネクタ 117"/>
        <xdr:cNvCxnSpPr/>
      </xdr:nvCxnSpPr>
      <xdr:spPr bwMode="auto">
        <a:xfrm>
          <a:off x="3606800" y="7451954"/>
          <a:ext cx="698500" cy="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326061</xdr:rowOff>
    </xdr:from>
    <xdr:to>
      <xdr:col>3</xdr:col>
      <xdr:colOff>206375</xdr:colOff>
      <xdr:row>37</xdr:row>
      <xdr:rowOff>327254</xdr:rowOff>
    </xdr:to>
    <xdr:cxnSp macro="">
      <xdr:nvCxnSpPr>
        <xdr:cNvPr id="121" name="直線コネクタ 120"/>
        <xdr:cNvCxnSpPr/>
      </xdr:nvCxnSpPr>
      <xdr:spPr bwMode="auto">
        <a:xfrm>
          <a:off x="2908300" y="7450761"/>
          <a:ext cx="698500" cy="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299298</xdr:rowOff>
    </xdr:from>
    <xdr:to>
      <xdr:col>5</xdr:col>
      <xdr:colOff>34925</xdr:colOff>
      <xdr:row>38</xdr:row>
      <xdr:rowOff>57998</xdr:rowOff>
    </xdr:to>
    <xdr:sp macro="" textlink="">
      <xdr:nvSpPr>
        <xdr:cNvPr id="131" name="円/楕円 130"/>
        <xdr:cNvSpPr/>
      </xdr:nvSpPr>
      <xdr:spPr bwMode="auto">
        <a:xfrm>
          <a:off x="5600700" y="7423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287785</xdr:rowOff>
    </xdr:from>
    <xdr:to>
      <xdr:col>4</xdr:col>
      <xdr:colOff>520700</xdr:colOff>
      <xdr:row>38</xdr:row>
      <xdr:rowOff>46485</xdr:rowOff>
    </xdr:to>
    <xdr:sp macro="" textlink="">
      <xdr:nvSpPr>
        <xdr:cNvPr id="133" name="円/楕円 132"/>
        <xdr:cNvSpPr/>
      </xdr:nvSpPr>
      <xdr:spPr bwMode="auto">
        <a:xfrm>
          <a:off x="4953000" y="741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31262</xdr:rowOff>
    </xdr:from>
    <xdr:ext cx="736600" cy="259045"/>
    <xdr:sp macro="" textlink="">
      <xdr:nvSpPr>
        <xdr:cNvPr id="134" name="テキスト ボックス 133"/>
        <xdr:cNvSpPr txBox="1"/>
      </xdr:nvSpPr>
      <xdr:spPr>
        <a:xfrm>
          <a:off x="4622800" y="749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277387</xdr:rowOff>
    </xdr:from>
    <xdr:to>
      <xdr:col>3</xdr:col>
      <xdr:colOff>955675</xdr:colOff>
      <xdr:row>38</xdr:row>
      <xdr:rowOff>36087</xdr:rowOff>
    </xdr:to>
    <xdr:sp macro="" textlink="">
      <xdr:nvSpPr>
        <xdr:cNvPr id="135" name="円/楕円 134"/>
        <xdr:cNvSpPr/>
      </xdr:nvSpPr>
      <xdr:spPr bwMode="auto">
        <a:xfrm>
          <a:off x="4254500" y="740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20864</xdr:rowOff>
    </xdr:from>
    <xdr:ext cx="762000" cy="259045"/>
    <xdr:sp macro="" textlink="">
      <xdr:nvSpPr>
        <xdr:cNvPr id="136" name="テキスト ボックス 135"/>
        <xdr:cNvSpPr txBox="1"/>
      </xdr:nvSpPr>
      <xdr:spPr>
        <a:xfrm>
          <a:off x="3924300" y="748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276454</xdr:rowOff>
    </xdr:from>
    <xdr:to>
      <xdr:col>3</xdr:col>
      <xdr:colOff>257175</xdr:colOff>
      <xdr:row>38</xdr:row>
      <xdr:rowOff>35154</xdr:rowOff>
    </xdr:to>
    <xdr:sp macro="" textlink="">
      <xdr:nvSpPr>
        <xdr:cNvPr id="137" name="円/楕円 136"/>
        <xdr:cNvSpPr/>
      </xdr:nvSpPr>
      <xdr:spPr bwMode="auto">
        <a:xfrm>
          <a:off x="3556000" y="7401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19931</xdr:rowOff>
    </xdr:from>
    <xdr:ext cx="762000" cy="259045"/>
    <xdr:sp macro="" textlink="">
      <xdr:nvSpPr>
        <xdr:cNvPr id="138" name="テキスト ボックス 137"/>
        <xdr:cNvSpPr txBox="1"/>
      </xdr:nvSpPr>
      <xdr:spPr>
        <a:xfrm>
          <a:off x="3225800" y="748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27,440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275261</xdr:rowOff>
    </xdr:from>
    <xdr:to>
      <xdr:col>2</xdr:col>
      <xdr:colOff>692150</xdr:colOff>
      <xdr:row>38</xdr:row>
      <xdr:rowOff>33961</xdr:rowOff>
    </xdr:to>
    <xdr:sp macro="" textlink="">
      <xdr:nvSpPr>
        <xdr:cNvPr id="139" name="円/楕円 138"/>
        <xdr:cNvSpPr/>
      </xdr:nvSpPr>
      <xdr:spPr bwMode="auto">
        <a:xfrm>
          <a:off x="2857500" y="739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18738</xdr:rowOff>
    </xdr:from>
    <xdr:ext cx="762000" cy="259045"/>
    <xdr:sp macro="" textlink="">
      <xdr:nvSpPr>
        <xdr:cNvPr id="140" name="テキスト ボックス 139"/>
        <xdr:cNvSpPr txBox="1"/>
      </xdr:nvSpPr>
      <xdr:spPr>
        <a:xfrm>
          <a:off x="2527300" y="748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市税や地方交付税などの「基幹的な収入」が減少傾向にあり、特に自主財源の一つである市税においては、市内の経済状況が回復の兆しを実感するまでに至っていないことから、歳入面で自立性が確保できない状況が続い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これまで計画的に財政調整基金を積み立てつつ、必要な事業には充当してきているが、健全な財政運営を図るためには、ある程度の残高を維持する必要があることから、歳入歳出の個々の改善に向けた取り組みを継続しながら、基金の維持に努めていく。</a:t>
          </a:r>
          <a:endParaRPr kumimoji="1" lang="en-US" altLang="ja-JP" sz="1200" baseline="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○上水道事業会計</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現状では健全経営であり、Ｈ２８年度以降簡易水道の統合で、現在より若干黒字分が減少する見込みである。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○一般会計</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普通建設事業費の不用額等により剰余金が生じ、黒字決算となっている。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○国民健康保険事業特別会計</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Ｈ１９年度以降すべて黒字となっている。法定外繰入を行っているため、Ｈ２６年度に保険税の税率改正を行い、健全化に努める。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○介護保険事業特別会計（保険事業勘定）・介護保険事業特別会計（介護サービス事業勘定）</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Ｈ１９年度以降すべて黒字となっており、中期的に現状維持できると見込んでいる。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○下水道事業特別会計・簡易水道事業特別会計・農業集落排水事業特別会計</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Ｈ１９年度以降すべて黒字となっている。基準外繰入を行っているため、使用料の改正等を検討し、自主財源の確保に努めていく。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○後期高齢者医療事業特別会計</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特別会計が新設されたＨ２０年度以降すべて黒字となっている。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50">
              <a:latin typeface="ＭＳ ゴシック" pitchFamily="49" charset="-128"/>
              <a:ea typeface="ＭＳ ゴシック" pitchFamily="49" charset="-128"/>
            </a:rPr>
            <a:t>元利償還金は、Ｈ２１年度は臨時財政対策債の発行により増額したものの、Ｈ２２年度以降は償還額と地方債発行額のバランス等を考慮し、起債発行を進めてきた結果、償還額は１，６００百万円台で推移してい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組合等が起こした地方債の元利償還金に対する負担金等については、Ｈ９年度借入のし尿処理場建設事業債の償還終了により減少している。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債務負担行為に基づく支出額は、特別養護老人ホームケアホームおおゆ建設事業費借入金償還補助金の終了により減少している。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今後、第６次鹿角市総合計画前期基本計画の主要事業である公営住宅建設事業や八幡平中学校改築事業等の実施に伴い、Ｈ２７年度までの元金償還は減少傾向にあるが、Ｈ２８年度以降は上昇に転じ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第６次鹿角市総合計画に登載されている大規模建設事業が続き、Ｈ２４年度で償還額を上回る起債の発行をしたことで地方債現在高が大きく増加し、Ｈ２５年度も横這いの状況にある。ただし、交付税算入のある有利な起債の発行に努めているため、基準財政需要額も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債務負担行為に基づく支出予定額は、Ｈ２４年度に鹿角組合総合病院改築事業補助金が、Ｈ２５年度に特別養護老人ホームケアホームおおゆ建設事業費借入金償還補助金が終了したことにより減少している。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第６次鹿角市総合計画の策定にあわせ、まちづくり基金や教育施設整備基金、財源不足に備えた財政調整基金への積み増しを行った結果、充当可能基金は長期的に見て増加している。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これらにより、将来負担比率の分子は減少してきているが、今後も地方債の発行や基金の取崩しが計画されていることから、</a:t>
          </a:r>
          <a:r>
            <a:rPr kumimoji="1" lang="ja-JP" altLang="ja-JP" sz="1200">
              <a:solidFill>
                <a:schemeClr val="dk1"/>
              </a:solidFill>
              <a:effectLst/>
              <a:latin typeface="+mn-lt"/>
              <a:ea typeface="+mn-ea"/>
              <a:cs typeface="+mn-cs"/>
            </a:rPr>
            <a:t>中長期的な目線で比率等を分析し、</a:t>
          </a:r>
          <a:r>
            <a:rPr kumimoji="1" lang="ja-JP" altLang="en-US" sz="1200">
              <a:latin typeface="ＭＳ ゴシック" pitchFamily="49" charset="-128"/>
              <a:ea typeface="ＭＳ ゴシック" pitchFamily="49" charset="-128"/>
            </a:rPr>
            <a:t>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19303827</v>
      </c>
      <c r="BO4" s="379"/>
      <c r="BP4" s="379"/>
      <c r="BQ4" s="379"/>
      <c r="BR4" s="379"/>
      <c r="BS4" s="379"/>
      <c r="BT4" s="379"/>
      <c r="BU4" s="380"/>
      <c r="BV4" s="378">
        <v>19645485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4.0999999999999996</v>
      </c>
      <c r="CU4" s="554"/>
      <c r="CV4" s="554"/>
      <c r="CW4" s="554"/>
      <c r="CX4" s="554"/>
      <c r="CY4" s="554"/>
      <c r="CZ4" s="554"/>
      <c r="DA4" s="555"/>
      <c r="DB4" s="553">
        <v>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18651679</v>
      </c>
      <c r="BO5" s="384"/>
      <c r="BP5" s="384"/>
      <c r="BQ5" s="384"/>
      <c r="BR5" s="384"/>
      <c r="BS5" s="384"/>
      <c r="BT5" s="384"/>
      <c r="BU5" s="385"/>
      <c r="BV5" s="383">
        <v>19140330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89.5</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652148</v>
      </c>
      <c r="BO6" s="384"/>
      <c r="BP6" s="384"/>
      <c r="BQ6" s="384"/>
      <c r="BR6" s="384"/>
      <c r="BS6" s="384"/>
      <c r="BT6" s="384"/>
      <c r="BU6" s="385"/>
      <c r="BV6" s="383">
        <v>505155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95.3</v>
      </c>
      <c r="CU6" s="528"/>
      <c r="CV6" s="528"/>
      <c r="CW6" s="528"/>
      <c r="CX6" s="528"/>
      <c r="CY6" s="528"/>
      <c r="CZ6" s="528"/>
      <c r="DA6" s="529"/>
      <c r="DB6" s="527">
        <v>94.7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217824</v>
      </c>
      <c r="BO7" s="384"/>
      <c r="BP7" s="384"/>
      <c r="BQ7" s="384"/>
      <c r="BR7" s="384"/>
      <c r="BS7" s="384"/>
      <c r="BT7" s="384"/>
      <c r="BU7" s="385"/>
      <c r="BV7" s="383">
        <v>88145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10478755</v>
      </c>
      <c r="CU7" s="384"/>
      <c r="CV7" s="384"/>
      <c r="CW7" s="384"/>
      <c r="CX7" s="384"/>
      <c r="CY7" s="384"/>
      <c r="CZ7" s="384"/>
      <c r="DA7" s="385"/>
      <c r="DB7" s="383">
        <v>10377308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434324</v>
      </c>
      <c r="BO8" s="384"/>
      <c r="BP8" s="384"/>
      <c r="BQ8" s="384"/>
      <c r="BR8" s="384"/>
      <c r="BS8" s="384"/>
      <c r="BT8" s="384"/>
      <c r="BU8" s="385"/>
      <c r="BV8" s="383">
        <v>417010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0.31</v>
      </c>
      <c r="CU8" s="491"/>
      <c r="CV8" s="491"/>
      <c r="CW8" s="491"/>
      <c r="CX8" s="491"/>
      <c r="CY8" s="491"/>
      <c r="CZ8" s="491"/>
      <c r="DA8" s="492"/>
      <c r="DB8" s="490">
        <v>0.31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34473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17314</v>
      </c>
      <c r="BO9" s="384"/>
      <c r="BP9" s="384"/>
      <c r="BQ9" s="384"/>
      <c r="BR9" s="384"/>
      <c r="BS9" s="384"/>
      <c r="BT9" s="384"/>
      <c r="BU9" s="385"/>
      <c r="BV9" s="383">
        <v>-5652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36753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244322</v>
      </c>
      <c r="BO10" s="384"/>
      <c r="BP10" s="384"/>
      <c r="BQ10" s="384"/>
      <c r="BR10" s="384"/>
      <c r="BS10" s="384"/>
      <c r="BT10" s="384"/>
      <c r="BU10" s="385"/>
      <c r="BV10" s="383">
        <v>213372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33880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341397</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33785</v>
      </c>
      <c r="S13" s="483"/>
      <c r="T13" s="483"/>
      <c r="U13" s="483"/>
      <c r="V13" s="484"/>
      <c r="W13" s="470" t="s">
        <v>124</v>
      </c>
      <c r="X13" s="396"/>
      <c r="Y13" s="396"/>
      <c r="Z13" s="396"/>
      <c r="AA13" s="396"/>
      <c r="AB13" s="397"/>
      <c r="AC13" s="359">
        <v>2208</v>
      </c>
      <c r="AD13" s="360"/>
      <c r="AE13" s="360"/>
      <c r="AF13" s="360"/>
      <c r="AG13" s="361"/>
      <c r="AH13" s="359">
        <v>2777</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-79761</v>
      </c>
      <c r="BO13" s="384"/>
      <c r="BP13" s="384"/>
      <c r="BQ13" s="384"/>
      <c r="BR13" s="384"/>
      <c r="BS13" s="384"/>
      <c r="BT13" s="384"/>
      <c r="BU13" s="385"/>
      <c r="BV13" s="383">
        <v>207720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9.1</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34177</v>
      </c>
      <c r="S14" s="483"/>
      <c r="T14" s="483"/>
      <c r="U14" s="483"/>
      <c r="V14" s="484"/>
      <c r="W14" s="485"/>
      <c r="X14" s="399"/>
      <c r="Y14" s="399"/>
      <c r="Z14" s="399"/>
      <c r="AA14" s="399"/>
      <c r="AB14" s="400"/>
      <c r="AC14" s="475">
        <v>13.7</v>
      </c>
      <c r="AD14" s="476"/>
      <c r="AE14" s="476"/>
      <c r="AF14" s="476"/>
      <c r="AG14" s="477"/>
      <c r="AH14" s="475">
        <v>15.6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27.4</v>
      </c>
      <c r="CU14" s="454"/>
      <c r="CV14" s="454"/>
      <c r="CW14" s="454"/>
      <c r="CX14" s="454"/>
      <c r="CY14" s="454"/>
      <c r="CZ14" s="454"/>
      <c r="DA14" s="455"/>
      <c r="DB14" s="486">
        <v>35.5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34080</v>
      </c>
      <c r="S15" s="483"/>
      <c r="T15" s="483"/>
      <c r="U15" s="483"/>
      <c r="V15" s="484"/>
      <c r="W15" s="470" t="s">
        <v>131</v>
      </c>
      <c r="X15" s="396"/>
      <c r="Y15" s="396"/>
      <c r="Z15" s="396"/>
      <c r="AA15" s="396"/>
      <c r="AB15" s="397"/>
      <c r="AC15" s="359">
        <v>4387</v>
      </c>
      <c r="AD15" s="360"/>
      <c r="AE15" s="360"/>
      <c r="AF15" s="360"/>
      <c r="AG15" s="361"/>
      <c r="AH15" s="359">
        <v>4879</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2832259</v>
      </c>
      <c r="BO15" s="379"/>
      <c r="BP15" s="379"/>
      <c r="BQ15" s="379"/>
      <c r="BR15" s="379"/>
      <c r="BS15" s="379"/>
      <c r="BT15" s="379"/>
      <c r="BU15" s="380"/>
      <c r="BV15" s="378">
        <v>2790343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27.2</v>
      </c>
      <c r="AD16" s="476"/>
      <c r="AE16" s="476"/>
      <c r="AF16" s="476"/>
      <c r="AG16" s="477"/>
      <c r="AH16" s="475">
        <v>27.4</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9054500</v>
      </c>
      <c r="BO16" s="384"/>
      <c r="BP16" s="384"/>
      <c r="BQ16" s="384"/>
      <c r="BR16" s="384"/>
      <c r="BS16" s="384"/>
      <c r="BT16" s="384"/>
      <c r="BU16" s="385"/>
      <c r="BV16" s="383">
        <v>9007986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9563</v>
      </c>
      <c r="AD17" s="360"/>
      <c r="AE17" s="360"/>
      <c r="AF17" s="360"/>
      <c r="AG17" s="361"/>
      <c r="AH17" s="359">
        <v>10082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3618029</v>
      </c>
      <c r="BO17" s="384"/>
      <c r="BP17" s="384"/>
      <c r="BQ17" s="384"/>
      <c r="BR17" s="384"/>
      <c r="BS17" s="384"/>
      <c r="BT17" s="384"/>
      <c r="BU17" s="385"/>
      <c r="BV17" s="383">
        <v>3549969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707.34</v>
      </c>
      <c r="M18" s="446"/>
      <c r="N18" s="446"/>
      <c r="O18" s="446"/>
      <c r="P18" s="446"/>
      <c r="Q18" s="446"/>
      <c r="R18" s="447"/>
      <c r="S18" s="447"/>
      <c r="T18" s="447"/>
      <c r="U18" s="447"/>
      <c r="V18" s="448"/>
      <c r="W18" s="462"/>
      <c r="X18" s="463"/>
      <c r="Y18" s="463"/>
      <c r="Z18" s="463"/>
      <c r="AA18" s="463"/>
      <c r="AB18" s="471"/>
      <c r="AC18" s="347">
        <v>59.2</v>
      </c>
      <c r="AD18" s="348"/>
      <c r="AE18" s="348"/>
      <c r="AF18" s="348"/>
      <c r="AG18" s="449"/>
      <c r="AH18" s="347">
        <v>56.6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9425172</v>
      </c>
      <c r="BO18" s="384"/>
      <c r="BP18" s="384"/>
      <c r="BQ18" s="384"/>
      <c r="BR18" s="384"/>
      <c r="BS18" s="384"/>
      <c r="BT18" s="384"/>
      <c r="BU18" s="385"/>
      <c r="BV18" s="383">
        <v>9351194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49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13516956</v>
      </c>
      <c r="BO19" s="384"/>
      <c r="BP19" s="384"/>
      <c r="BQ19" s="384"/>
      <c r="BR19" s="384"/>
      <c r="BS19" s="384"/>
      <c r="BT19" s="384"/>
      <c r="BU19" s="385"/>
      <c r="BV19" s="383">
        <v>12216604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11863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16701879</v>
      </c>
      <c r="BO23" s="384"/>
      <c r="BP23" s="384"/>
      <c r="BQ23" s="384"/>
      <c r="BR23" s="384"/>
      <c r="BS23" s="384"/>
      <c r="BT23" s="384"/>
      <c r="BU23" s="385"/>
      <c r="BV23" s="383">
        <v>16739337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8220</v>
      </c>
      <c r="R24" s="360"/>
      <c r="S24" s="360"/>
      <c r="T24" s="360"/>
      <c r="U24" s="360"/>
      <c r="V24" s="361"/>
      <c r="W24" s="425"/>
      <c r="X24" s="416"/>
      <c r="Y24" s="417"/>
      <c r="Z24" s="356" t="s">
        <v>154</v>
      </c>
      <c r="AA24" s="357"/>
      <c r="AB24" s="357"/>
      <c r="AC24" s="357"/>
      <c r="AD24" s="357"/>
      <c r="AE24" s="357"/>
      <c r="AF24" s="357"/>
      <c r="AG24" s="358"/>
      <c r="AH24" s="359">
        <v>226</v>
      </c>
      <c r="AI24" s="360"/>
      <c r="AJ24" s="360"/>
      <c r="AK24" s="360"/>
      <c r="AL24" s="361"/>
      <c r="AM24" s="359">
        <v>642292</v>
      </c>
      <c r="AN24" s="360"/>
      <c r="AO24" s="360"/>
      <c r="AP24" s="360"/>
      <c r="AQ24" s="360"/>
      <c r="AR24" s="361"/>
      <c r="AS24" s="359">
        <v>2842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14715205</v>
      </c>
      <c r="BO24" s="384"/>
      <c r="BP24" s="384"/>
      <c r="BQ24" s="384"/>
      <c r="BR24" s="384"/>
      <c r="BS24" s="384"/>
      <c r="BT24" s="384"/>
      <c r="BU24" s="385"/>
      <c r="BV24" s="383">
        <v>14537184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6520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1991687</v>
      </c>
      <c r="BO25" s="379"/>
      <c r="BP25" s="379"/>
      <c r="BQ25" s="379"/>
      <c r="BR25" s="379"/>
      <c r="BS25" s="379"/>
      <c r="BT25" s="379"/>
      <c r="BU25" s="380"/>
      <c r="BV25" s="378">
        <v>1959678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5760</v>
      </c>
      <c r="R26" s="360"/>
      <c r="S26" s="360"/>
      <c r="T26" s="360"/>
      <c r="U26" s="360"/>
      <c r="V26" s="361"/>
      <c r="W26" s="425"/>
      <c r="X26" s="416"/>
      <c r="Y26" s="417"/>
      <c r="Z26" s="356" t="s">
        <v>160</v>
      </c>
      <c r="AA26" s="436"/>
      <c r="AB26" s="436"/>
      <c r="AC26" s="436"/>
      <c r="AD26" s="436"/>
      <c r="AE26" s="436"/>
      <c r="AF26" s="436"/>
      <c r="AG26" s="437"/>
      <c r="AH26" s="359">
        <v>2</v>
      </c>
      <c r="AI26" s="360"/>
      <c r="AJ26" s="360"/>
      <c r="AK26" s="360"/>
      <c r="AL26" s="361"/>
      <c r="AM26" s="359">
        <v>4962</v>
      </c>
      <c r="AN26" s="360"/>
      <c r="AO26" s="360"/>
      <c r="AP26" s="360"/>
      <c r="AQ26" s="360"/>
      <c r="AR26" s="361"/>
      <c r="AS26" s="359">
        <v>2481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4010</v>
      </c>
      <c r="R27" s="360"/>
      <c r="S27" s="360"/>
      <c r="T27" s="360"/>
      <c r="U27" s="360"/>
      <c r="V27" s="361"/>
      <c r="W27" s="425"/>
      <c r="X27" s="416"/>
      <c r="Y27" s="417"/>
      <c r="Z27" s="356" t="s">
        <v>163</v>
      </c>
      <c r="AA27" s="357"/>
      <c r="AB27" s="357"/>
      <c r="AC27" s="357"/>
      <c r="AD27" s="357"/>
      <c r="AE27" s="357"/>
      <c r="AF27" s="357"/>
      <c r="AG27" s="358"/>
      <c r="AH27" s="359">
        <v>5</v>
      </c>
      <c r="AI27" s="360"/>
      <c r="AJ27" s="360"/>
      <c r="AK27" s="360"/>
      <c r="AL27" s="361"/>
      <c r="AM27" s="359">
        <v>19387</v>
      </c>
      <c r="AN27" s="360"/>
      <c r="AO27" s="360"/>
      <c r="AP27" s="360"/>
      <c r="AQ27" s="360"/>
      <c r="AR27" s="361"/>
      <c r="AS27" s="359">
        <v>3877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3620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2490280</v>
      </c>
      <c r="BO28" s="379"/>
      <c r="BP28" s="379"/>
      <c r="BQ28" s="379"/>
      <c r="BR28" s="379"/>
      <c r="BS28" s="379"/>
      <c r="BT28" s="379"/>
      <c r="BU28" s="380"/>
      <c r="BV28" s="378">
        <v>2587355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3420</v>
      </c>
      <c r="R29" s="360"/>
      <c r="S29" s="360"/>
      <c r="T29" s="360"/>
      <c r="U29" s="360"/>
      <c r="V29" s="361"/>
      <c r="W29" s="425"/>
      <c r="X29" s="416"/>
      <c r="Y29" s="417"/>
      <c r="Z29" s="356" t="s">
        <v>170</v>
      </c>
      <c r="AA29" s="357"/>
      <c r="AB29" s="357"/>
      <c r="AC29" s="357"/>
      <c r="AD29" s="357"/>
      <c r="AE29" s="357"/>
      <c r="AF29" s="357"/>
      <c r="AG29" s="358"/>
      <c r="AH29" s="359">
        <v>231</v>
      </c>
      <c r="AI29" s="360"/>
      <c r="AJ29" s="360"/>
      <c r="AK29" s="360"/>
      <c r="AL29" s="361"/>
      <c r="AM29" s="359">
        <v>661679</v>
      </c>
      <c r="AN29" s="360"/>
      <c r="AO29" s="360"/>
      <c r="AP29" s="360"/>
      <c r="AQ29" s="360"/>
      <c r="AR29" s="361"/>
      <c r="AS29" s="359">
        <v>2864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151919</v>
      </c>
      <c r="BO29" s="384"/>
      <c r="BP29" s="384"/>
      <c r="BQ29" s="384"/>
      <c r="BR29" s="384"/>
      <c r="BS29" s="384"/>
      <c r="BT29" s="384"/>
      <c r="BU29" s="385"/>
      <c r="BV29" s="383">
        <v>151765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3694734</v>
      </c>
      <c r="BO30" s="387"/>
      <c r="BP30" s="387"/>
      <c r="BQ30" s="387"/>
      <c r="BR30" s="387"/>
      <c r="BS30" s="387"/>
      <c r="BT30" s="387"/>
      <c r="BU30" s="388"/>
      <c r="BV30" s="386">
        <v>3759795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鹿角市国民健康保険事業特別会計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鹿角市上水道事業会計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鹿角市簡易水道事業特別会計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鹿角広域行政組合（一般会計）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かづの観光物産公社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鹿角市介護保険事業特別会計（保険事業勘定）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鹿角市下水道事業特別会計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鹿角広域行政組合（鹿角地域ふるさと市町村圏基金特別会計）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八幡平山麓観光開発事業団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鹿角市介護保険事業特別会計（介護ｻｰﾋﾞｽ事業勘定）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鹿角市農業集落排水事業特別会計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秋田県市町村総合事務組合（一般会計）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八幡平地域経営公社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鹿角市後期高齢者医療特別会計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秋田県市町村総合事務組合（交通災害共済事業等特別会計）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鹿角市子ども未来事業団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秋田県市町村会館管理組合（一般会計）</v>
      </c>
      <c r="BZ38" s="342"/>
      <c r="CA38" s="342"/>
      <c r="CB38" s="342"/>
      <c r="CC38" s="342"/>
      <c r="CD38" s="342"/>
      <c r="CE38" s="342"/>
      <c r="CF38" s="342"/>
      <c r="CG38" s="342"/>
      <c r="CH38" s="342"/>
      <c r="CI38" s="342"/>
      <c r="CJ38" s="342"/>
      <c r="CK38" s="342"/>
      <c r="CL38" s="342"/>
      <c r="CM38" s="342"/>
      <c r="CN38" s="165"/>
      <c r="CO38" s="343">
        <f t="shared" si="3"/>
        <v>21</v>
      </c>
      <c r="CP38" s="343"/>
      <c r="CQ38" s="342" t="str">
        <f>IF('各会計、関係団体の財政状況及び健全化判断比率'!BS11="","",'各会計、関係団体の財政状況及び健全化判断比率'!BS11)</f>
        <v>花の輪</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秋田県後期高齢者医療広域連合（一般会計）</v>
      </c>
      <c r="BZ39" s="342"/>
      <c r="CA39" s="342"/>
      <c r="CB39" s="342"/>
      <c r="CC39" s="342"/>
      <c r="CD39" s="342"/>
      <c r="CE39" s="342"/>
      <c r="CF39" s="342"/>
      <c r="CG39" s="342"/>
      <c r="CH39" s="342"/>
      <c r="CI39" s="342"/>
      <c r="CJ39" s="342"/>
      <c r="CK39" s="342"/>
      <c r="CL39" s="342"/>
      <c r="CM39" s="342"/>
      <c r="CN39" s="165"/>
      <c r="CO39" s="343">
        <f t="shared" si="3"/>
        <v>22</v>
      </c>
      <c r="CP39" s="343"/>
      <c r="CQ39" s="342" t="str">
        <f>IF('各会計、関係団体の財政状況及び健全化判断比率'!BS12="","",'各会計、関係団体の財政状況及び健全化判断比率'!BS12)</f>
        <v>県北環境保全センター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秋田県広域高齢者医療広域連合（後期高齢者医療特別会計）</v>
      </c>
      <c r="BZ40" s="342"/>
      <c r="CA40" s="342"/>
      <c r="CB40" s="342"/>
      <c r="CC40" s="342"/>
      <c r="CD40" s="342"/>
      <c r="CE40" s="342"/>
      <c r="CF40" s="342"/>
      <c r="CG40" s="342"/>
      <c r="CH40" s="342"/>
      <c r="CI40" s="342"/>
      <c r="CJ40" s="342"/>
      <c r="CK40" s="342"/>
      <c r="CL40" s="342"/>
      <c r="CM40" s="342"/>
      <c r="CN40" s="165"/>
      <c r="CO40" s="343">
        <f t="shared" si="3"/>
        <v>23</v>
      </c>
      <c r="CP40" s="343"/>
      <c r="CQ40" s="342" t="str">
        <f>IF('各会計、関係団体の財政状況及び健全化判断比率'!BS13="","",'各会計、関係団体の財政状況及び健全化判断比率'!BS13)</f>
        <v>秋田県青果物基金協会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verticalCentered="1"/>
  <pageMargins left="0" right="0" top="0" bottom="0" header="0" footer="0"/>
  <pageSetup paperSize="9" scale="60" orientation="landscape" r:id="rId1"/>
  <headerFooter alignWithMargins="0">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14829</v>
      </c>
      <c r="J41" s="83">
        <v>15022</v>
      </c>
      <c r="K41" s="83">
        <v>15676</v>
      </c>
      <c r="L41" s="83">
        <v>16739</v>
      </c>
      <c r="M41" s="84">
        <v>16702</v>
      </c>
    </row>
    <row r="42" spans="2:13" ht="27.75" customHeight="1">
      <c r="B42" s="1169"/>
      <c r="C42" s="1170"/>
      <c r="D42" s="85"/>
      <c r="E42" s="1173" t="s">
        <v>26</v>
      </c>
      <c r="F42" s="1173"/>
      <c r="G42" s="1173"/>
      <c r="H42" s="1174"/>
      <c r="I42" s="86">
        <v>838</v>
      </c>
      <c r="J42" s="87">
        <v>544</v>
      </c>
      <c r="K42" s="87">
        <v>288</v>
      </c>
      <c r="L42" s="87">
        <v>33</v>
      </c>
      <c r="M42" s="88">
        <v>23</v>
      </c>
    </row>
    <row r="43" spans="2:13" ht="27.75" customHeight="1">
      <c r="B43" s="1169"/>
      <c r="C43" s="1170"/>
      <c r="D43" s="85"/>
      <c r="E43" s="1173" t="s">
        <v>27</v>
      </c>
      <c r="F43" s="1173"/>
      <c r="G43" s="1173"/>
      <c r="H43" s="1174"/>
      <c r="I43" s="86">
        <v>6222</v>
      </c>
      <c r="J43" s="87">
        <v>6209</v>
      </c>
      <c r="K43" s="87">
        <v>5972</v>
      </c>
      <c r="L43" s="87">
        <v>6237</v>
      </c>
      <c r="M43" s="88">
        <v>6225</v>
      </c>
    </row>
    <row r="44" spans="2:13" ht="27.75" customHeight="1">
      <c r="B44" s="1169"/>
      <c r="C44" s="1170"/>
      <c r="D44" s="85"/>
      <c r="E44" s="1173" t="s">
        <v>28</v>
      </c>
      <c r="F44" s="1173"/>
      <c r="G44" s="1173"/>
      <c r="H44" s="1174"/>
      <c r="I44" s="86">
        <v>1681</v>
      </c>
      <c r="J44" s="87">
        <v>1325</v>
      </c>
      <c r="K44" s="87">
        <v>1004</v>
      </c>
      <c r="L44" s="87">
        <v>778</v>
      </c>
      <c r="M44" s="88">
        <v>1302</v>
      </c>
    </row>
    <row r="45" spans="2:13" ht="27.75" customHeight="1">
      <c r="B45" s="1169"/>
      <c r="C45" s="1170"/>
      <c r="D45" s="85"/>
      <c r="E45" s="1173" t="s">
        <v>29</v>
      </c>
      <c r="F45" s="1173"/>
      <c r="G45" s="1173"/>
      <c r="H45" s="1174"/>
      <c r="I45" s="86">
        <v>2826</v>
      </c>
      <c r="J45" s="87">
        <v>2595</v>
      </c>
      <c r="K45" s="87">
        <v>2499</v>
      </c>
      <c r="L45" s="87">
        <v>2429</v>
      </c>
      <c r="M45" s="88">
        <v>2273</v>
      </c>
    </row>
    <row r="46" spans="2:13" ht="27.75" customHeight="1">
      <c r="B46" s="1169"/>
      <c r="C46" s="1170"/>
      <c r="D46" s="85"/>
      <c r="E46" s="1173" t="s">
        <v>30</v>
      </c>
      <c r="F46" s="1173"/>
      <c r="G46" s="1173"/>
      <c r="H46" s="1174"/>
      <c r="I46" s="86">
        <v>9</v>
      </c>
      <c r="J46" s="87">
        <v>3</v>
      </c>
      <c r="K46" s="87">
        <v>3</v>
      </c>
      <c r="L46" s="87" t="s">
        <v>479</v>
      </c>
      <c r="M46" s="88">
        <v>0</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4780</v>
      </c>
      <c r="J49" s="87">
        <v>5376</v>
      </c>
      <c r="K49" s="87">
        <v>6312</v>
      </c>
      <c r="L49" s="87">
        <v>6618</v>
      </c>
      <c r="M49" s="88">
        <v>6399</v>
      </c>
    </row>
    <row r="50" spans="2:13" ht="27.75" customHeight="1">
      <c r="B50" s="1169"/>
      <c r="C50" s="1170"/>
      <c r="D50" s="85"/>
      <c r="E50" s="1173" t="s">
        <v>35</v>
      </c>
      <c r="F50" s="1173"/>
      <c r="G50" s="1173"/>
      <c r="H50" s="1174"/>
      <c r="I50" s="86">
        <v>392</v>
      </c>
      <c r="J50" s="87">
        <v>403</v>
      </c>
      <c r="K50" s="87">
        <v>442</v>
      </c>
      <c r="L50" s="87">
        <v>557</v>
      </c>
      <c r="M50" s="88">
        <v>731</v>
      </c>
    </row>
    <row r="51" spans="2:13" ht="27.75" customHeight="1">
      <c r="B51" s="1171"/>
      <c r="C51" s="1172"/>
      <c r="D51" s="85"/>
      <c r="E51" s="1173" t="s">
        <v>36</v>
      </c>
      <c r="F51" s="1173"/>
      <c r="G51" s="1173"/>
      <c r="H51" s="1174"/>
      <c r="I51" s="86">
        <v>14921</v>
      </c>
      <c r="J51" s="87">
        <v>14749</v>
      </c>
      <c r="K51" s="87">
        <v>14583</v>
      </c>
      <c r="L51" s="87">
        <v>15835</v>
      </c>
      <c r="M51" s="88">
        <v>16905</v>
      </c>
    </row>
    <row r="52" spans="2:13" ht="27.75" customHeight="1" thickBot="1">
      <c r="B52" s="1175" t="s">
        <v>37</v>
      </c>
      <c r="C52" s="1176"/>
      <c r="D52" s="90"/>
      <c r="E52" s="1177" t="s">
        <v>38</v>
      </c>
      <c r="F52" s="1177"/>
      <c r="G52" s="1177"/>
      <c r="H52" s="1178"/>
      <c r="I52" s="91">
        <v>6312</v>
      </c>
      <c r="J52" s="92">
        <v>5170</v>
      </c>
      <c r="K52" s="92">
        <v>4104</v>
      </c>
      <c r="L52" s="92">
        <v>3205</v>
      </c>
      <c r="M52" s="93">
        <v>2490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verticalCentered="1"/>
  <pageMargins left="0" right="0" top="0" bottom="0" header="0" footer="0"/>
  <pageSetup paperSize="9" scale="60" orientation="landscape" r:id="rId1"/>
  <headerFooter alignWithMargins="0">
    <oddFooter>&amp;C&amp;P / &amp;N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70408</v>
      </c>
      <c r="E3" s="116"/>
      <c r="F3" s="117">
        <v>76282</v>
      </c>
      <c r="G3" s="118"/>
      <c r="H3" s="119"/>
    </row>
    <row r="4" spans="1:8">
      <c r="A4" s="120"/>
      <c r="B4" s="121"/>
      <c r="C4" s="122"/>
      <c r="D4" s="123">
        <v>55375</v>
      </c>
      <c r="E4" s="124"/>
      <c r="F4" s="125">
        <v>41092</v>
      </c>
      <c r="G4" s="126"/>
      <c r="H4" s="127"/>
    </row>
    <row r="5" spans="1:8">
      <c r="A5" s="108" t="s">
        <v>513</v>
      </c>
      <c r="B5" s="113"/>
      <c r="C5" s="114"/>
      <c r="D5" s="115">
        <v>87518</v>
      </c>
      <c r="E5" s="116"/>
      <c r="F5" s="117">
        <v>78670</v>
      </c>
      <c r="G5" s="118"/>
      <c r="H5" s="119"/>
    </row>
    <row r="6" spans="1:8">
      <c r="A6" s="120"/>
      <c r="B6" s="121"/>
      <c r="C6" s="122"/>
      <c r="D6" s="123">
        <v>41058</v>
      </c>
      <c r="E6" s="124"/>
      <c r="F6" s="125">
        <v>38094</v>
      </c>
      <c r="G6" s="126"/>
      <c r="H6" s="127"/>
    </row>
    <row r="7" spans="1:8">
      <c r="A7" s="108" t="s">
        <v>514</v>
      </c>
      <c r="B7" s="113"/>
      <c r="C7" s="114"/>
      <c r="D7" s="115">
        <v>94115</v>
      </c>
      <c r="E7" s="116"/>
      <c r="F7" s="117">
        <v>67201</v>
      </c>
      <c r="G7" s="118"/>
      <c r="H7" s="119"/>
    </row>
    <row r="8" spans="1:8">
      <c r="A8" s="120"/>
      <c r="B8" s="121"/>
      <c r="C8" s="122"/>
      <c r="D8" s="123">
        <v>46009</v>
      </c>
      <c r="E8" s="124"/>
      <c r="F8" s="125">
        <v>35210</v>
      </c>
      <c r="G8" s="126"/>
      <c r="H8" s="127"/>
    </row>
    <row r="9" spans="1:8">
      <c r="A9" s="108" t="s">
        <v>515</v>
      </c>
      <c r="B9" s="113"/>
      <c r="C9" s="114"/>
      <c r="D9" s="115">
        <v>117909</v>
      </c>
      <c r="E9" s="116"/>
      <c r="F9" s="117">
        <v>75709</v>
      </c>
      <c r="G9" s="118"/>
      <c r="H9" s="119"/>
    </row>
    <row r="10" spans="1:8">
      <c r="A10" s="120"/>
      <c r="B10" s="121"/>
      <c r="C10" s="122"/>
      <c r="D10" s="123">
        <v>43948</v>
      </c>
      <c r="E10" s="124"/>
      <c r="F10" s="125">
        <v>35212</v>
      </c>
      <c r="G10" s="126"/>
      <c r="H10" s="127"/>
    </row>
    <row r="11" spans="1:8">
      <c r="A11" s="108" t="s">
        <v>516</v>
      </c>
      <c r="B11" s="113"/>
      <c r="C11" s="114"/>
      <c r="D11" s="115">
        <v>95762</v>
      </c>
      <c r="E11" s="116"/>
      <c r="F11" s="117">
        <v>90961</v>
      </c>
      <c r="G11" s="118"/>
      <c r="H11" s="119"/>
    </row>
    <row r="12" spans="1:8">
      <c r="A12" s="120"/>
      <c r="B12" s="121"/>
      <c r="C12" s="128"/>
      <c r="D12" s="123">
        <v>49076</v>
      </c>
      <c r="E12" s="124"/>
      <c r="F12" s="125">
        <v>37720</v>
      </c>
      <c r="G12" s="126"/>
      <c r="H12" s="127"/>
    </row>
    <row r="13" spans="1:8">
      <c r="A13" s="108"/>
      <c r="B13" s="113"/>
      <c r="C13" s="129"/>
      <c r="D13" s="130">
        <v>93142</v>
      </c>
      <c r="E13" s="131"/>
      <c r="F13" s="132">
        <v>77765</v>
      </c>
      <c r="G13" s="133"/>
      <c r="H13" s="119"/>
    </row>
    <row r="14" spans="1:8">
      <c r="A14" s="120"/>
      <c r="B14" s="121"/>
      <c r="C14" s="122"/>
      <c r="D14" s="123">
        <v>47093</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2.5099999999999998</v>
      </c>
      <c r="C19" s="134">
        <f>ROUND(VALUE(SUBSTITUTE(実質収支比率等に係る経年分析!G$48,"▲","-")),2)</f>
        <v>4.83</v>
      </c>
      <c r="D19" s="134">
        <f>ROUND(VALUE(SUBSTITUTE(実質収支比率等に係る経年分析!H$48,"▲","-")),2)</f>
        <v>3.98</v>
      </c>
      <c r="E19" s="134">
        <f>ROUND(VALUE(SUBSTITUTE(実質収支比率等に係る経年分析!I$48,"▲","-")),2)</f>
        <v>4.0199999999999996</v>
      </c>
      <c r="F19" s="134">
        <f>ROUND(VALUE(SUBSTITUTE(実質収支比率等に係る経年分析!J$48,"▲","-")),2)</f>
        <v>4.1399999999999997</v>
      </c>
    </row>
    <row r="20" spans="1:11">
      <c r="A20" s="134" t="s">
        <v>43</v>
      </c>
      <c r="B20" s="134">
        <f>ROUND(VALUE(SUBSTITUTE(実質収支比率等に係る経年分析!F$47,"▲","-")),2)</f>
        <v>18.59</v>
      </c>
      <c r="C20" s="134">
        <f>ROUND(VALUE(SUBSTITUTE(実質収支比率等に係る経年分析!G$47,"▲","-")),2)</f>
        <v>19.39</v>
      </c>
      <c r="D20" s="134">
        <f>ROUND(VALUE(SUBSTITUTE(実質収支比率等に係る経年分析!H$47,"▲","-")),2)</f>
        <v>22.37</v>
      </c>
      <c r="E20" s="134">
        <f>ROUND(VALUE(SUBSTITUTE(実質収支比率等に係る経年分析!I$47,"▲","-")),2)</f>
        <v>24.93</v>
      </c>
      <c r="F20" s="134">
        <f>ROUND(VALUE(SUBSTITUTE(実質収支比率等に係る経年分析!J$47,"▲","-")),2)</f>
        <v>23.77</v>
      </c>
    </row>
    <row r="21" spans="1:11">
      <c r="A21" s="134" t="s">
        <v>44</v>
      </c>
      <c r="B21" s="134">
        <f>IF(ISNUMBER(VALUE(SUBSTITUTE(実質収支比率等に係る経年分析!F$49,"▲","-"))),ROUND(VALUE(SUBSTITUTE(実質収支比率等に係る経年分析!F$49,"▲","-")),2),NA())</f>
        <v>1.1499999999999999</v>
      </c>
      <c r="C21" s="134">
        <f>IF(ISNUMBER(VALUE(SUBSTITUTE(実質収支比率等に係る経年分析!G$49,"▲","-"))),ROUND(VALUE(SUBSTITUTE(実質収支比率等に係る経年分析!G$49,"▲","-")),2),NA())</f>
        <v>4</v>
      </c>
      <c r="D21" s="134">
        <f>IF(ISNUMBER(VALUE(SUBSTITUTE(実質収支比率等に係る経年分析!H$49,"▲","-"))),ROUND(VALUE(SUBSTITUTE(実質収支比率等に係る経年分析!H$49,"▲","-")),2),NA())</f>
        <v>1.52</v>
      </c>
      <c r="E21" s="134">
        <f>IF(ISNUMBER(VALUE(SUBSTITUTE(実質収支比率等に係る経年分析!I$49,"▲","-"))),ROUND(VALUE(SUBSTITUTE(実質収支比率等に係る経年分析!I$49,"▲","-")),2),NA())</f>
        <v>2</v>
      </c>
      <c r="F21" s="134">
        <f>IF(ISNUMBER(VALUE(SUBSTITUTE(実質収支比率等に係る経年分析!J$49,"▲","-"))),ROUND(VALUE(SUBSTITUTE(実質収支比率等に係る経年分析!J$49,"▲","-")),2),NA())</f>
        <v>-0.76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鹿角市介護保険事業特別会計（介護ｻｰﾋﾞｽ事業勘定）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鹿角市農業集落排水事業特別会計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鹿角市簡易水道事業特別会計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鹿角市介護保険事業特別会計（保険事業勘定）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鹿角市下水道事業特別会計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c r="A34" s="135" t="str">
        <f>IF(連結実質赤字比率に係る赤字・黒字の構成分析!C$36="",NA(),連結実質赤字比率に係る赤字・黒字の構成分析!C$36)</f>
        <v>鹿角市国民健康保険事業特別会計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2.5099999999999998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4.0199999999999996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4.1399999999999997</v>
      </c>
    </row>
    <row r="36" spans="1:16">
      <c r="A36" s="135" t="str">
        <f>IF(連結実質赤字比率に係る赤字・黒字の構成分析!C$34="",NA(),連結実質赤字比率に係る赤字・黒字の構成分析!C$34)</f>
        <v>鹿角市上水道事業会計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1474</v>
      </c>
      <c r="E42" s="136"/>
      <c r="F42" s="136"/>
      <c r="G42" s="136">
        <f>'実質公債費比率（分子）の構造'!L$52</f>
        <v>1465</v>
      </c>
      <c r="H42" s="136"/>
      <c r="I42" s="136"/>
      <c r="J42" s="136">
        <f>'実質公債費比率（分子）の構造'!M$52</f>
        <v>1436</v>
      </c>
      <c r="K42" s="136"/>
      <c r="L42" s="136"/>
      <c r="M42" s="136">
        <f>'実質公債費比率（分子）の構造'!N$52</f>
        <v>1392</v>
      </c>
      <c r="N42" s="136"/>
      <c r="O42" s="136"/>
      <c r="P42" s="136">
        <f>'実質公債費比率（分子）の構造'!O$52</f>
        <v>1470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31</v>
      </c>
      <c r="C44" s="136"/>
      <c r="D44" s="136"/>
      <c r="E44" s="136">
        <f>'実質公債費比率（分子）の構造'!L$50</f>
        <v>30</v>
      </c>
      <c r="F44" s="136"/>
      <c r="G44" s="136"/>
      <c r="H44" s="136">
        <f>'実質公債費比率（分子）の構造'!M$50</f>
        <v>26</v>
      </c>
      <c r="I44" s="136"/>
      <c r="J44" s="136"/>
      <c r="K44" s="136">
        <f>'実質公債費比率（分子）の構造'!N$50</f>
        <v>23</v>
      </c>
      <c r="L44" s="136"/>
      <c r="M44" s="136"/>
      <c r="N44" s="136">
        <f>'実質公債費比率（分子）の構造'!O$50</f>
        <v>12</v>
      </c>
      <c r="O44" s="136"/>
      <c r="P44" s="136"/>
    </row>
    <row r="45" spans="1:16">
      <c r="A45" s="136" t="s">
        <v>54</v>
      </c>
      <c r="B45" s="136">
        <f>'実質公債費比率（分子）の構造'!K$49</f>
        <v>381</v>
      </c>
      <c r="C45" s="136"/>
      <c r="D45" s="136"/>
      <c r="E45" s="136">
        <f>'実質公債費比率（分子）の構造'!L$49</f>
        <v>381</v>
      </c>
      <c r="F45" s="136"/>
      <c r="G45" s="136"/>
      <c r="H45" s="136">
        <f>'実質公債費比率（分子）の構造'!M$49</f>
        <v>340</v>
      </c>
      <c r="I45" s="136"/>
      <c r="J45" s="136"/>
      <c r="K45" s="136">
        <f>'実質公債費比率（分子）の構造'!N$49</f>
        <v>242</v>
      </c>
      <c r="L45" s="136"/>
      <c r="M45" s="136"/>
      <c r="N45" s="136">
        <f>'実質公債費比率（分子）の構造'!O$49</f>
        <v>188</v>
      </c>
      <c r="O45" s="136"/>
      <c r="P45" s="136"/>
    </row>
    <row r="46" spans="1:16">
      <c r="A46" s="136" t="s">
        <v>55</v>
      </c>
      <c r="B46" s="136">
        <f>'実質公債費比率（分子）の構造'!K$48</f>
        <v>302</v>
      </c>
      <c r="C46" s="136"/>
      <c r="D46" s="136"/>
      <c r="E46" s="136">
        <f>'実質公債費比率（分子）の構造'!L$48</f>
        <v>329</v>
      </c>
      <c r="F46" s="136"/>
      <c r="G46" s="136"/>
      <c r="H46" s="136">
        <f>'実質公債費比率（分子）の構造'!M$48</f>
        <v>365</v>
      </c>
      <c r="I46" s="136"/>
      <c r="J46" s="136"/>
      <c r="K46" s="136">
        <f>'実質公債費比率（分子）の構造'!N$48</f>
        <v>340</v>
      </c>
      <c r="L46" s="136"/>
      <c r="M46" s="136"/>
      <c r="N46" s="136">
        <f>'実質公債費比率（分子）の構造'!O$48</f>
        <v>321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1747</v>
      </c>
      <c r="C49" s="136"/>
      <c r="D49" s="136"/>
      <c r="E49" s="136">
        <f>'実質公債費比率（分子）の構造'!L$45</f>
        <v>1688</v>
      </c>
      <c r="F49" s="136"/>
      <c r="G49" s="136"/>
      <c r="H49" s="136">
        <f>'実質公債費比率（分子）の構造'!M$45</f>
        <v>1645</v>
      </c>
      <c r="I49" s="136"/>
      <c r="J49" s="136"/>
      <c r="K49" s="136">
        <f>'実質公債費比率（分子）の構造'!N$45</f>
        <v>1622</v>
      </c>
      <c r="L49" s="136"/>
      <c r="M49" s="136"/>
      <c r="N49" s="136">
        <f>'実質公債費比率（分子）の構造'!O$45</f>
        <v>1675</v>
      </c>
      <c r="O49" s="136"/>
      <c r="P49" s="136"/>
    </row>
    <row r="50" spans="1:16">
      <c r="A50" s="136" t="s">
        <v>59</v>
      </c>
      <c r="B50" s="136" t="e">
        <f>NA()</f>
        <v>#N/A</v>
      </c>
      <c r="C50" s="136">
        <f>IF(ISNUMBER('実質公債費比率（分子）の構造'!K$53),'実質公債費比率（分子）の構造'!K$53,NA())</f>
        <v>987</v>
      </c>
      <c r="D50" s="136" t="e">
        <f>NA()</f>
        <v>#N/A</v>
      </c>
      <c r="E50" s="136" t="e">
        <f>NA()</f>
        <v>#N/A</v>
      </c>
      <c r="F50" s="136">
        <f>IF(ISNUMBER('実質公債費比率（分子）の構造'!L$53),'実質公債費比率（分子）の構造'!L$53,NA())</f>
        <v>963</v>
      </c>
      <c r="G50" s="136" t="e">
        <f>NA()</f>
        <v>#N/A</v>
      </c>
      <c r="H50" s="136" t="e">
        <f>NA()</f>
        <v>#N/A</v>
      </c>
      <c r="I50" s="136">
        <f>IF(ISNUMBER('実質公債費比率（分子）の構造'!M$53),'実質公債費比率（分子）の構造'!M$53,NA())</f>
        <v>940</v>
      </c>
      <c r="J50" s="136" t="e">
        <f>NA()</f>
        <v>#N/A</v>
      </c>
      <c r="K50" s="136" t="e">
        <f>NA()</f>
        <v>#N/A</v>
      </c>
      <c r="L50" s="136">
        <f>IF(ISNUMBER('実質公債費比率（分子）の構造'!N$53),'実質公債費比率（分子）の構造'!N$53,NA())</f>
        <v>835</v>
      </c>
      <c r="M50" s="136" t="e">
        <f>NA()</f>
        <v>#N/A</v>
      </c>
      <c r="N50" s="136" t="e">
        <f>NA()</f>
        <v>#N/A</v>
      </c>
      <c r="O50" s="136">
        <f>IF(ISNUMBER('実質公債費比率（分子）の構造'!O$53),'実質公債費比率（分子）の構造'!O$53,NA())</f>
        <v>726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14921</v>
      </c>
      <c r="E56" s="135"/>
      <c r="F56" s="135"/>
      <c r="G56" s="135">
        <f>'将来負担比率（分子）の構造'!J$51</f>
        <v>14749</v>
      </c>
      <c r="H56" s="135"/>
      <c r="I56" s="135"/>
      <c r="J56" s="135">
        <f>'将来負担比率（分子）の構造'!K$51</f>
        <v>14583</v>
      </c>
      <c r="K56" s="135"/>
      <c r="L56" s="135"/>
      <c r="M56" s="135">
        <f>'将来負担比率（分子）の構造'!L$51</f>
        <v>15835</v>
      </c>
      <c r="N56" s="135"/>
      <c r="O56" s="135"/>
      <c r="P56" s="135">
        <f>'将来負担比率（分子）の構造'!M$51</f>
        <v>16905</v>
      </c>
    </row>
    <row r="57" spans="1:16">
      <c r="A57" s="135" t="s">
        <v>35</v>
      </c>
      <c r="B57" s="135"/>
      <c r="C57" s="135"/>
      <c r="D57" s="135">
        <f>'将来負担比率（分子）の構造'!I$50</f>
        <v>392</v>
      </c>
      <c r="E57" s="135"/>
      <c r="F57" s="135"/>
      <c r="G57" s="135">
        <f>'将来負担比率（分子）の構造'!J$50</f>
        <v>403</v>
      </c>
      <c r="H57" s="135"/>
      <c r="I57" s="135"/>
      <c r="J57" s="135">
        <f>'将来負担比率（分子）の構造'!K$50</f>
        <v>442</v>
      </c>
      <c r="K57" s="135"/>
      <c r="L57" s="135"/>
      <c r="M57" s="135">
        <f>'将来負担比率（分子）の構造'!L$50</f>
        <v>557</v>
      </c>
      <c r="N57" s="135"/>
      <c r="O57" s="135"/>
      <c r="P57" s="135">
        <f>'将来負担比率（分子）の構造'!M$50</f>
        <v>731</v>
      </c>
    </row>
    <row r="58" spans="1:16">
      <c r="A58" s="135" t="s">
        <v>34</v>
      </c>
      <c r="B58" s="135"/>
      <c r="C58" s="135"/>
      <c r="D58" s="135">
        <f>'将来負担比率（分子）の構造'!I$49</f>
        <v>4780</v>
      </c>
      <c r="E58" s="135"/>
      <c r="F58" s="135"/>
      <c r="G58" s="135">
        <f>'将来負担比率（分子）の構造'!J$49</f>
        <v>5376</v>
      </c>
      <c r="H58" s="135"/>
      <c r="I58" s="135"/>
      <c r="J58" s="135">
        <f>'将来負担比率（分子）の構造'!K$49</f>
        <v>6312</v>
      </c>
      <c r="K58" s="135"/>
      <c r="L58" s="135"/>
      <c r="M58" s="135">
        <f>'将来負担比率（分子）の構造'!L$49</f>
        <v>6618</v>
      </c>
      <c r="N58" s="135"/>
      <c r="O58" s="135"/>
      <c r="P58" s="135">
        <f>'将来負担比率（分子）の構造'!M$49</f>
        <v>6399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v>
      </c>
      <c r="C61" s="135"/>
      <c r="D61" s="135"/>
      <c r="E61" s="135">
        <f>'将来負担比率（分子）の構造'!J$46</f>
        <v>3</v>
      </c>
      <c r="F61" s="135"/>
      <c r="G61" s="135"/>
      <c r="H61" s="135">
        <f>'将来負担比率（分子）の構造'!K$46</f>
        <v>3</v>
      </c>
      <c r="I61" s="135"/>
      <c r="J61" s="135"/>
      <c r="K61" s="135" t="str">
        <f>'将来負担比率（分子）の構造'!L$46</f>
        <v>-</v>
      </c>
      <c r="L61" s="135"/>
      <c r="M61" s="135"/>
      <c r="N61" s="135">
        <f>'将来負担比率（分子）の構造'!M$46</f>
        <v>0</v>
      </c>
      <c r="O61" s="135"/>
      <c r="P61" s="135"/>
    </row>
    <row r="62" spans="1:16">
      <c r="A62" s="135" t="s">
        <v>29</v>
      </c>
      <c r="B62" s="135">
        <f>'将来負担比率（分子）の構造'!I$45</f>
        <v>2826</v>
      </c>
      <c r="C62" s="135"/>
      <c r="D62" s="135"/>
      <c r="E62" s="135">
        <f>'将来負担比率（分子）の構造'!J$45</f>
        <v>2595</v>
      </c>
      <c r="F62" s="135"/>
      <c r="G62" s="135"/>
      <c r="H62" s="135">
        <f>'将来負担比率（分子）の構造'!K$45</f>
        <v>2499</v>
      </c>
      <c r="I62" s="135"/>
      <c r="J62" s="135"/>
      <c r="K62" s="135">
        <f>'将来負担比率（分子）の構造'!L$45</f>
        <v>2429</v>
      </c>
      <c r="L62" s="135"/>
      <c r="M62" s="135"/>
      <c r="N62" s="135">
        <f>'将来負担比率（分子）の構造'!M$45</f>
        <v>2273</v>
      </c>
      <c r="O62" s="135"/>
      <c r="P62" s="135"/>
    </row>
    <row r="63" spans="1:16">
      <c r="A63" s="135" t="s">
        <v>28</v>
      </c>
      <c r="B63" s="135">
        <f>'将来負担比率（分子）の構造'!I$44</f>
        <v>1681</v>
      </c>
      <c r="C63" s="135"/>
      <c r="D63" s="135"/>
      <c r="E63" s="135">
        <f>'将来負担比率（分子）の構造'!J$44</f>
        <v>1325</v>
      </c>
      <c r="F63" s="135"/>
      <c r="G63" s="135"/>
      <c r="H63" s="135">
        <f>'将来負担比率（分子）の構造'!K$44</f>
        <v>1004</v>
      </c>
      <c r="I63" s="135"/>
      <c r="J63" s="135"/>
      <c r="K63" s="135">
        <f>'将来負担比率（分子）の構造'!L$44</f>
        <v>778</v>
      </c>
      <c r="L63" s="135"/>
      <c r="M63" s="135"/>
      <c r="N63" s="135">
        <f>'将来負担比率（分子）の構造'!M$44</f>
        <v>1302</v>
      </c>
      <c r="O63" s="135"/>
      <c r="P63" s="135"/>
    </row>
    <row r="64" spans="1:16">
      <c r="A64" s="135" t="s">
        <v>27</v>
      </c>
      <c r="B64" s="135">
        <f>'将来負担比率（分子）の構造'!I$43</f>
        <v>6222</v>
      </c>
      <c r="C64" s="135"/>
      <c r="D64" s="135"/>
      <c r="E64" s="135">
        <f>'将来負担比率（分子）の構造'!J$43</f>
        <v>6209</v>
      </c>
      <c r="F64" s="135"/>
      <c r="G64" s="135"/>
      <c r="H64" s="135">
        <f>'将来負担比率（分子）の構造'!K$43</f>
        <v>5972</v>
      </c>
      <c r="I64" s="135"/>
      <c r="J64" s="135"/>
      <c r="K64" s="135">
        <f>'将来負担比率（分子）の構造'!L$43</f>
        <v>6237</v>
      </c>
      <c r="L64" s="135"/>
      <c r="M64" s="135"/>
      <c r="N64" s="135">
        <f>'将来負担比率（分子）の構造'!M$43</f>
        <v>6225</v>
      </c>
      <c r="O64" s="135"/>
      <c r="P64" s="135"/>
    </row>
    <row r="65" spans="1:16">
      <c r="A65" s="135" t="s">
        <v>26</v>
      </c>
      <c r="B65" s="135">
        <f>'将来負担比率（分子）の構造'!I$42</f>
        <v>838</v>
      </c>
      <c r="C65" s="135"/>
      <c r="D65" s="135"/>
      <c r="E65" s="135">
        <f>'将来負担比率（分子）の構造'!J$42</f>
        <v>544</v>
      </c>
      <c r="F65" s="135"/>
      <c r="G65" s="135"/>
      <c r="H65" s="135">
        <f>'将来負担比率（分子）の構造'!K$42</f>
        <v>288</v>
      </c>
      <c r="I65" s="135"/>
      <c r="J65" s="135"/>
      <c r="K65" s="135">
        <f>'将来負担比率（分子）の構造'!L$42</f>
        <v>33</v>
      </c>
      <c r="L65" s="135"/>
      <c r="M65" s="135"/>
      <c r="N65" s="135">
        <f>'将来負担比率（分子）の構造'!M$42</f>
        <v>23</v>
      </c>
      <c r="O65" s="135"/>
      <c r="P65" s="135"/>
    </row>
    <row r="66" spans="1:16">
      <c r="A66" s="135" t="s">
        <v>25</v>
      </c>
      <c r="B66" s="135">
        <f>'将来負担比率（分子）の構造'!I$41</f>
        <v>14829</v>
      </c>
      <c r="C66" s="135"/>
      <c r="D66" s="135"/>
      <c r="E66" s="135">
        <f>'将来負担比率（分子）の構造'!J$41</f>
        <v>15022</v>
      </c>
      <c r="F66" s="135"/>
      <c r="G66" s="135"/>
      <c r="H66" s="135">
        <f>'将来負担比率（分子）の構造'!K$41</f>
        <v>15676</v>
      </c>
      <c r="I66" s="135"/>
      <c r="J66" s="135"/>
      <c r="K66" s="135">
        <f>'将来負担比率（分子）の構造'!L$41</f>
        <v>16739</v>
      </c>
      <c r="L66" s="135"/>
      <c r="M66" s="135"/>
      <c r="N66" s="135">
        <f>'将来負担比率（分子）の構造'!M$41</f>
        <v>16702</v>
      </c>
      <c r="O66" s="135"/>
      <c r="P66" s="135"/>
    </row>
    <row r="67" spans="1:16">
      <c r="A67" s="135" t="s">
        <v>63</v>
      </c>
      <c r="B67" s="135" t="e">
        <f>NA()</f>
        <v>#N/A</v>
      </c>
      <c r="C67" s="135">
        <f>IF(ISNUMBER('将来負担比率（分子）の構造'!I$52), IF('将来負担比率（分子）の構造'!I$52 &lt; 0, 0, '将来負担比率（分子）の構造'!I$52), NA())</f>
        <v>6312</v>
      </c>
      <c r="D67" s="135" t="e">
        <f>NA()</f>
        <v>#N/A</v>
      </c>
      <c r="E67" s="135" t="e">
        <f>NA()</f>
        <v>#N/A</v>
      </c>
      <c r="F67" s="135">
        <f>IF(ISNUMBER('将来負担比率（分子）の構造'!J$52), IF('将来負担比率（分子）の構造'!J$52 &lt; 0, 0, '将来負担比率（分子）の構造'!J$52), NA())</f>
        <v>5170</v>
      </c>
      <c r="G67" s="135" t="e">
        <f>NA()</f>
        <v>#N/A</v>
      </c>
      <c r="H67" s="135" t="e">
        <f>NA()</f>
        <v>#N/A</v>
      </c>
      <c r="I67" s="135">
        <f>IF(ISNUMBER('将来負担比率（分子）の構造'!K$52), IF('将来負担比率（分子）の構造'!K$52 &lt; 0, 0, '将来負担比率（分子）の構造'!K$52), NA())</f>
        <v>4104</v>
      </c>
      <c r="J67" s="135" t="e">
        <f>NA()</f>
        <v>#N/A</v>
      </c>
      <c r="K67" s="135" t="e">
        <f>NA()</f>
        <v>#N/A</v>
      </c>
      <c r="L67" s="135">
        <f>IF(ISNUMBER('将来負担比率（分子）の構造'!L$52), IF('将来負担比率（分子）の構造'!L$52 &lt; 0, 0, '将来負担比率（分子）の構造'!L$52), NA())</f>
        <v>3205</v>
      </c>
      <c r="M67" s="135" t="e">
        <f>NA()</f>
        <v>#N/A</v>
      </c>
      <c r="N67" s="135" t="e">
        <f>NA()</f>
        <v>#N/A</v>
      </c>
      <c r="O67" s="135">
        <f>IF(ISNUMBER('将来負担比率（分子）の構造'!M$52), IF('将来負担比率（分子）の構造'!M$52 &lt; 0, 0, '将来負担比率（分子）の構造'!M$52), NA())</f>
        <v>2490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3007575</v>
      </c>
      <c r="S5" s="637"/>
      <c r="T5" s="637"/>
      <c r="U5" s="637"/>
      <c r="V5" s="637"/>
      <c r="W5" s="637"/>
      <c r="X5" s="637"/>
      <c r="Y5" s="684"/>
      <c r="Z5" s="697">
        <v>15.6</v>
      </c>
      <c r="AA5" s="697"/>
      <c r="AB5" s="697"/>
      <c r="AC5" s="697"/>
      <c r="AD5" s="698">
        <v>3007575</v>
      </c>
      <c r="AE5" s="698"/>
      <c r="AF5" s="698"/>
      <c r="AG5" s="698"/>
      <c r="AH5" s="698"/>
      <c r="AI5" s="698"/>
      <c r="AJ5" s="698"/>
      <c r="AK5" s="698"/>
      <c r="AL5" s="685">
        <v>30.4</v>
      </c>
      <c r="AM5" s="654"/>
      <c r="AN5" s="654"/>
      <c r="AO5" s="686"/>
      <c r="AP5" s="673" t="s">
        <v>208</v>
      </c>
      <c r="AQ5" s="674"/>
      <c r="AR5" s="674"/>
      <c r="AS5" s="674"/>
      <c r="AT5" s="674"/>
      <c r="AU5" s="674"/>
      <c r="AV5" s="674"/>
      <c r="AW5" s="674"/>
      <c r="AX5" s="674"/>
      <c r="AY5" s="674"/>
      <c r="AZ5" s="674"/>
      <c r="BA5" s="674"/>
      <c r="BB5" s="674"/>
      <c r="BC5" s="674"/>
      <c r="BD5" s="674"/>
      <c r="BE5" s="674"/>
      <c r="BF5" s="675"/>
      <c r="BG5" s="586">
        <v>2975020</v>
      </c>
      <c r="BH5" s="587"/>
      <c r="BI5" s="587"/>
      <c r="BJ5" s="587"/>
      <c r="BK5" s="587"/>
      <c r="BL5" s="587"/>
      <c r="BM5" s="587"/>
      <c r="BN5" s="588"/>
      <c r="BO5" s="639">
        <v>98.9</v>
      </c>
      <c r="BP5" s="639"/>
      <c r="BQ5" s="639"/>
      <c r="BR5" s="639"/>
      <c r="BS5" s="640">
        <v>34217</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241299</v>
      </c>
      <c r="S6" s="587"/>
      <c r="T6" s="587"/>
      <c r="U6" s="587"/>
      <c r="V6" s="587"/>
      <c r="W6" s="587"/>
      <c r="X6" s="587"/>
      <c r="Y6" s="588"/>
      <c r="Z6" s="639">
        <v>1.3</v>
      </c>
      <c r="AA6" s="639"/>
      <c r="AB6" s="639"/>
      <c r="AC6" s="639"/>
      <c r="AD6" s="640">
        <v>241299</v>
      </c>
      <c r="AE6" s="640"/>
      <c r="AF6" s="640"/>
      <c r="AG6" s="640"/>
      <c r="AH6" s="640"/>
      <c r="AI6" s="640"/>
      <c r="AJ6" s="640"/>
      <c r="AK6" s="640"/>
      <c r="AL6" s="609">
        <v>2.4</v>
      </c>
      <c r="AM6" s="641"/>
      <c r="AN6" s="641"/>
      <c r="AO6" s="642"/>
      <c r="AP6" s="583" t="s">
        <v>213</v>
      </c>
      <c r="AQ6" s="584"/>
      <c r="AR6" s="584"/>
      <c r="AS6" s="584"/>
      <c r="AT6" s="584"/>
      <c r="AU6" s="584"/>
      <c r="AV6" s="584"/>
      <c r="AW6" s="584"/>
      <c r="AX6" s="584"/>
      <c r="AY6" s="584"/>
      <c r="AZ6" s="584"/>
      <c r="BA6" s="584"/>
      <c r="BB6" s="584"/>
      <c r="BC6" s="584"/>
      <c r="BD6" s="584"/>
      <c r="BE6" s="584"/>
      <c r="BF6" s="585"/>
      <c r="BG6" s="586">
        <v>2975020</v>
      </c>
      <c r="BH6" s="587"/>
      <c r="BI6" s="587"/>
      <c r="BJ6" s="587"/>
      <c r="BK6" s="587"/>
      <c r="BL6" s="587"/>
      <c r="BM6" s="587"/>
      <c r="BN6" s="588"/>
      <c r="BO6" s="639">
        <v>98.9</v>
      </c>
      <c r="BP6" s="639"/>
      <c r="BQ6" s="639"/>
      <c r="BR6" s="639"/>
      <c r="BS6" s="640">
        <v>34217</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193553</v>
      </c>
      <c r="CS6" s="587"/>
      <c r="CT6" s="587"/>
      <c r="CU6" s="587"/>
      <c r="CV6" s="587"/>
      <c r="CW6" s="587"/>
      <c r="CX6" s="587"/>
      <c r="CY6" s="588"/>
      <c r="CZ6" s="639">
        <v>1</v>
      </c>
      <c r="DA6" s="639"/>
      <c r="DB6" s="639"/>
      <c r="DC6" s="639"/>
      <c r="DD6" s="592">
        <v>1207</v>
      </c>
      <c r="DE6" s="587"/>
      <c r="DF6" s="587"/>
      <c r="DG6" s="587"/>
      <c r="DH6" s="587"/>
      <c r="DI6" s="587"/>
      <c r="DJ6" s="587"/>
      <c r="DK6" s="587"/>
      <c r="DL6" s="587"/>
      <c r="DM6" s="587"/>
      <c r="DN6" s="587"/>
      <c r="DO6" s="587"/>
      <c r="DP6" s="588"/>
      <c r="DQ6" s="592">
        <v>193553</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5790</v>
      </c>
      <c r="S7" s="587"/>
      <c r="T7" s="587"/>
      <c r="U7" s="587"/>
      <c r="V7" s="587"/>
      <c r="W7" s="587"/>
      <c r="X7" s="587"/>
      <c r="Y7" s="588"/>
      <c r="Z7" s="639">
        <v>0</v>
      </c>
      <c r="AA7" s="639"/>
      <c r="AB7" s="639"/>
      <c r="AC7" s="639"/>
      <c r="AD7" s="640">
        <v>5790</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1114260</v>
      </c>
      <c r="BH7" s="587"/>
      <c r="BI7" s="587"/>
      <c r="BJ7" s="587"/>
      <c r="BK7" s="587"/>
      <c r="BL7" s="587"/>
      <c r="BM7" s="587"/>
      <c r="BN7" s="588"/>
      <c r="BO7" s="639">
        <v>37</v>
      </c>
      <c r="BP7" s="639"/>
      <c r="BQ7" s="639"/>
      <c r="BR7" s="639"/>
      <c r="BS7" s="640">
        <v>34217</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3377082</v>
      </c>
      <c r="CS7" s="587"/>
      <c r="CT7" s="587"/>
      <c r="CU7" s="587"/>
      <c r="CV7" s="587"/>
      <c r="CW7" s="587"/>
      <c r="CX7" s="587"/>
      <c r="CY7" s="588"/>
      <c r="CZ7" s="639">
        <v>18.100000000000001</v>
      </c>
      <c r="DA7" s="639"/>
      <c r="DB7" s="639"/>
      <c r="DC7" s="639"/>
      <c r="DD7" s="592">
        <v>1540024</v>
      </c>
      <c r="DE7" s="587"/>
      <c r="DF7" s="587"/>
      <c r="DG7" s="587"/>
      <c r="DH7" s="587"/>
      <c r="DI7" s="587"/>
      <c r="DJ7" s="587"/>
      <c r="DK7" s="587"/>
      <c r="DL7" s="587"/>
      <c r="DM7" s="587"/>
      <c r="DN7" s="587"/>
      <c r="DO7" s="587"/>
      <c r="DP7" s="588"/>
      <c r="DQ7" s="592">
        <v>2283656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6371</v>
      </c>
      <c r="S8" s="587"/>
      <c r="T8" s="587"/>
      <c r="U8" s="587"/>
      <c r="V8" s="587"/>
      <c r="W8" s="587"/>
      <c r="X8" s="587"/>
      <c r="Y8" s="588"/>
      <c r="Z8" s="639">
        <v>0</v>
      </c>
      <c r="AA8" s="639"/>
      <c r="AB8" s="639"/>
      <c r="AC8" s="639"/>
      <c r="AD8" s="640">
        <v>6371</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45147</v>
      </c>
      <c r="BH8" s="587"/>
      <c r="BI8" s="587"/>
      <c r="BJ8" s="587"/>
      <c r="BK8" s="587"/>
      <c r="BL8" s="587"/>
      <c r="BM8" s="587"/>
      <c r="BN8" s="588"/>
      <c r="BO8" s="639">
        <v>1.5</v>
      </c>
      <c r="BP8" s="639"/>
      <c r="BQ8" s="639"/>
      <c r="BR8" s="639"/>
      <c r="BS8" s="592" t="s">
        <v>220</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5552012</v>
      </c>
      <c r="CS8" s="587"/>
      <c r="CT8" s="587"/>
      <c r="CU8" s="587"/>
      <c r="CV8" s="587"/>
      <c r="CW8" s="587"/>
      <c r="CX8" s="587"/>
      <c r="CY8" s="588"/>
      <c r="CZ8" s="639">
        <v>29.8</v>
      </c>
      <c r="DA8" s="639"/>
      <c r="DB8" s="639"/>
      <c r="DC8" s="639"/>
      <c r="DD8" s="592">
        <v>305534</v>
      </c>
      <c r="DE8" s="587"/>
      <c r="DF8" s="587"/>
      <c r="DG8" s="587"/>
      <c r="DH8" s="587"/>
      <c r="DI8" s="587"/>
      <c r="DJ8" s="587"/>
      <c r="DK8" s="587"/>
      <c r="DL8" s="587"/>
      <c r="DM8" s="587"/>
      <c r="DN8" s="587"/>
      <c r="DO8" s="587"/>
      <c r="DP8" s="588"/>
      <c r="DQ8" s="592">
        <v>3129347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7093</v>
      </c>
      <c r="S9" s="587"/>
      <c r="T9" s="587"/>
      <c r="U9" s="587"/>
      <c r="V9" s="587"/>
      <c r="W9" s="587"/>
      <c r="X9" s="587"/>
      <c r="Y9" s="588"/>
      <c r="Z9" s="639">
        <v>0</v>
      </c>
      <c r="AA9" s="639"/>
      <c r="AB9" s="639"/>
      <c r="AC9" s="639"/>
      <c r="AD9" s="640">
        <v>7093</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860661</v>
      </c>
      <c r="BH9" s="587"/>
      <c r="BI9" s="587"/>
      <c r="BJ9" s="587"/>
      <c r="BK9" s="587"/>
      <c r="BL9" s="587"/>
      <c r="BM9" s="587"/>
      <c r="BN9" s="588"/>
      <c r="BO9" s="639">
        <v>28.6</v>
      </c>
      <c r="BP9" s="639"/>
      <c r="BQ9" s="639"/>
      <c r="BR9" s="639"/>
      <c r="BS9" s="592" t="s">
        <v>220</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1093541</v>
      </c>
      <c r="CS9" s="587"/>
      <c r="CT9" s="587"/>
      <c r="CU9" s="587"/>
      <c r="CV9" s="587"/>
      <c r="CW9" s="587"/>
      <c r="CX9" s="587"/>
      <c r="CY9" s="588"/>
      <c r="CZ9" s="639">
        <v>5.9</v>
      </c>
      <c r="DA9" s="639"/>
      <c r="DB9" s="639"/>
      <c r="DC9" s="639"/>
      <c r="DD9" s="592">
        <v>30079</v>
      </c>
      <c r="DE9" s="587"/>
      <c r="DF9" s="587"/>
      <c r="DG9" s="587"/>
      <c r="DH9" s="587"/>
      <c r="DI9" s="587"/>
      <c r="DJ9" s="587"/>
      <c r="DK9" s="587"/>
      <c r="DL9" s="587"/>
      <c r="DM9" s="587"/>
      <c r="DN9" s="587"/>
      <c r="DO9" s="587"/>
      <c r="DP9" s="588"/>
      <c r="DQ9" s="592">
        <v>1062674</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311262</v>
      </c>
      <c r="S10" s="587"/>
      <c r="T10" s="587"/>
      <c r="U10" s="587"/>
      <c r="V10" s="587"/>
      <c r="W10" s="587"/>
      <c r="X10" s="587"/>
      <c r="Y10" s="588"/>
      <c r="Z10" s="639">
        <v>1.6</v>
      </c>
      <c r="AA10" s="639"/>
      <c r="AB10" s="639"/>
      <c r="AC10" s="639"/>
      <c r="AD10" s="640">
        <v>311262</v>
      </c>
      <c r="AE10" s="640"/>
      <c r="AF10" s="640"/>
      <c r="AG10" s="640"/>
      <c r="AH10" s="640"/>
      <c r="AI10" s="640"/>
      <c r="AJ10" s="640"/>
      <c r="AK10" s="640"/>
      <c r="AL10" s="609">
        <v>3.1</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89089</v>
      </c>
      <c r="BH10" s="587"/>
      <c r="BI10" s="587"/>
      <c r="BJ10" s="587"/>
      <c r="BK10" s="587"/>
      <c r="BL10" s="587"/>
      <c r="BM10" s="587"/>
      <c r="BN10" s="588"/>
      <c r="BO10" s="639">
        <v>3</v>
      </c>
      <c r="BP10" s="639"/>
      <c r="BQ10" s="639"/>
      <c r="BR10" s="639"/>
      <c r="BS10" s="592">
        <v>14729</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139298</v>
      </c>
      <c r="CS10" s="587"/>
      <c r="CT10" s="587"/>
      <c r="CU10" s="587"/>
      <c r="CV10" s="587"/>
      <c r="CW10" s="587"/>
      <c r="CX10" s="587"/>
      <c r="CY10" s="588"/>
      <c r="CZ10" s="639">
        <v>0.7</v>
      </c>
      <c r="DA10" s="639"/>
      <c r="DB10" s="639"/>
      <c r="DC10" s="639"/>
      <c r="DD10" s="592" t="s">
        <v>220</v>
      </c>
      <c r="DE10" s="587"/>
      <c r="DF10" s="587"/>
      <c r="DG10" s="587"/>
      <c r="DH10" s="587"/>
      <c r="DI10" s="587"/>
      <c r="DJ10" s="587"/>
      <c r="DK10" s="587"/>
      <c r="DL10" s="587"/>
      <c r="DM10" s="587"/>
      <c r="DN10" s="587"/>
      <c r="DO10" s="587"/>
      <c r="DP10" s="588"/>
      <c r="DQ10" s="592">
        <v>47363</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220</v>
      </c>
      <c r="S11" s="587"/>
      <c r="T11" s="587"/>
      <c r="U11" s="587"/>
      <c r="V11" s="587"/>
      <c r="W11" s="587"/>
      <c r="X11" s="587"/>
      <c r="Y11" s="588"/>
      <c r="Z11" s="639" t="s">
        <v>220</v>
      </c>
      <c r="AA11" s="639"/>
      <c r="AB11" s="639"/>
      <c r="AC11" s="639"/>
      <c r="AD11" s="640" t="s">
        <v>220</v>
      </c>
      <c r="AE11" s="640"/>
      <c r="AF11" s="640"/>
      <c r="AG11" s="640"/>
      <c r="AH11" s="640"/>
      <c r="AI11" s="640"/>
      <c r="AJ11" s="640"/>
      <c r="AK11" s="640"/>
      <c r="AL11" s="609" t="s">
        <v>220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119363</v>
      </c>
      <c r="BH11" s="587"/>
      <c r="BI11" s="587"/>
      <c r="BJ11" s="587"/>
      <c r="BK11" s="587"/>
      <c r="BL11" s="587"/>
      <c r="BM11" s="587"/>
      <c r="BN11" s="588"/>
      <c r="BO11" s="639">
        <v>4</v>
      </c>
      <c r="BP11" s="639"/>
      <c r="BQ11" s="639"/>
      <c r="BR11" s="639"/>
      <c r="BS11" s="592">
        <v>19488</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980229</v>
      </c>
      <c r="CS11" s="587"/>
      <c r="CT11" s="587"/>
      <c r="CU11" s="587"/>
      <c r="CV11" s="587"/>
      <c r="CW11" s="587"/>
      <c r="CX11" s="587"/>
      <c r="CY11" s="588"/>
      <c r="CZ11" s="639">
        <v>5.3</v>
      </c>
      <c r="DA11" s="639"/>
      <c r="DB11" s="639"/>
      <c r="DC11" s="639"/>
      <c r="DD11" s="592">
        <v>202708</v>
      </c>
      <c r="DE11" s="587"/>
      <c r="DF11" s="587"/>
      <c r="DG11" s="587"/>
      <c r="DH11" s="587"/>
      <c r="DI11" s="587"/>
      <c r="DJ11" s="587"/>
      <c r="DK11" s="587"/>
      <c r="DL11" s="587"/>
      <c r="DM11" s="587"/>
      <c r="DN11" s="587"/>
      <c r="DO11" s="587"/>
      <c r="DP11" s="588"/>
      <c r="DQ11" s="592">
        <v>463241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220</v>
      </c>
      <c r="S12" s="587"/>
      <c r="T12" s="587"/>
      <c r="U12" s="587"/>
      <c r="V12" s="587"/>
      <c r="W12" s="587"/>
      <c r="X12" s="587"/>
      <c r="Y12" s="588"/>
      <c r="Z12" s="639" t="s">
        <v>220</v>
      </c>
      <c r="AA12" s="639"/>
      <c r="AB12" s="639"/>
      <c r="AC12" s="639"/>
      <c r="AD12" s="640" t="s">
        <v>220</v>
      </c>
      <c r="AE12" s="640"/>
      <c r="AF12" s="640"/>
      <c r="AG12" s="640"/>
      <c r="AH12" s="640"/>
      <c r="AI12" s="640"/>
      <c r="AJ12" s="640"/>
      <c r="AK12" s="640"/>
      <c r="AL12" s="609" t="s">
        <v>220</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1502101</v>
      </c>
      <c r="BH12" s="587"/>
      <c r="BI12" s="587"/>
      <c r="BJ12" s="587"/>
      <c r="BK12" s="587"/>
      <c r="BL12" s="587"/>
      <c r="BM12" s="587"/>
      <c r="BN12" s="588"/>
      <c r="BO12" s="639">
        <v>49.9</v>
      </c>
      <c r="BP12" s="639"/>
      <c r="BQ12" s="639"/>
      <c r="BR12" s="639"/>
      <c r="BS12" s="592" t="s">
        <v>220</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882818</v>
      </c>
      <c r="CS12" s="587"/>
      <c r="CT12" s="587"/>
      <c r="CU12" s="587"/>
      <c r="CV12" s="587"/>
      <c r="CW12" s="587"/>
      <c r="CX12" s="587"/>
      <c r="CY12" s="588"/>
      <c r="CZ12" s="639">
        <v>4.7</v>
      </c>
      <c r="DA12" s="639"/>
      <c r="DB12" s="639"/>
      <c r="DC12" s="639"/>
      <c r="DD12" s="592">
        <v>24585</v>
      </c>
      <c r="DE12" s="587"/>
      <c r="DF12" s="587"/>
      <c r="DG12" s="587"/>
      <c r="DH12" s="587"/>
      <c r="DI12" s="587"/>
      <c r="DJ12" s="587"/>
      <c r="DK12" s="587"/>
      <c r="DL12" s="587"/>
      <c r="DM12" s="587"/>
      <c r="DN12" s="587"/>
      <c r="DO12" s="587"/>
      <c r="DP12" s="588"/>
      <c r="DQ12" s="592">
        <v>443364</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49325</v>
      </c>
      <c r="S13" s="587"/>
      <c r="T13" s="587"/>
      <c r="U13" s="587"/>
      <c r="V13" s="587"/>
      <c r="W13" s="587"/>
      <c r="X13" s="587"/>
      <c r="Y13" s="588"/>
      <c r="Z13" s="639">
        <v>0.3</v>
      </c>
      <c r="AA13" s="639"/>
      <c r="AB13" s="639"/>
      <c r="AC13" s="639"/>
      <c r="AD13" s="640">
        <v>49325</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1443193</v>
      </c>
      <c r="BH13" s="587"/>
      <c r="BI13" s="587"/>
      <c r="BJ13" s="587"/>
      <c r="BK13" s="587"/>
      <c r="BL13" s="587"/>
      <c r="BM13" s="587"/>
      <c r="BN13" s="588"/>
      <c r="BO13" s="639">
        <v>48</v>
      </c>
      <c r="BP13" s="639"/>
      <c r="BQ13" s="639"/>
      <c r="BR13" s="639"/>
      <c r="BS13" s="592" t="s">
        <v>220</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1927533</v>
      </c>
      <c r="CS13" s="587"/>
      <c r="CT13" s="587"/>
      <c r="CU13" s="587"/>
      <c r="CV13" s="587"/>
      <c r="CW13" s="587"/>
      <c r="CX13" s="587"/>
      <c r="CY13" s="588"/>
      <c r="CZ13" s="639">
        <v>10.3</v>
      </c>
      <c r="DA13" s="639"/>
      <c r="DB13" s="639"/>
      <c r="DC13" s="639"/>
      <c r="DD13" s="592">
        <v>778071</v>
      </c>
      <c r="DE13" s="587"/>
      <c r="DF13" s="587"/>
      <c r="DG13" s="587"/>
      <c r="DH13" s="587"/>
      <c r="DI13" s="587"/>
      <c r="DJ13" s="587"/>
      <c r="DK13" s="587"/>
      <c r="DL13" s="587"/>
      <c r="DM13" s="587"/>
      <c r="DN13" s="587"/>
      <c r="DO13" s="587"/>
      <c r="DP13" s="588"/>
      <c r="DQ13" s="592">
        <v>1524530</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220</v>
      </c>
      <c r="S14" s="587"/>
      <c r="T14" s="587"/>
      <c r="U14" s="587"/>
      <c r="V14" s="587"/>
      <c r="W14" s="587"/>
      <c r="X14" s="587"/>
      <c r="Y14" s="588"/>
      <c r="Z14" s="639" t="s">
        <v>220</v>
      </c>
      <c r="AA14" s="639"/>
      <c r="AB14" s="639"/>
      <c r="AC14" s="639"/>
      <c r="AD14" s="640" t="s">
        <v>220</v>
      </c>
      <c r="AE14" s="640"/>
      <c r="AF14" s="640"/>
      <c r="AG14" s="640"/>
      <c r="AH14" s="640"/>
      <c r="AI14" s="640"/>
      <c r="AJ14" s="640"/>
      <c r="AK14" s="640"/>
      <c r="AL14" s="609" t="s">
        <v>220</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86324</v>
      </c>
      <c r="BH14" s="587"/>
      <c r="BI14" s="587"/>
      <c r="BJ14" s="587"/>
      <c r="BK14" s="587"/>
      <c r="BL14" s="587"/>
      <c r="BM14" s="587"/>
      <c r="BN14" s="588"/>
      <c r="BO14" s="639">
        <v>2.9</v>
      </c>
      <c r="BP14" s="639"/>
      <c r="BQ14" s="639"/>
      <c r="BR14" s="639"/>
      <c r="BS14" s="592" t="s">
        <v>220</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855718</v>
      </c>
      <c r="CS14" s="587"/>
      <c r="CT14" s="587"/>
      <c r="CU14" s="587"/>
      <c r="CV14" s="587"/>
      <c r="CW14" s="587"/>
      <c r="CX14" s="587"/>
      <c r="CY14" s="588"/>
      <c r="CZ14" s="639">
        <v>4.5999999999999996</v>
      </c>
      <c r="DA14" s="639"/>
      <c r="DB14" s="639"/>
      <c r="DC14" s="639"/>
      <c r="DD14" s="592">
        <v>46895</v>
      </c>
      <c r="DE14" s="587"/>
      <c r="DF14" s="587"/>
      <c r="DG14" s="587"/>
      <c r="DH14" s="587"/>
      <c r="DI14" s="587"/>
      <c r="DJ14" s="587"/>
      <c r="DK14" s="587"/>
      <c r="DL14" s="587"/>
      <c r="DM14" s="587"/>
      <c r="DN14" s="587"/>
      <c r="DO14" s="587"/>
      <c r="DP14" s="588"/>
      <c r="DQ14" s="592">
        <v>684685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9214</v>
      </c>
      <c r="S15" s="587"/>
      <c r="T15" s="587"/>
      <c r="U15" s="587"/>
      <c r="V15" s="587"/>
      <c r="W15" s="587"/>
      <c r="X15" s="587"/>
      <c r="Y15" s="588"/>
      <c r="Z15" s="639">
        <v>0</v>
      </c>
      <c r="AA15" s="639"/>
      <c r="AB15" s="639"/>
      <c r="AC15" s="639"/>
      <c r="AD15" s="640">
        <v>9214</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272335</v>
      </c>
      <c r="BH15" s="587"/>
      <c r="BI15" s="587"/>
      <c r="BJ15" s="587"/>
      <c r="BK15" s="587"/>
      <c r="BL15" s="587"/>
      <c r="BM15" s="587"/>
      <c r="BN15" s="588"/>
      <c r="BO15" s="639">
        <v>9.1</v>
      </c>
      <c r="BP15" s="639"/>
      <c r="BQ15" s="639"/>
      <c r="BR15" s="639"/>
      <c r="BS15" s="592" t="s">
        <v>220</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1646245</v>
      </c>
      <c r="CS15" s="587"/>
      <c r="CT15" s="587"/>
      <c r="CU15" s="587"/>
      <c r="CV15" s="587"/>
      <c r="CW15" s="587"/>
      <c r="CX15" s="587"/>
      <c r="CY15" s="588"/>
      <c r="CZ15" s="639">
        <v>8.8000000000000007</v>
      </c>
      <c r="DA15" s="639"/>
      <c r="DB15" s="639"/>
      <c r="DC15" s="639"/>
      <c r="DD15" s="592">
        <v>315312</v>
      </c>
      <c r="DE15" s="587"/>
      <c r="DF15" s="587"/>
      <c r="DG15" s="587"/>
      <c r="DH15" s="587"/>
      <c r="DI15" s="587"/>
      <c r="DJ15" s="587"/>
      <c r="DK15" s="587"/>
      <c r="DL15" s="587"/>
      <c r="DM15" s="587"/>
      <c r="DN15" s="587"/>
      <c r="DO15" s="587"/>
      <c r="DP15" s="588"/>
      <c r="DQ15" s="592">
        <v>1185501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7339811</v>
      </c>
      <c r="S16" s="587"/>
      <c r="T16" s="587"/>
      <c r="U16" s="587"/>
      <c r="V16" s="587"/>
      <c r="W16" s="587"/>
      <c r="X16" s="587"/>
      <c r="Y16" s="588"/>
      <c r="Z16" s="639">
        <v>38</v>
      </c>
      <c r="AA16" s="639"/>
      <c r="AB16" s="639"/>
      <c r="AC16" s="639"/>
      <c r="AD16" s="640">
        <v>6222241</v>
      </c>
      <c r="AE16" s="640"/>
      <c r="AF16" s="640"/>
      <c r="AG16" s="640"/>
      <c r="AH16" s="640"/>
      <c r="AI16" s="640"/>
      <c r="AJ16" s="640"/>
      <c r="AK16" s="640"/>
      <c r="AL16" s="609">
        <v>62.9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220</v>
      </c>
      <c r="BH16" s="587"/>
      <c r="BI16" s="587"/>
      <c r="BJ16" s="587"/>
      <c r="BK16" s="587"/>
      <c r="BL16" s="587"/>
      <c r="BM16" s="587"/>
      <c r="BN16" s="588"/>
      <c r="BO16" s="639" t="s">
        <v>220</v>
      </c>
      <c r="BP16" s="639"/>
      <c r="BQ16" s="639"/>
      <c r="BR16" s="639"/>
      <c r="BS16" s="592" t="s">
        <v>220</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328751</v>
      </c>
      <c r="CS16" s="587"/>
      <c r="CT16" s="587"/>
      <c r="CU16" s="587"/>
      <c r="CV16" s="587"/>
      <c r="CW16" s="587"/>
      <c r="CX16" s="587"/>
      <c r="CY16" s="588"/>
      <c r="CZ16" s="639">
        <v>1.8</v>
      </c>
      <c r="DA16" s="639"/>
      <c r="DB16" s="639"/>
      <c r="DC16" s="639"/>
      <c r="DD16" s="592" t="s">
        <v>220</v>
      </c>
      <c r="DE16" s="587"/>
      <c r="DF16" s="587"/>
      <c r="DG16" s="587"/>
      <c r="DH16" s="587"/>
      <c r="DI16" s="587"/>
      <c r="DJ16" s="587"/>
      <c r="DK16" s="587"/>
      <c r="DL16" s="587"/>
      <c r="DM16" s="587"/>
      <c r="DN16" s="587"/>
      <c r="DO16" s="587"/>
      <c r="DP16" s="588"/>
      <c r="DQ16" s="592">
        <v>227141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6222241</v>
      </c>
      <c r="S17" s="587"/>
      <c r="T17" s="587"/>
      <c r="U17" s="587"/>
      <c r="V17" s="587"/>
      <c r="W17" s="587"/>
      <c r="X17" s="587"/>
      <c r="Y17" s="588"/>
      <c r="Z17" s="639">
        <v>32.200000000000003</v>
      </c>
      <c r="AA17" s="639"/>
      <c r="AB17" s="639"/>
      <c r="AC17" s="639"/>
      <c r="AD17" s="640">
        <v>6222241</v>
      </c>
      <c r="AE17" s="640"/>
      <c r="AF17" s="640"/>
      <c r="AG17" s="640"/>
      <c r="AH17" s="640"/>
      <c r="AI17" s="640"/>
      <c r="AJ17" s="640"/>
      <c r="AK17" s="640"/>
      <c r="AL17" s="609">
        <v>62.9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220</v>
      </c>
      <c r="BH17" s="587"/>
      <c r="BI17" s="587"/>
      <c r="BJ17" s="587"/>
      <c r="BK17" s="587"/>
      <c r="BL17" s="587"/>
      <c r="BM17" s="587"/>
      <c r="BN17" s="588"/>
      <c r="BO17" s="639" t="s">
        <v>220</v>
      </c>
      <c r="BP17" s="639"/>
      <c r="BQ17" s="639"/>
      <c r="BR17" s="639"/>
      <c r="BS17" s="592" t="s">
        <v>220</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1674899</v>
      </c>
      <c r="CS17" s="587"/>
      <c r="CT17" s="587"/>
      <c r="CU17" s="587"/>
      <c r="CV17" s="587"/>
      <c r="CW17" s="587"/>
      <c r="CX17" s="587"/>
      <c r="CY17" s="588"/>
      <c r="CZ17" s="639">
        <v>9</v>
      </c>
      <c r="DA17" s="639"/>
      <c r="DB17" s="639"/>
      <c r="DC17" s="639"/>
      <c r="DD17" s="592" t="s">
        <v>220</v>
      </c>
      <c r="DE17" s="587"/>
      <c r="DF17" s="587"/>
      <c r="DG17" s="587"/>
      <c r="DH17" s="587"/>
      <c r="DI17" s="587"/>
      <c r="DJ17" s="587"/>
      <c r="DK17" s="587"/>
      <c r="DL17" s="587"/>
      <c r="DM17" s="587"/>
      <c r="DN17" s="587"/>
      <c r="DO17" s="587"/>
      <c r="DP17" s="588"/>
      <c r="DQ17" s="592">
        <v>1619753</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1117347</v>
      </c>
      <c r="S18" s="587"/>
      <c r="T18" s="587"/>
      <c r="U18" s="587"/>
      <c r="V18" s="587"/>
      <c r="W18" s="587"/>
      <c r="X18" s="587"/>
      <c r="Y18" s="588"/>
      <c r="Z18" s="639">
        <v>5.8</v>
      </c>
      <c r="AA18" s="639"/>
      <c r="AB18" s="639"/>
      <c r="AC18" s="639"/>
      <c r="AD18" s="640" t="s">
        <v>220</v>
      </c>
      <c r="AE18" s="640"/>
      <c r="AF18" s="640"/>
      <c r="AG18" s="640"/>
      <c r="AH18" s="640"/>
      <c r="AI18" s="640"/>
      <c r="AJ18" s="640"/>
      <c r="AK18" s="640"/>
      <c r="AL18" s="609" t="s">
        <v>220</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220</v>
      </c>
      <c r="BH18" s="587"/>
      <c r="BI18" s="587"/>
      <c r="BJ18" s="587"/>
      <c r="BK18" s="587"/>
      <c r="BL18" s="587"/>
      <c r="BM18" s="587"/>
      <c r="BN18" s="588"/>
      <c r="BO18" s="639" t="s">
        <v>220</v>
      </c>
      <c r="BP18" s="639"/>
      <c r="BQ18" s="639"/>
      <c r="BR18" s="639"/>
      <c r="BS18" s="592" t="s">
        <v>220</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220</v>
      </c>
      <c r="CS18" s="587"/>
      <c r="CT18" s="587"/>
      <c r="CU18" s="587"/>
      <c r="CV18" s="587"/>
      <c r="CW18" s="587"/>
      <c r="CX18" s="587"/>
      <c r="CY18" s="588"/>
      <c r="CZ18" s="639" t="s">
        <v>220</v>
      </c>
      <c r="DA18" s="639"/>
      <c r="DB18" s="639"/>
      <c r="DC18" s="639"/>
      <c r="DD18" s="592" t="s">
        <v>220</v>
      </c>
      <c r="DE18" s="587"/>
      <c r="DF18" s="587"/>
      <c r="DG18" s="587"/>
      <c r="DH18" s="587"/>
      <c r="DI18" s="587"/>
      <c r="DJ18" s="587"/>
      <c r="DK18" s="587"/>
      <c r="DL18" s="587"/>
      <c r="DM18" s="587"/>
      <c r="DN18" s="587"/>
      <c r="DO18" s="587"/>
      <c r="DP18" s="588"/>
      <c r="DQ18" s="592" t="s">
        <v>220</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223</v>
      </c>
      <c r="S19" s="587"/>
      <c r="T19" s="587"/>
      <c r="U19" s="587"/>
      <c r="V19" s="587"/>
      <c r="W19" s="587"/>
      <c r="X19" s="587"/>
      <c r="Y19" s="588"/>
      <c r="Z19" s="639">
        <v>0</v>
      </c>
      <c r="AA19" s="639"/>
      <c r="AB19" s="639"/>
      <c r="AC19" s="639"/>
      <c r="AD19" s="640" t="s">
        <v>220</v>
      </c>
      <c r="AE19" s="640"/>
      <c r="AF19" s="640"/>
      <c r="AG19" s="640"/>
      <c r="AH19" s="640"/>
      <c r="AI19" s="640"/>
      <c r="AJ19" s="640"/>
      <c r="AK19" s="640"/>
      <c r="AL19" s="609" t="s">
        <v>220</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32555</v>
      </c>
      <c r="BH19" s="587"/>
      <c r="BI19" s="587"/>
      <c r="BJ19" s="587"/>
      <c r="BK19" s="587"/>
      <c r="BL19" s="587"/>
      <c r="BM19" s="587"/>
      <c r="BN19" s="588"/>
      <c r="BO19" s="639">
        <v>1.1000000000000001</v>
      </c>
      <c r="BP19" s="639"/>
      <c r="BQ19" s="639"/>
      <c r="BR19" s="639"/>
      <c r="BS19" s="592" t="s">
        <v>220</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220</v>
      </c>
      <c r="CS19" s="587"/>
      <c r="CT19" s="587"/>
      <c r="CU19" s="587"/>
      <c r="CV19" s="587"/>
      <c r="CW19" s="587"/>
      <c r="CX19" s="587"/>
      <c r="CY19" s="588"/>
      <c r="CZ19" s="639" t="s">
        <v>220</v>
      </c>
      <c r="DA19" s="639"/>
      <c r="DB19" s="639"/>
      <c r="DC19" s="639"/>
      <c r="DD19" s="592" t="s">
        <v>220</v>
      </c>
      <c r="DE19" s="587"/>
      <c r="DF19" s="587"/>
      <c r="DG19" s="587"/>
      <c r="DH19" s="587"/>
      <c r="DI19" s="587"/>
      <c r="DJ19" s="587"/>
      <c r="DK19" s="587"/>
      <c r="DL19" s="587"/>
      <c r="DM19" s="587"/>
      <c r="DN19" s="587"/>
      <c r="DO19" s="587"/>
      <c r="DP19" s="588"/>
      <c r="DQ19" s="592" t="s">
        <v>220</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10977740</v>
      </c>
      <c r="S20" s="587"/>
      <c r="T20" s="587"/>
      <c r="U20" s="587"/>
      <c r="V20" s="587"/>
      <c r="W20" s="587"/>
      <c r="X20" s="587"/>
      <c r="Y20" s="588"/>
      <c r="Z20" s="639">
        <v>56.9</v>
      </c>
      <c r="AA20" s="639"/>
      <c r="AB20" s="639"/>
      <c r="AC20" s="639"/>
      <c r="AD20" s="640">
        <v>9860170</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32555</v>
      </c>
      <c r="BH20" s="587"/>
      <c r="BI20" s="587"/>
      <c r="BJ20" s="587"/>
      <c r="BK20" s="587"/>
      <c r="BL20" s="587"/>
      <c r="BM20" s="587"/>
      <c r="BN20" s="588"/>
      <c r="BO20" s="639">
        <v>1.1000000000000001</v>
      </c>
      <c r="BP20" s="639"/>
      <c r="BQ20" s="639"/>
      <c r="BR20" s="639"/>
      <c r="BS20" s="592" t="s">
        <v>220</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18651679</v>
      </c>
      <c r="CS20" s="587"/>
      <c r="CT20" s="587"/>
      <c r="CU20" s="587"/>
      <c r="CV20" s="587"/>
      <c r="CW20" s="587"/>
      <c r="CX20" s="587"/>
      <c r="CY20" s="588"/>
      <c r="CZ20" s="639">
        <v>100</v>
      </c>
      <c r="DA20" s="639"/>
      <c r="DB20" s="639"/>
      <c r="DC20" s="639"/>
      <c r="DD20" s="592">
        <v>3244415</v>
      </c>
      <c r="DE20" s="587"/>
      <c r="DF20" s="587"/>
      <c r="DG20" s="587"/>
      <c r="DH20" s="587"/>
      <c r="DI20" s="587"/>
      <c r="DJ20" s="587"/>
      <c r="DK20" s="587"/>
      <c r="DL20" s="587"/>
      <c r="DM20" s="587"/>
      <c r="DN20" s="587"/>
      <c r="DO20" s="587"/>
      <c r="DP20" s="588"/>
      <c r="DQ20" s="592">
        <v>12864808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3997</v>
      </c>
      <c r="S21" s="587"/>
      <c r="T21" s="587"/>
      <c r="U21" s="587"/>
      <c r="V21" s="587"/>
      <c r="W21" s="587"/>
      <c r="X21" s="587"/>
      <c r="Y21" s="588"/>
      <c r="Z21" s="639">
        <v>0</v>
      </c>
      <c r="AA21" s="639"/>
      <c r="AB21" s="639"/>
      <c r="AC21" s="639"/>
      <c r="AD21" s="640">
        <v>3997</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32555</v>
      </c>
      <c r="BH21" s="587"/>
      <c r="BI21" s="587"/>
      <c r="BJ21" s="587"/>
      <c r="BK21" s="587"/>
      <c r="BL21" s="587"/>
      <c r="BM21" s="587"/>
      <c r="BN21" s="588"/>
      <c r="BO21" s="639">
        <v>1.1000000000000001</v>
      </c>
      <c r="BP21" s="639"/>
      <c r="BQ21" s="639"/>
      <c r="BR21" s="639"/>
      <c r="BS21" s="592" t="s">
        <v>220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72230</v>
      </c>
      <c r="S22" s="587"/>
      <c r="T22" s="587"/>
      <c r="U22" s="587"/>
      <c r="V22" s="587"/>
      <c r="W22" s="587"/>
      <c r="X22" s="587"/>
      <c r="Y22" s="588"/>
      <c r="Z22" s="639">
        <v>0.4</v>
      </c>
      <c r="AA22" s="639"/>
      <c r="AB22" s="639"/>
      <c r="AC22" s="639"/>
      <c r="AD22" s="640" t="s">
        <v>220</v>
      </c>
      <c r="AE22" s="640"/>
      <c r="AF22" s="640"/>
      <c r="AG22" s="640"/>
      <c r="AH22" s="640"/>
      <c r="AI22" s="640"/>
      <c r="AJ22" s="640"/>
      <c r="AK22" s="640"/>
      <c r="AL22" s="609" t="s">
        <v>220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220</v>
      </c>
      <c r="BH22" s="587"/>
      <c r="BI22" s="587"/>
      <c r="BJ22" s="587"/>
      <c r="BK22" s="587"/>
      <c r="BL22" s="587"/>
      <c r="BM22" s="587"/>
      <c r="BN22" s="588"/>
      <c r="BO22" s="639" t="s">
        <v>220</v>
      </c>
      <c r="BP22" s="639"/>
      <c r="BQ22" s="639"/>
      <c r="BR22" s="639"/>
      <c r="BS22" s="592" t="s">
        <v>220</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182043</v>
      </c>
      <c r="S23" s="587"/>
      <c r="T23" s="587"/>
      <c r="U23" s="587"/>
      <c r="V23" s="587"/>
      <c r="W23" s="587"/>
      <c r="X23" s="587"/>
      <c r="Y23" s="588"/>
      <c r="Z23" s="639">
        <v>0.9</v>
      </c>
      <c r="AA23" s="639"/>
      <c r="AB23" s="639"/>
      <c r="AC23" s="639"/>
      <c r="AD23" s="640">
        <v>10246</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220</v>
      </c>
      <c r="BH23" s="587"/>
      <c r="BI23" s="587"/>
      <c r="BJ23" s="587"/>
      <c r="BK23" s="587"/>
      <c r="BL23" s="587"/>
      <c r="BM23" s="587"/>
      <c r="BN23" s="588"/>
      <c r="BO23" s="639" t="s">
        <v>220</v>
      </c>
      <c r="BP23" s="639"/>
      <c r="BQ23" s="639"/>
      <c r="BR23" s="639"/>
      <c r="BS23" s="592" t="s">
        <v>220</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17805</v>
      </c>
      <c r="S24" s="587"/>
      <c r="T24" s="587"/>
      <c r="U24" s="587"/>
      <c r="V24" s="587"/>
      <c r="W24" s="587"/>
      <c r="X24" s="587"/>
      <c r="Y24" s="588"/>
      <c r="Z24" s="639">
        <v>0.1</v>
      </c>
      <c r="AA24" s="639"/>
      <c r="AB24" s="639"/>
      <c r="AC24" s="639"/>
      <c r="AD24" s="640" t="s">
        <v>220</v>
      </c>
      <c r="AE24" s="640"/>
      <c r="AF24" s="640"/>
      <c r="AG24" s="640"/>
      <c r="AH24" s="640"/>
      <c r="AI24" s="640"/>
      <c r="AJ24" s="640"/>
      <c r="AK24" s="640"/>
      <c r="AL24" s="609" t="s">
        <v>220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220</v>
      </c>
      <c r="BH24" s="587"/>
      <c r="BI24" s="587"/>
      <c r="BJ24" s="587"/>
      <c r="BK24" s="587"/>
      <c r="BL24" s="587"/>
      <c r="BM24" s="587"/>
      <c r="BN24" s="588"/>
      <c r="BO24" s="639" t="s">
        <v>220</v>
      </c>
      <c r="BP24" s="639"/>
      <c r="BQ24" s="639"/>
      <c r="BR24" s="639"/>
      <c r="BS24" s="592" t="s">
        <v>220</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6882955</v>
      </c>
      <c r="CS24" s="637"/>
      <c r="CT24" s="637"/>
      <c r="CU24" s="637"/>
      <c r="CV24" s="637"/>
      <c r="CW24" s="637"/>
      <c r="CX24" s="637"/>
      <c r="CY24" s="684"/>
      <c r="CZ24" s="688">
        <v>36.9</v>
      </c>
      <c r="DA24" s="689"/>
      <c r="DB24" s="689"/>
      <c r="DC24" s="690"/>
      <c r="DD24" s="683">
        <v>4833578</v>
      </c>
      <c r="DE24" s="637"/>
      <c r="DF24" s="637"/>
      <c r="DG24" s="637"/>
      <c r="DH24" s="637"/>
      <c r="DI24" s="637"/>
      <c r="DJ24" s="637"/>
      <c r="DK24" s="684"/>
      <c r="DL24" s="683">
        <v>4801207</v>
      </c>
      <c r="DM24" s="637"/>
      <c r="DN24" s="637"/>
      <c r="DO24" s="637"/>
      <c r="DP24" s="637"/>
      <c r="DQ24" s="637"/>
      <c r="DR24" s="637"/>
      <c r="DS24" s="637"/>
      <c r="DT24" s="637"/>
      <c r="DU24" s="637"/>
      <c r="DV24" s="684"/>
      <c r="DW24" s="685">
        <v>45.6</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3316626</v>
      </c>
      <c r="S25" s="587"/>
      <c r="T25" s="587"/>
      <c r="U25" s="587"/>
      <c r="V25" s="587"/>
      <c r="W25" s="587"/>
      <c r="X25" s="587"/>
      <c r="Y25" s="588"/>
      <c r="Z25" s="639">
        <v>17.2</v>
      </c>
      <c r="AA25" s="639"/>
      <c r="AB25" s="639"/>
      <c r="AC25" s="639"/>
      <c r="AD25" s="640" t="s">
        <v>220</v>
      </c>
      <c r="AE25" s="640"/>
      <c r="AF25" s="640"/>
      <c r="AG25" s="640"/>
      <c r="AH25" s="640"/>
      <c r="AI25" s="640"/>
      <c r="AJ25" s="640"/>
      <c r="AK25" s="640"/>
      <c r="AL25" s="609" t="s">
        <v>220</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220</v>
      </c>
      <c r="BH25" s="587"/>
      <c r="BI25" s="587"/>
      <c r="BJ25" s="587"/>
      <c r="BK25" s="587"/>
      <c r="BL25" s="587"/>
      <c r="BM25" s="587"/>
      <c r="BN25" s="588"/>
      <c r="BO25" s="639" t="s">
        <v>220</v>
      </c>
      <c r="BP25" s="639"/>
      <c r="BQ25" s="639"/>
      <c r="BR25" s="639"/>
      <c r="BS25" s="592" t="s">
        <v>220</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1906746</v>
      </c>
      <c r="CS25" s="605"/>
      <c r="CT25" s="605"/>
      <c r="CU25" s="605"/>
      <c r="CV25" s="605"/>
      <c r="CW25" s="605"/>
      <c r="CX25" s="605"/>
      <c r="CY25" s="606"/>
      <c r="CZ25" s="589">
        <v>10.199999999999999</v>
      </c>
      <c r="DA25" s="607"/>
      <c r="DB25" s="607"/>
      <c r="DC25" s="608"/>
      <c r="DD25" s="592">
        <v>1819891</v>
      </c>
      <c r="DE25" s="605"/>
      <c r="DF25" s="605"/>
      <c r="DG25" s="605"/>
      <c r="DH25" s="605"/>
      <c r="DI25" s="605"/>
      <c r="DJ25" s="605"/>
      <c r="DK25" s="606"/>
      <c r="DL25" s="592">
        <v>1792608</v>
      </c>
      <c r="DM25" s="605"/>
      <c r="DN25" s="605"/>
      <c r="DO25" s="605"/>
      <c r="DP25" s="605"/>
      <c r="DQ25" s="605"/>
      <c r="DR25" s="605"/>
      <c r="DS25" s="605"/>
      <c r="DT25" s="605"/>
      <c r="DU25" s="605"/>
      <c r="DV25" s="606"/>
      <c r="DW25" s="609">
        <v>17</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220</v>
      </c>
      <c r="S26" s="587"/>
      <c r="T26" s="587"/>
      <c r="U26" s="587"/>
      <c r="V26" s="587"/>
      <c r="W26" s="587"/>
      <c r="X26" s="587"/>
      <c r="Y26" s="588"/>
      <c r="Z26" s="639" t="s">
        <v>220</v>
      </c>
      <c r="AA26" s="639"/>
      <c r="AB26" s="639"/>
      <c r="AC26" s="639"/>
      <c r="AD26" s="640" t="s">
        <v>220</v>
      </c>
      <c r="AE26" s="640"/>
      <c r="AF26" s="640"/>
      <c r="AG26" s="640"/>
      <c r="AH26" s="640"/>
      <c r="AI26" s="640"/>
      <c r="AJ26" s="640"/>
      <c r="AK26" s="640"/>
      <c r="AL26" s="609" t="s">
        <v>220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220</v>
      </c>
      <c r="BH26" s="587"/>
      <c r="BI26" s="587"/>
      <c r="BJ26" s="587"/>
      <c r="BK26" s="587"/>
      <c r="BL26" s="587"/>
      <c r="BM26" s="587"/>
      <c r="BN26" s="588"/>
      <c r="BO26" s="639" t="s">
        <v>220</v>
      </c>
      <c r="BP26" s="639"/>
      <c r="BQ26" s="639"/>
      <c r="BR26" s="639"/>
      <c r="BS26" s="592" t="s">
        <v>220</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1172275</v>
      </c>
      <c r="CS26" s="587"/>
      <c r="CT26" s="587"/>
      <c r="CU26" s="587"/>
      <c r="CV26" s="587"/>
      <c r="CW26" s="587"/>
      <c r="CX26" s="587"/>
      <c r="CY26" s="588"/>
      <c r="CZ26" s="589">
        <v>6.3</v>
      </c>
      <c r="DA26" s="607"/>
      <c r="DB26" s="607"/>
      <c r="DC26" s="608"/>
      <c r="DD26" s="592">
        <v>1102885</v>
      </c>
      <c r="DE26" s="587"/>
      <c r="DF26" s="587"/>
      <c r="DG26" s="587"/>
      <c r="DH26" s="587"/>
      <c r="DI26" s="587"/>
      <c r="DJ26" s="587"/>
      <c r="DK26" s="588"/>
      <c r="DL26" s="592" t="s">
        <v>279</v>
      </c>
      <c r="DM26" s="587"/>
      <c r="DN26" s="587"/>
      <c r="DO26" s="587"/>
      <c r="DP26" s="587"/>
      <c r="DQ26" s="587"/>
      <c r="DR26" s="587"/>
      <c r="DS26" s="587"/>
      <c r="DT26" s="587"/>
      <c r="DU26" s="587"/>
      <c r="DV26" s="588"/>
      <c r="DW26" s="609" t="s">
        <v>279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1258600</v>
      </c>
      <c r="S27" s="587"/>
      <c r="T27" s="587"/>
      <c r="U27" s="587"/>
      <c r="V27" s="587"/>
      <c r="W27" s="587"/>
      <c r="X27" s="587"/>
      <c r="Y27" s="588"/>
      <c r="Z27" s="639">
        <v>6.5</v>
      </c>
      <c r="AA27" s="639"/>
      <c r="AB27" s="639"/>
      <c r="AC27" s="639"/>
      <c r="AD27" s="640" t="s">
        <v>220</v>
      </c>
      <c r="AE27" s="640"/>
      <c r="AF27" s="640"/>
      <c r="AG27" s="640"/>
      <c r="AH27" s="640"/>
      <c r="AI27" s="640"/>
      <c r="AJ27" s="640"/>
      <c r="AK27" s="640"/>
      <c r="AL27" s="609" t="s">
        <v>220</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3007575</v>
      </c>
      <c r="BH27" s="587"/>
      <c r="BI27" s="587"/>
      <c r="BJ27" s="587"/>
      <c r="BK27" s="587"/>
      <c r="BL27" s="587"/>
      <c r="BM27" s="587"/>
      <c r="BN27" s="588"/>
      <c r="BO27" s="639">
        <v>100</v>
      </c>
      <c r="BP27" s="639"/>
      <c r="BQ27" s="639"/>
      <c r="BR27" s="639"/>
      <c r="BS27" s="592">
        <v>34217</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3301357</v>
      </c>
      <c r="CS27" s="605"/>
      <c r="CT27" s="605"/>
      <c r="CU27" s="605"/>
      <c r="CV27" s="605"/>
      <c r="CW27" s="605"/>
      <c r="CX27" s="605"/>
      <c r="CY27" s="606"/>
      <c r="CZ27" s="589">
        <v>17.7</v>
      </c>
      <c r="DA27" s="607"/>
      <c r="DB27" s="607"/>
      <c r="DC27" s="608"/>
      <c r="DD27" s="592">
        <v>1393981</v>
      </c>
      <c r="DE27" s="605"/>
      <c r="DF27" s="605"/>
      <c r="DG27" s="605"/>
      <c r="DH27" s="605"/>
      <c r="DI27" s="605"/>
      <c r="DJ27" s="605"/>
      <c r="DK27" s="606"/>
      <c r="DL27" s="592">
        <v>1388893</v>
      </c>
      <c r="DM27" s="605"/>
      <c r="DN27" s="605"/>
      <c r="DO27" s="605"/>
      <c r="DP27" s="605"/>
      <c r="DQ27" s="605"/>
      <c r="DR27" s="605"/>
      <c r="DS27" s="605"/>
      <c r="DT27" s="605"/>
      <c r="DU27" s="605"/>
      <c r="DV27" s="606"/>
      <c r="DW27" s="609">
        <v>13.2</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69417</v>
      </c>
      <c r="S28" s="587"/>
      <c r="T28" s="587"/>
      <c r="U28" s="587"/>
      <c r="V28" s="587"/>
      <c r="W28" s="587"/>
      <c r="X28" s="587"/>
      <c r="Y28" s="588"/>
      <c r="Z28" s="639">
        <v>0.4</v>
      </c>
      <c r="AA28" s="639"/>
      <c r="AB28" s="639"/>
      <c r="AC28" s="639"/>
      <c r="AD28" s="640">
        <v>18686</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1674852</v>
      </c>
      <c r="CS28" s="587"/>
      <c r="CT28" s="587"/>
      <c r="CU28" s="587"/>
      <c r="CV28" s="587"/>
      <c r="CW28" s="587"/>
      <c r="CX28" s="587"/>
      <c r="CY28" s="588"/>
      <c r="CZ28" s="589">
        <v>9</v>
      </c>
      <c r="DA28" s="607"/>
      <c r="DB28" s="607"/>
      <c r="DC28" s="608"/>
      <c r="DD28" s="592">
        <v>1619706</v>
      </c>
      <c r="DE28" s="587"/>
      <c r="DF28" s="587"/>
      <c r="DG28" s="587"/>
      <c r="DH28" s="587"/>
      <c r="DI28" s="587"/>
      <c r="DJ28" s="587"/>
      <c r="DK28" s="588"/>
      <c r="DL28" s="592">
        <v>1619706</v>
      </c>
      <c r="DM28" s="587"/>
      <c r="DN28" s="587"/>
      <c r="DO28" s="587"/>
      <c r="DP28" s="587"/>
      <c r="DQ28" s="587"/>
      <c r="DR28" s="587"/>
      <c r="DS28" s="587"/>
      <c r="DT28" s="587"/>
      <c r="DU28" s="587"/>
      <c r="DV28" s="588"/>
      <c r="DW28" s="609">
        <v>15.4</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134522</v>
      </c>
      <c r="S29" s="587"/>
      <c r="T29" s="587"/>
      <c r="U29" s="587"/>
      <c r="V29" s="587"/>
      <c r="W29" s="587"/>
      <c r="X29" s="587"/>
      <c r="Y29" s="588"/>
      <c r="Z29" s="639">
        <v>0.7</v>
      </c>
      <c r="AA29" s="639"/>
      <c r="AB29" s="639"/>
      <c r="AC29" s="639"/>
      <c r="AD29" s="640" t="s">
        <v>220</v>
      </c>
      <c r="AE29" s="640"/>
      <c r="AF29" s="640"/>
      <c r="AG29" s="640"/>
      <c r="AH29" s="640"/>
      <c r="AI29" s="640"/>
      <c r="AJ29" s="640"/>
      <c r="AK29" s="640"/>
      <c r="AL29" s="609" t="s">
        <v>220</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1674852</v>
      </c>
      <c r="CS29" s="605"/>
      <c r="CT29" s="605"/>
      <c r="CU29" s="605"/>
      <c r="CV29" s="605"/>
      <c r="CW29" s="605"/>
      <c r="CX29" s="605"/>
      <c r="CY29" s="606"/>
      <c r="CZ29" s="589">
        <v>9</v>
      </c>
      <c r="DA29" s="607"/>
      <c r="DB29" s="607"/>
      <c r="DC29" s="608"/>
      <c r="DD29" s="592">
        <v>1619706</v>
      </c>
      <c r="DE29" s="605"/>
      <c r="DF29" s="605"/>
      <c r="DG29" s="605"/>
      <c r="DH29" s="605"/>
      <c r="DI29" s="605"/>
      <c r="DJ29" s="605"/>
      <c r="DK29" s="606"/>
      <c r="DL29" s="592">
        <v>1619706</v>
      </c>
      <c r="DM29" s="605"/>
      <c r="DN29" s="605"/>
      <c r="DO29" s="605"/>
      <c r="DP29" s="605"/>
      <c r="DQ29" s="605"/>
      <c r="DR29" s="605"/>
      <c r="DS29" s="605"/>
      <c r="DT29" s="605"/>
      <c r="DU29" s="605"/>
      <c r="DV29" s="606"/>
      <c r="DW29" s="609">
        <v>15.4</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512417</v>
      </c>
      <c r="S30" s="587"/>
      <c r="T30" s="587"/>
      <c r="U30" s="587"/>
      <c r="V30" s="587"/>
      <c r="W30" s="587"/>
      <c r="X30" s="587"/>
      <c r="Y30" s="588"/>
      <c r="Z30" s="639">
        <v>2.7</v>
      </c>
      <c r="AA30" s="639"/>
      <c r="AB30" s="639"/>
      <c r="AC30" s="639"/>
      <c r="AD30" s="640" t="s">
        <v>220</v>
      </c>
      <c r="AE30" s="640"/>
      <c r="AF30" s="640"/>
      <c r="AG30" s="640"/>
      <c r="AH30" s="640"/>
      <c r="AI30" s="640"/>
      <c r="AJ30" s="640"/>
      <c r="AK30" s="640"/>
      <c r="AL30" s="609" t="s">
        <v>220</v>
      </c>
      <c r="AM30" s="641"/>
      <c r="AN30" s="641"/>
      <c r="AO30" s="642"/>
      <c r="AP30" s="664" t="s">
        <v>291</v>
      </c>
      <c r="AQ30" s="665"/>
      <c r="AR30" s="665"/>
      <c r="AS30" s="665"/>
      <c r="AT30" s="670" t="s">
        <v>292</v>
      </c>
      <c r="AU30" s="182"/>
      <c r="AV30" s="182"/>
      <c r="AW30" s="182"/>
      <c r="AX30" s="673" t="s">
        <v>170</v>
      </c>
      <c r="AY30" s="674"/>
      <c r="AZ30" s="674"/>
      <c r="BA30" s="674"/>
      <c r="BB30" s="674"/>
      <c r="BC30" s="674"/>
      <c r="BD30" s="674"/>
      <c r="BE30" s="674"/>
      <c r="BF30" s="675"/>
      <c r="BG30" s="652">
        <v>97.2</v>
      </c>
      <c r="BH30" s="653"/>
      <c r="BI30" s="653"/>
      <c r="BJ30" s="653"/>
      <c r="BK30" s="653"/>
      <c r="BL30" s="653"/>
      <c r="BM30" s="654">
        <v>86.7</v>
      </c>
      <c r="BN30" s="653"/>
      <c r="BO30" s="653"/>
      <c r="BP30" s="653"/>
      <c r="BQ30" s="655"/>
      <c r="BR30" s="652">
        <v>97.3</v>
      </c>
      <c r="BS30" s="653"/>
      <c r="BT30" s="653"/>
      <c r="BU30" s="653"/>
      <c r="BV30" s="653"/>
      <c r="BW30" s="653"/>
      <c r="BX30" s="654">
        <v>88.6</v>
      </c>
      <c r="BY30" s="653"/>
      <c r="BZ30" s="653"/>
      <c r="CA30" s="653"/>
      <c r="CB30" s="655"/>
      <c r="CD30" s="658"/>
      <c r="CE30" s="659"/>
      <c r="CF30" s="623" t="s">
        <v>293</v>
      </c>
      <c r="CG30" s="620"/>
      <c r="CH30" s="620"/>
      <c r="CI30" s="620"/>
      <c r="CJ30" s="620"/>
      <c r="CK30" s="620"/>
      <c r="CL30" s="620"/>
      <c r="CM30" s="620"/>
      <c r="CN30" s="620"/>
      <c r="CO30" s="620"/>
      <c r="CP30" s="620"/>
      <c r="CQ30" s="621"/>
      <c r="CR30" s="586">
        <v>1485843</v>
      </c>
      <c r="CS30" s="587"/>
      <c r="CT30" s="587"/>
      <c r="CU30" s="587"/>
      <c r="CV30" s="587"/>
      <c r="CW30" s="587"/>
      <c r="CX30" s="587"/>
      <c r="CY30" s="588"/>
      <c r="CZ30" s="589">
        <v>8</v>
      </c>
      <c r="DA30" s="607"/>
      <c r="DB30" s="607"/>
      <c r="DC30" s="608"/>
      <c r="DD30" s="592">
        <v>1436830</v>
      </c>
      <c r="DE30" s="587"/>
      <c r="DF30" s="587"/>
      <c r="DG30" s="587"/>
      <c r="DH30" s="587"/>
      <c r="DI30" s="587"/>
      <c r="DJ30" s="587"/>
      <c r="DK30" s="588"/>
      <c r="DL30" s="592">
        <v>1436830</v>
      </c>
      <c r="DM30" s="587"/>
      <c r="DN30" s="587"/>
      <c r="DO30" s="587"/>
      <c r="DP30" s="587"/>
      <c r="DQ30" s="587"/>
      <c r="DR30" s="587"/>
      <c r="DS30" s="587"/>
      <c r="DT30" s="587"/>
      <c r="DU30" s="587"/>
      <c r="DV30" s="588"/>
      <c r="DW30" s="609">
        <v>13.6</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505155</v>
      </c>
      <c r="S31" s="587"/>
      <c r="T31" s="587"/>
      <c r="U31" s="587"/>
      <c r="V31" s="587"/>
      <c r="W31" s="587"/>
      <c r="X31" s="587"/>
      <c r="Y31" s="588"/>
      <c r="Z31" s="639">
        <v>2.6</v>
      </c>
      <c r="AA31" s="639"/>
      <c r="AB31" s="639"/>
      <c r="AC31" s="639"/>
      <c r="AD31" s="640" t="s">
        <v>220</v>
      </c>
      <c r="AE31" s="640"/>
      <c r="AF31" s="640"/>
      <c r="AG31" s="640"/>
      <c r="AH31" s="640"/>
      <c r="AI31" s="640"/>
      <c r="AJ31" s="640"/>
      <c r="AK31" s="640"/>
      <c r="AL31" s="609" t="s">
        <v>220</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97.8</v>
      </c>
      <c r="BH31" s="605"/>
      <c r="BI31" s="605"/>
      <c r="BJ31" s="605"/>
      <c r="BK31" s="605"/>
      <c r="BL31" s="605"/>
      <c r="BM31" s="641">
        <v>90.9</v>
      </c>
      <c r="BN31" s="651"/>
      <c r="BO31" s="651"/>
      <c r="BP31" s="651"/>
      <c r="BQ31" s="615"/>
      <c r="BR31" s="650">
        <v>98</v>
      </c>
      <c r="BS31" s="605"/>
      <c r="BT31" s="605"/>
      <c r="BU31" s="605"/>
      <c r="BV31" s="605"/>
      <c r="BW31" s="605"/>
      <c r="BX31" s="641">
        <v>91.8</v>
      </c>
      <c r="BY31" s="651"/>
      <c r="BZ31" s="651"/>
      <c r="CA31" s="651"/>
      <c r="CB31" s="615"/>
      <c r="CD31" s="658"/>
      <c r="CE31" s="659"/>
      <c r="CF31" s="623" t="s">
        <v>297</v>
      </c>
      <c r="CG31" s="620"/>
      <c r="CH31" s="620"/>
      <c r="CI31" s="620"/>
      <c r="CJ31" s="620"/>
      <c r="CK31" s="620"/>
      <c r="CL31" s="620"/>
      <c r="CM31" s="620"/>
      <c r="CN31" s="620"/>
      <c r="CO31" s="620"/>
      <c r="CP31" s="620"/>
      <c r="CQ31" s="621"/>
      <c r="CR31" s="586">
        <v>189009</v>
      </c>
      <c r="CS31" s="605"/>
      <c r="CT31" s="605"/>
      <c r="CU31" s="605"/>
      <c r="CV31" s="605"/>
      <c r="CW31" s="605"/>
      <c r="CX31" s="605"/>
      <c r="CY31" s="606"/>
      <c r="CZ31" s="589">
        <v>1</v>
      </c>
      <c r="DA31" s="607"/>
      <c r="DB31" s="607"/>
      <c r="DC31" s="608"/>
      <c r="DD31" s="592">
        <v>182876</v>
      </c>
      <c r="DE31" s="605"/>
      <c r="DF31" s="605"/>
      <c r="DG31" s="605"/>
      <c r="DH31" s="605"/>
      <c r="DI31" s="605"/>
      <c r="DJ31" s="605"/>
      <c r="DK31" s="606"/>
      <c r="DL31" s="592">
        <v>182876</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804890</v>
      </c>
      <c r="S32" s="587"/>
      <c r="T32" s="587"/>
      <c r="U32" s="587"/>
      <c r="V32" s="587"/>
      <c r="W32" s="587"/>
      <c r="X32" s="587"/>
      <c r="Y32" s="588"/>
      <c r="Z32" s="639">
        <v>4.2</v>
      </c>
      <c r="AA32" s="639"/>
      <c r="AB32" s="639"/>
      <c r="AC32" s="639"/>
      <c r="AD32" s="640">
        <v>479</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95.9</v>
      </c>
      <c r="BH32" s="571"/>
      <c r="BI32" s="571"/>
      <c r="BJ32" s="571"/>
      <c r="BK32" s="571"/>
      <c r="BL32" s="571"/>
      <c r="BM32" s="634">
        <v>80.8</v>
      </c>
      <c r="BN32" s="571"/>
      <c r="BO32" s="571"/>
      <c r="BP32" s="571"/>
      <c r="BQ32" s="628"/>
      <c r="BR32" s="649">
        <v>96.2</v>
      </c>
      <c r="BS32" s="571"/>
      <c r="BT32" s="571"/>
      <c r="BU32" s="571"/>
      <c r="BV32" s="571"/>
      <c r="BW32" s="571"/>
      <c r="BX32" s="634">
        <v>84</v>
      </c>
      <c r="BY32" s="571"/>
      <c r="BZ32" s="571"/>
      <c r="CA32" s="571"/>
      <c r="CB32" s="628"/>
      <c r="CD32" s="660"/>
      <c r="CE32" s="661"/>
      <c r="CF32" s="623" t="s">
        <v>300</v>
      </c>
      <c r="CG32" s="620"/>
      <c r="CH32" s="620"/>
      <c r="CI32" s="620"/>
      <c r="CJ32" s="620"/>
      <c r="CK32" s="620"/>
      <c r="CL32" s="620"/>
      <c r="CM32" s="620"/>
      <c r="CN32" s="620"/>
      <c r="CO32" s="620"/>
      <c r="CP32" s="620"/>
      <c r="CQ32" s="621"/>
      <c r="CR32" s="586" t="s">
        <v>220</v>
      </c>
      <c r="CS32" s="587"/>
      <c r="CT32" s="587"/>
      <c r="CU32" s="587"/>
      <c r="CV32" s="587"/>
      <c r="CW32" s="587"/>
      <c r="CX32" s="587"/>
      <c r="CY32" s="588"/>
      <c r="CZ32" s="589" t="s">
        <v>220</v>
      </c>
      <c r="DA32" s="607"/>
      <c r="DB32" s="607"/>
      <c r="DC32" s="608"/>
      <c r="DD32" s="592" t="s">
        <v>220</v>
      </c>
      <c r="DE32" s="587"/>
      <c r="DF32" s="587"/>
      <c r="DG32" s="587"/>
      <c r="DH32" s="587"/>
      <c r="DI32" s="587"/>
      <c r="DJ32" s="587"/>
      <c r="DK32" s="588"/>
      <c r="DL32" s="592" t="s">
        <v>220</v>
      </c>
      <c r="DM32" s="587"/>
      <c r="DN32" s="587"/>
      <c r="DO32" s="587"/>
      <c r="DP32" s="587"/>
      <c r="DQ32" s="587"/>
      <c r="DR32" s="587"/>
      <c r="DS32" s="587"/>
      <c r="DT32" s="587"/>
      <c r="DU32" s="587"/>
      <c r="DV32" s="588"/>
      <c r="DW32" s="609" t="s">
        <v>220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1448385</v>
      </c>
      <c r="S33" s="587"/>
      <c r="T33" s="587"/>
      <c r="U33" s="587"/>
      <c r="V33" s="587"/>
      <c r="W33" s="587"/>
      <c r="X33" s="587"/>
      <c r="Y33" s="588"/>
      <c r="Z33" s="639">
        <v>7.5</v>
      </c>
      <c r="AA33" s="639"/>
      <c r="AB33" s="639"/>
      <c r="AC33" s="639"/>
      <c r="AD33" s="640" t="s">
        <v>220</v>
      </c>
      <c r="AE33" s="640"/>
      <c r="AF33" s="640"/>
      <c r="AG33" s="640"/>
      <c r="AH33" s="640"/>
      <c r="AI33" s="640"/>
      <c r="AJ33" s="640"/>
      <c r="AK33" s="640"/>
      <c r="AL33" s="609" t="s">
        <v>220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8195558</v>
      </c>
      <c r="CS33" s="605"/>
      <c r="CT33" s="605"/>
      <c r="CU33" s="605"/>
      <c r="CV33" s="605"/>
      <c r="CW33" s="605"/>
      <c r="CX33" s="605"/>
      <c r="CY33" s="606"/>
      <c r="CZ33" s="589">
        <v>43.9</v>
      </c>
      <c r="DA33" s="607"/>
      <c r="DB33" s="607"/>
      <c r="DC33" s="608"/>
      <c r="DD33" s="592">
        <v>6432379</v>
      </c>
      <c r="DE33" s="605"/>
      <c r="DF33" s="605"/>
      <c r="DG33" s="605"/>
      <c r="DH33" s="605"/>
      <c r="DI33" s="605"/>
      <c r="DJ33" s="605"/>
      <c r="DK33" s="606"/>
      <c r="DL33" s="592">
        <v>4623965</v>
      </c>
      <c r="DM33" s="605"/>
      <c r="DN33" s="605"/>
      <c r="DO33" s="605"/>
      <c r="DP33" s="605"/>
      <c r="DQ33" s="605"/>
      <c r="DR33" s="605"/>
      <c r="DS33" s="605"/>
      <c r="DT33" s="605"/>
      <c r="DU33" s="605"/>
      <c r="DV33" s="606"/>
      <c r="DW33" s="609">
        <v>43.9</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220</v>
      </c>
      <c r="S34" s="587"/>
      <c r="T34" s="587"/>
      <c r="U34" s="587"/>
      <c r="V34" s="587"/>
      <c r="W34" s="587"/>
      <c r="X34" s="587"/>
      <c r="Y34" s="588"/>
      <c r="Z34" s="639" t="s">
        <v>220</v>
      </c>
      <c r="AA34" s="639"/>
      <c r="AB34" s="639"/>
      <c r="AC34" s="639"/>
      <c r="AD34" s="640" t="s">
        <v>220</v>
      </c>
      <c r="AE34" s="640"/>
      <c r="AF34" s="640"/>
      <c r="AG34" s="640"/>
      <c r="AH34" s="640"/>
      <c r="AI34" s="640"/>
      <c r="AJ34" s="640"/>
      <c r="AK34" s="640"/>
      <c r="AL34" s="609" t="s">
        <v>220</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1934199</v>
      </c>
      <c r="CS34" s="587"/>
      <c r="CT34" s="587"/>
      <c r="CU34" s="587"/>
      <c r="CV34" s="587"/>
      <c r="CW34" s="587"/>
      <c r="CX34" s="587"/>
      <c r="CY34" s="588"/>
      <c r="CZ34" s="589">
        <v>10.4</v>
      </c>
      <c r="DA34" s="607"/>
      <c r="DB34" s="607"/>
      <c r="DC34" s="608"/>
      <c r="DD34" s="592">
        <v>1543701</v>
      </c>
      <c r="DE34" s="587"/>
      <c r="DF34" s="587"/>
      <c r="DG34" s="587"/>
      <c r="DH34" s="587"/>
      <c r="DI34" s="587"/>
      <c r="DJ34" s="587"/>
      <c r="DK34" s="588"/>
      <c r="DL34" s="592">
        <v>1265699</v>
      </c>
      <c r="DM34" s="587"/>
      <c r="DN34" s="587"/>
      <c r="DO34" s="587"/>
      <c r="DP34" s="587"/>
      <c r="DQ34" s="587"/>
      <c r="DR34" s="587"/>
      <c r="DS34" s="587"/>
      <c r="DT34" s="587"/>
      <c r="DU34" s="587"/>
      <c r="DV34" s="588"/>
      <c r="DW34" s="609">
        <v>12</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638485</v>
      </c>
      <c r="S35" s="587"/>
      <c r="T35" s="587"/>
      <c r="U35" s="587"/>
      <c r="V35" s="587"/>
      <c r="W35" s="587"/>
      <c r="X35" s="587"/>
      <c r="Y35" s="588"/>
      <c r="Z35" s="639">
        <v>3.3</v>
      </c>
      <c r="AA35" s="639"/>
      <c r="AB35" s="639"/>
      <c r="AC35" s="639"/>
      <c r="AD35" s="640" t="s">
        <v>220</v>
      </c>
      <c r="AE35" s="640"/>
      <c r="AF35" s="640"/>
      <c r="AG35" s="640"/>
      <c r="AH35" s="640"/>
      <c r="AI35" s="640"/>
      <c r="AJ35" s="640"/>
      <c r="AK35" s="640"/>
      <c r="AL35" s="609" t="s">
        <v>220</v>
      </c>
      <c r="AM35" s="641"/>
      <c r="AN35" s="641"/>
      <c r="AO35" s="642"/>
      <c r="AP35" s="186"/>
      <c r="AQ35" s="643" t="s">
        <v>308</v>
      </c>
      <c r="AR35" s="644"/>
      <c r="AS35" s="644"/>
      <c r="AT35" s="644"/>
      <c r="AU35" s="644"/>
      <c r="AV35" s="644"/>
      <c r="AW35" s="644"/>
      <c r="AX35" s="644"/>
      <c r="AY35" s="645"/>
      <c r="AZ35" s="636">
        <v>2036908</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199673</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609627</v>
      </c>
      <c r="CS35" s="605"/>
      <c r="CT35" s="605"/>
      <c r="CU35" s="605"/>
      <c r="CV35" s="605"/>
      <c r="CW35" s="605"/>
      <c r="CX35" s="605"/>
      <c r="CY35" s="606"/>
      <c r="CZ35" s="589">
        <v>3.3</v>
      </c>
      <c r="DA35" s="607"/>
      <c r="DB35" s="607"/>
      <c r="DC35" s="608"/>
      <c r="DD35" s="592">
        <v>602601</v>
      </c>
      <c r="DE35" s="605"/>
      <c r="DF35" s="605"/>
      <c r="DG35" s="605"/>
      <c r="DH35" s="605"/>
      <c r="DI35" s="605"/>
      <c r="DJ35" s="605"/>
      <c r="DK35" s="606"/>
      <c r="DL35" s="592">
        <v>428401</v>
      </c>
      <c r="DM35" s="605"/>
      <c r="DN35" s="605"/>
      <c r="DO35" s="605"/>
      <c r="DP35" s="605"/>
      <c r="DQ35" s="605"/>
      <c r="DR35" s="605"/>
      <c r="DS35" s="605"/>
      <c r="DT35" s="605"/>
      <c r="DU35" s="605"/>
      <c r="DV35" s="606"/>
      <c r="DW35" s="609">
        <v>4.0999999999999996</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19303827</v>
      </c>
      <c r="S36" s="627"/>
      <c r="T36" s="627"/>
      <c r="U36" s="627"/>
      <c r="V36" s="627"/>
      <c r="W36" s="627"/>
      <c r="X36" s="627"/>
      <c r="Y36" s="630"/>
      <c r="Z36" s="631">
        <v>100</v>
      </c>
      <c r="AA36" s="631"/>
      <c r="AB36" s="631"/>
      <c r="AC36" s="631"/>
      <c r="AD36" s="632">
        <v>9893578</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394544</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-62739</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2816949</v>
      </c>
      <c r="CS36" s="587"/>
      <c r="CT36" s="587"/>
      <c r="CU36" s="587"/>
      <c r="CV36" s="587"/>
      <c r="CW36" s="587"/>
      <c r="CX36" s="587"/>
      <c r="CY36" s="588"/>
      <c r="CZ36" s="589">
        <v>15.1</v>
      </c>
      <c r="DA36" s="607"/>
      <c r="DB36" s="607"/>
      <c r="DC36" s="608"/>
      <c r="DD36" s="592">
        <v>2310814</v>
      </c>
      <c r="DE36" s="587"/>
      <c r="DF36" s="587"/>
      <c r="DG36" s="587"/>
      <c r="DH36" s="587"/>
      <c r="DI36" s="587"/>
      <c r="DJ36" s="587"/>
      <c r="DK36" s="588"/>
      <c r="DL36" s="592">
        <v>1633716</v>
      </c>
      <c r="DM36" s="587"/>
      <c r="DN36" s="587"/>
      <c r="DO36" s="587"/>
      <c r="DP36" s="587"/>
      <c r="DQ36" s="587"/>
      <c r="DR36" s="587"/>
      <c r="DS36" s="587"/>
      <c r="DT36" s="587"/>
      <c r="DU36" s="587"/>
      <c r="DV36" s="588"/>
      <c r="DW36" s="609">
        <v>15.5</v>
      </c>
      <c r="DX36" s="610"/>
      <c r="DY36" s="610"/>
      <c r="DZ36" s="610"/>
      <c r="EA36" s="610"/>
      <c r="EB36" s="610"/>
      <c r="EC36" s="611"/>
    </row>
    <row r="37" spans="2:133" ht="11.25" customHeight="1">
      <c r="AQ37" s="612" t="s">
        <v>315</v>
      </c>
      <c r="AR37" s="613"/>
      <c r="AS37" s="613"/>
      <c r="AT37" s="613"/>
      <c r="AU37" s="613"/>
      <c r="AV37" s="613"/>
      <c r="AW37" s="613"/>
      <c r="AX37" s="613"/>
      <c r="AY37" s="614"/>
      <c r="AZ37" s="586">
        <v>24990</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5489</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1607718</v>
      </c>
      <c r="CS37" s="605"/>
      <c r="CT37" s="605"/>
      <c r="CU37" s="605"/>
      <c r="CV37" s="605"/>
      <c r="CW37" s="605"/>
      <c r="CX37" s="605"/>
      <c r="CY37" s="606"/>
      <c r="CZ37" s="589">
        <v>8.6</v>
      </c>
      <c r="DA37" s="607"/>
      <c r="DB37" s="607"/>
      <c r="DC37" s="608"/>
      <c r="DD37" s="592">
        <v>1472878</v>
      </c>
      <c r="DE37" s="605"/>
      <c r="DF37" s="605"/>
      <c r="DG37" s="605"/>
      <c r="DH37" s="605"/>
      <c r="DI37" s="605"/>
      <c r="DJ37" s="605"/>
      <c r="DK37" s="606"/>
      <c r="DL37" s="592">
        <v>1460800</v>
      </c>
      <c r="DM37" s="605"/>
      <c r="DN37" s="605"/>
      <c r="DO37" s="605"/>
      <c r="DP37" s="605"/>
      <c r="DQ37" s="605"/>
      <c r="DR37" s="605"/>
      <c r="DS37" s="605"/>
      <c r="DT37" s="605"/>
      <c r="DU37" s="605"/>
      <c r="DV37" s="606"/>
      <c r="DW37" s="609">
        <v>13.9</v>
      </c>
      <c r="DX37" s="610"/>
      <c r="DY37" s="610"/>
      <c r="DZ37" s="610"/>
      <c r="EA37" s="610"/>
      <c r="EB37" s="610"/>
      <c r="EC37" s="611"/>
    </row>
    <row r="38" spans="2:133" ht="11.25" customHeight="1">
      <c r="AQ38" s="612" t="s">
        <v>318</v>
      </c>
      <c r="AR38" s="613"/>
      <c r="AS38" s="613"/>
      <c r="AT38" s="613"/>
      <c r="AU38" s="613"/>
      <c r="AV38" s="613"/>
      <c r="AW38" s="613"/>
      <c r="AX38" s="613"/>
      <c r="AY38" s="614"/>
      <c r="AZ38" s="586">
        <v>2160</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8882</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2034748</v>
      </c>
      <c r="CS38" s="587"/>
      <c r="CT38" s="587"/>
      <c r="CU38" s="587"/>
      <c r="CV38" s="587"/>
      <c r="CW38" s="587"/>
      <c r="CX38" s="587"/>
      <c r="CY38" s="588"/>
      <c r="CZ38" s="589">
        <v>10.9</v>
      </c>
      <c r="DA38" s="607"/>
      <c r="DB38" s="607"/>
      <c r="DC38" s="608"/>
      <c r="DD38" s="592">
        <v>1732256</v>
      </c>
      <c r="DE38" s="587"/>
      <c r="DF38" s="587"/>
      <c r="DG38" s="587"/>
      <c r="DH38" s="587"/>
      <c r="DI38" s="587"/>
      <c r="DJ38" s="587"/>
      <c r="DK38" s="588"/>
      <c r="DL38" s="592">
        <v>1296149</v>
      </c>
      <c r="DM38" s="587"/>
      <c r="DN38" s="587"/>
      <c r="DO38" s="587"/>
      <c r="DP38" s="587"/>
      <c r="DQ38" s="587"/>
      <c r="DR38" s="587"/>
      <c r="DS38" s="587"/>
      <c r="DT38" s="587"/>
      <c r="DU38" s="587"/>
      <c r="DV38" s="588"/>
      <c r="DW38" s="609">
        <v>12.3</v>
      </c>
      <c r="DX38" s="610"/>
      <c r="DY38" s="610"/>
      <c r="DZ38" s="610"/>
      <c r="EA38" s="610"/>
      <c r="EB38" s="610"/>
      <c r="EC38" s="611"/>
    </row>
    <row r="39" spans="2:133" ht="11.25" customHeight="1">
      <c r="AQ39" s="612" t="s">
        <v>321</v>
      </c>
      <c r="AR39" s="613"/>
      <c r="AS39" s="613"/>
      <c r="AT39" s="613"/>
      <c r="AU39" s="613"/>
      <c r="AV39" s="613"/>
      <c r="AW39" s="613"/>
      <c r="AX39" s="613"/>
      <c r="AY39" s="614"/>
      <c r="AZ39" s="586" t="s">
        <v>322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76</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350035</v>
      </c>
      <c r="CS39" s="605"/>
      <c r="CT39" s="605"/>
      <c r="CU39" s="605"/>
      <c r="CV39" s="605"/>
      <c r="CW39" s="605"/>
      <c r="CX39" s="605"/>
      <c r="CY39" s="606"/>
      <c r="CZ39" s="589">
        <v>1.9</v>
      </c>
      <c r="DA39" s="607"/>
      <c r="DB39" s="607"/>
      <c r="DC39" s="608"/>
      <c r="DD39" s="592">
        <v>243007</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453502</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119</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450000</v>
      </c>
      <c r="CS40" s="587"/>
      <c r="CT40" s="587"/>
      <c r="CU40" s="587"/>
      <c r="CV40" s="587"/>
      <c r="CW40" s="587"/>
      <c r="CX40" s="587"/>
      <c r="CY40" s="588"/>
      <c r="CZ40" s="589">
        <v>2.4</v>
      </c>
      <c r="DA40" s="607"/>
      <c r="DB40" s="607"/>
      <c r="DC40" s="608"/>
      <c r="DD40" s="592" t="s">
        <v>322</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1161712</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305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3573166</v>
      </c>
      <c r="CS42" s="587"/>
      <c r="CT42" s="587"/>
      <c r="CU42" s="587"/>
      <c r="CV42" s="587"/>
      <c r="CW42" s="587"/>
      <c r="CX42" s="587"/>
      <c r="CY42" s="588"/>
      <c r="CZ42" s="589">
        <v>19.2</v>
      </c>
      <c r="DA42" s="590"/>
      <c r="DB42" s="590"/>
      <c r="DC42" s="591"/>
      <c r="DD42" s="592">
        <v>1598851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50802</v>
      </c>
      <c r="CS43" s="605"/>
      <c r="CT43" s="605"/>
      <c r="CU43" s="605"/>
      <c r="CV43" s="605"/>
      <c r="CW43" s="605"/>
      <c r="CX43" s="605"/>
      <c r="CY43" s="606"/>
      <c r="CZ43" s="589">
        <v>0.3</v>
      </c>
      <c r="DA43" s="607"/>
      <c r="DB43" s="607"/>
      <c r="DC43" s="608"/>
      <c r="DD43" s="592">
        <v>50802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3244415</v>
      </c>
      <c r="CS44" s="587"/>
      <c r="CT44" s="587"/>
      <c r="CU44" s="587"/>
      <c r="CV44" s="587"/>
      <c r="CW44" s="587"/>
      <c r="CX44" s="587"/>
      <c r="CY44" s="588"/>
      <c r="CZ44" s="589">
        <v>17.399999999999999</v>
      </c>
      <c r="DA44" s="590"/>
      <c r="DB44" s="590"/>
      <c r="DC44" s="591"/>
      <c r="DD44" s="592">
        <v>1371710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1557853</v>
      </c>
      <c r="CS45" s="605"/>
      <c r="CT45" s="605"/>
      <c r="CU45" s="605"/>
      <c r="CV45" s="605"/>
      <c r="CW45" s="605"/>
      <c r="CX45" s="605"/>
      <c r="CY45" s="606"/>
      <c r="CZ45" s="589">
        <v>8.4</v>
      </c>
      <c r="DA45" s="607"/>
      <c r="DB45" s="607"/>
      <c r="DC45" s="608"/>
      <c r="DD45" s="592">
        <v>39377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1662681</v>
      </c>
      <c r="CS46" s="587"/>
      <c r="CT46" s="587"/>
      <c r="CU46" s="587"/>
      <c r="CV46" s="587"/>
      <c r="CW46" s="587"/>
      <c r="CX46" s="587"/>
      <c r="CY46" s="588"/>
      <c r="CZ46" s="589">
        <v>8.9</v>
      </c>
      <c r="DA46" s="590"/>
      <c r="DB46" s="590"/>
      <c r="DC46" s="591"/>
      <c r="DD46" s="592">
        <v>1327371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328751</v>
      </c>
      <c r="CS47" s="605"/>
      <c r="CT47" s="605"/>
      <c r="CU47" s="605"/>
      <c r="CV47" s="605"/>
      <c r="CW47" s="605"/>
      <c r="CX47" s="605"/>
      <c r="CY47" s="606"/>
      <c r="CZ47" s="589">
        <v>1.8</v>
      </c>
      <c r="DA47" s="607"/>
      <c r="DB47" s="607"/>
      <c r="DC47" s="608"/>
      <c r="DD47" s="592">
        <v>227141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343</v>
      </c>
      <c r="CS48" s="587"/>
      <c r="CT48" s="587"/>
      <c r="CU48" s="587"/>
      <c r="CV48" s="587"/>
      <c r="CW48" s="587"/>
      <c r="CX48" s="587"/>
      <c r="CY48" s="588"/>
      <c r="CZ48" s="589" t="s">
        <v>343</v>
      </c>
      <c r="DA48" s="590"/>
      <c r="DB48" s="590"/>
      <c r="DC48" s="591"/>
      <c r="DD48" s="592" t="s">
        <v>343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18651679</v>
      </c>
      <c r="CS49" s="571"/>
      <c r="CT49" s="571"/>
      <c r="CU49" s="571"/>
      <c r="CV49" s="571"/>
      <c r="CW49" s="571"/>
      <c r="CX49" s="571"/>
      <c r="CY49" s="572"/>
      <c r="CZ49" s="573">
        <v>100</v>
      </c>
      <c r="DA49" s="574"/>
      <c r="DB49" s="574"/>
      <c r="DC49" s="575"/>
      <c r="DD49" s="576">
        <v>12864808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verticalCentered="1"/>
  <pageMargins left="0" right="0" top="0" bottom="0" header="0" footer="0"/>
  <pageSetup paperSize="9" scale="67" orientation="landscape" r:id="rId1"/>
  <headerFooter alignWithMargins="0">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8">
        <v>19316</v>
      </c>
      <c r="R7" s="1099"/>
      <c r="S7" s="1099"/>
      <c r="T7" s="1099"/>
      <c r="U7" s="1099"/>
      <c r="V7" s="1099">
        <v>18664</v>
      </c>
      <c r="W7" s="1099"/>
      <c r="X7" s="1099"/>
      <c r="Y7" s="1099"/>
      <c r="Z7" s="1099"/>
      <c r="AA7" s="1099">
        <v>652</v>
      </c>
      <c r="AB7" s="1099"/>
      <c r="AC7" s="1099"/>
      <c r="AD7" s="1099"/>
      <c r="AE7" s="1100"/>
      <c r="AF7" s="1101">
        <v>434</v>
      </c>
      <c r="AG7" s="1102"/>
      <c r="AH7" s="1102"/>
      <c r="AI7" s="1102"/>
      <c r="AJ7" s="1103"/>
      <c r="AK7" s="1085">
        <v>512</v>
      </c>
      <c r="AL7" s="1086"/>
      <c r="AM7" s="1086"/>
      <c r="AN7" s="1086"/>
      <c r="AO7" s="1086"/>
      <c r="AP7" s="1086">
        <v>16702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550</v>
      </c>
      <c r="BT7" s="1090"/>
      <c r="BU7" s="1090"/>
      <c r="BV7" s="1090"/>
      <c r="BW7" s="1090"/>
      <c r="BX7" s="1090"/>
      <c r="BY7" s="1090"/>
      <c r="BZ7" s="1090"/>
      <c r="CA7" s="1090"/>
      <c r="CB7" s="1090"/>
      <c r="CC7" s="1090"/>
      <c r="CD7" s="1090"/>
      <c r="CE7" s="1090"/>
      <c r="CF7" s="1090"/>
      <c r="CG7" s="1091"/>
      <c r="CH7" s="1082">
        <v>-5</v>
      </c>
      <c r="CI7" s="1083"/>
      <c r="CJ7" s="1083"/>
      <c r="CK7" s="1083"/>
      <c r="CL7" s="1084"/>
      <c r="CM7" s="1082">
        <v>52</v>
      </c>
      <c r="CN7" s="1083"/>
      <c r="CO7" s="1083"/>
      <c r="CP7" s="1083"/>
      <c r="CQ7" s="1084"/>
      <c r="CR7" s="1082">
        <v>26</v>
      </c>
      <c r="CS7" s="1083"/>
      <c r="CT7" s="1083"/>
      <c r="CU7" s="1083"/>
      <c r="CV7" s="1084"/>
      <c r="CW7" s="1082">
        <v>8</v>
      </c>
      <c r="CX7" s="1083"/>
      <c r="CY7" s="1083"/>
      <c r="CZ7" s="1083"/>
      <c r="DA7" s="1084"/>
      <c r="DB7" s="1082" t="s">
        <v>544</v>
      </c>
      <c r="DC7" s="1083"/>
      <c r="DD7" s="1083"/>
      <c r="DE7" s="1083"/>
      <c r="DF7" s="1084"/>
      <c r="DG7" s="1082" t="s">
        <v>544</v>
      </c>
      <c r="DH7" s="1083"/>
      <c r="DI7" s="1083"/>
      <c r="DJ7" s="1083"/>
      <c r="DK7" s="1084"/>
      <c r="DL7" s="1082" t="s">
        <v>544</v>
      </c>
      <c r="DM7" s="1083"/>
      <c r="DN7" s="1083"/>
      <c r="DO7" s="1083"/>
      <c r="DP7" s="1084"/>
      <c r="DQ7" s="1082" t="s">
        <v>544</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551</v>
      </c>
      <c r="BT8" s="1009"/>
      <c r="BU8" s="1009"/>
      <c r="BV8" s="1009"/>
      <c r="BW8" s="1009"/>
      <c r="BX8" s="1009"/>
      <c r="BY8" s="1009"/>
      <c r="BZ8" s="1009"/>
      <c r="CA8" s="1009"/>
      <c r="CB8" s="1009"/>
      <c r="CC8" s="1009"/>
      <c r="CD8" s="1009"/>
      <c r="CE8" s="1009"/>
      <c r="CF8" s="1009"/>
      <c r="CG8" s="1010"/>
      <c r="CH8" s="983">
        <v>-21</v>
      </c>
      <c r="CI8" s="984"/>
      <c r="CJ8" s="984"/>
      <c r="CK8" s="984"/>
      <c r="CL8" s="985"/>
      <c r="CM8" s="983">
        <v>-23</v>
      </c>
      <c r="CN8" s="984"/>
      <c r="CO8" s="984"/>
      <c r="CP8" s="984"/>
      <c r="CQ8" s="985"/>
      <c r="CR8" s="983">
        <v>120</v>
      </c>
      <c r="CS8" s="984"/>
      <c r="CT8" s="984"/>
      <c r="CU8" s="984"/>
      <c r="CV8" s="985"/>
      <c r="CW8" s="983" t="s">
        <v>544</v>
      </c>
      <c r="CX8" s="984"/>
      <c r="CY8" s="984"/>
      <c r="CZ8" s="984"/>
      <c r="DA8" s="985"/>
      <c r="DB8" s="983" t="s">
        <v>548</v>
      </c>
      <c r="DC8" s="984"/>
      <c r="DD8" s="984"/>
      <c r="DE8" s="984"/>
      <c r="DF8" s="985"/>
      <c r="DG8" s="983" t="s">
        <v>536</v>
      </c>
      <c r="DH8" s="984"/>
      <c r="DI8" s="984"/>
      <c r="DJ8" s="984"/>
      <c r="DK8" s="985"/>
      <c r="DL8" s="983" t="s">
        <v>548</v>
      </c>
      <c r="DM8" s="984"/>
      <c r="DN8" s="984"/>
      <c r="DO8" s="984"/>
      <c r="DP8" s="985"/>
      <c r="DQ8" s="983" t="s">
        <v>548</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552</v>
      </c>
      <c r="BT9" s="1009"/>
      <c r="BU9" s="1009"/>
      <c r="BV9" s="1009"/>
      <c r="BW9" s="1009"/>
      <c r="BX9" s="1009"/>
      <c r="BY9" s="1009"/>
      <c r="BZ9" s="1009"/>
      <c r="CA9" s="1009"/>
      <c r="CB9" s="1009"/>
      <c r="CC9" s="1009"/>
      <c r="CD9" s="1009"/>
      <c r="CE9" s="1009"/>
      <c r="CF9" s="1009"/>
      <c r="CG9" s="1010"/>
      <c r="CH9" s="983">
        <v>-4</v>
      </c>
      <c r="CI9" s="984"/>
      <c r="CJ9" s="984"/>
      <c r="CK9" s="984"/>
      <c r="CL9" s="985"/>
      <c r="CM9" s="983">
        <v>11</v>
      </c>
      <c r="CN9" s="984"/>
      <c r="CO9" s="984"/>
      <c r="CP9" s="984"/>
      <c r="CQ9" s="985"/>
      <c r="CR9" s="983">
        <v>10</v>
      </c>
      <c r="CS9" s="984"/>
      <c r="CT9" s="984"/>
      <c r="CU9" s="984"/>
      <c r="CV9" s="985"/>
      <c r="CW9" s="983" t="s">
        <v>548</v>
      </c>
      <c r="CX9" s="984"/>
      <c r="CY9" s="984"/>
      <c r="CZ9" s="984"/>
      <c r="DA9" s="985"/>
      <c r="DB9" s="983" t="s">
        <v>548</v>
      </c>
      <c r="DC9" s="984"/>
      <c r="DD9" s="984"/>
      <c r="DE9" s="984"/>
      <c r="DF9" s="985"/>
      <c r="DG9" s="983" t="s">
        <v>548</v>
      </c>
      <c r="DH9" s="984"/>
      <c r="DI9" s="984"/>
      <c r="DJ9" s="984"/>
      <c r="DK9" s="985"/>
      <c r="DL9" s="983" t="s">
        <v>548</v>
      </c>
      <c r="DM9" s="984"/>
      <c r="DN9" s="984"/>
      <c r="DO9" s="984"/>
      <c r="DP9" s="985"/>
      <c r="DQ9" s="983" t="s">
        <v>548</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547</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43</v>
      </c>
      <c r="CN10" s="984"/>
      <c r="CO10" s="984"/>
      <c r="CP10" s="984"/>
      <c r="CQ10" s="985"/>
      <c r="CR10" s="983">
        <v>25</v>
      </c>
      <c r="CS10" s="984"/>
      <c r="CT10" s="984"/>
      <c r="CU10" s="984"/>
      <c r="CV10" s="985"/>
      <c r="CW10" s="983" t="s">
        <v>548</v>
      </c>
      <c r="CX10" s="984"/>
      <c r="CY10" s="984"/>
      <c r="CZ10" s="984"/>
      <c r="DA10" s="985"/>
      <c r="DB10" s="983" t="s">
        <v>548</v>
      </c>
      <c r="DC10" s="984"/>
      <c r="DD10" s="984"/>
      <c r="DE10" s="984"/>
      <c r="DF10" s="985"/>
      <c r="DG10" s="983" t="s">
        <v>548</v>
      </c>
      <c r="DH10" s="984"/>
      <c r="DI10" s="984"/>
      <c r="DJ10" s="984"/>
      <c r="DK10" s="985"/>
      <c r="DL10" s="983" t="s">
        <v>548</v>
      </c>
      <c r="DM10" s="984"/>
      <c r="DN10" s="984"/>
      <c r="DO10" s="984"/>
      <c r="DP10" s="985"/>
      <c r="DQ10" s="983" t="s">
        <v>548</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553</v>
      </c>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v>10</v>
      </c>
      <c r="CS11" s="984"/>
      <c r="CT11" s="984"/>
      <c r="CU11" s="984"/>
      <c r="CV11" s="985"/>
      <c r="CW11" s="983" t="s">
        <v>544</v>
      </c>
      <c r="CX11" s="984"/>
      <c r="CY11" s="984"/>
      <c r="CZ11" s="984"/>
      <c r="DA11" s="985"/>
      <c r="DB11" s="983" t="s">
        <v>536</v>
      </c>
      <c r="DC11" s="984"/>
      <c r="DD11" s="984"/>
      <c r="DE11" s="984"/>
      <c r="DF11" s="985"/>
      <c r="DG11" s="983" t="s">
        <v>548</v>
      </c>
      <c r="DH11" s="984"/>
      <c r="DI11" s="984"/>
      <c r="DJ11" s="984"/>
      <c r="DK11" s="985"/>
      <c r="DL11" s="983" t="s">
        <v>536</v>
      </c>
      <c r="DM11" s="984"/>
      <c r="DN11" s="984"/>
      <c r="DO11" s="984"/>
      <c r="DP11" s="985"/>
      <c r="DQ11" s="983" t="s">
        <v>548</v>
      </c>
      <c r="DR11" s="984"/>
      <c r="DS11" s="984"/>
      <c r="DT11" s="984"/>
      <c r="DU11" s="985"/>
      <c r="DV11" s="986" t="s">
        <v>549</v>
      </c>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554</v>
      </c>
      <c r="BT12" s="1009"/>
      <c r="BU12" s="1009"/>
      <c r="BV12" s="1009"/>
      <c r="BW12" s="1009"/>
      <c r="BX12" s="1009"/>
      <c r="BY12" s="1009"/>
      <c r="BZ12" s="1009"/>
      <c r="CA12" s="1009"/>
      <c r="CB12" s="1009"/>
      <c r="CC12" s="1009"/>
      <c r="CD12" s="1009"/>
      <c r="CE12" s="1009"/>
      <c r="CF12" s="1009"/>
      <c r="CG12" s="1010"/>
      <c r="CH12" s="983">
        <v>4</v>
      </c>
      <c r="CI12" s="984"/>
      <c r="CJ12" s="984"/>
      <c r="CK12" s="984"/>
      <c r="CL12" s="985"/>
      <c r="CM12" s="983">
        <v>129</v>
      </c>
      <c r="CN12" s="984"/>
      <c r="CO12" s="984"/>
      <c r="CP12" s="984"/>
      <c r="CQ12" s="985"/>
      <c r="CR12" s="983">
        <v>3</v>
      </c>
      <c r="CS12" s="984"/>
      <c r="CT12" s="984"/>
      <c r="CU12" s="984"/>
      <c r="CV12" s="985"/>
      <c r="CW12" s="983" t="s">
        <v>536</v>
      </c>
      <c r="CX12" s="984"/>
      <c r="CY12" s="984"/>
      <c r="CZ12" s="984"/>
      <c r="DA12" s="985"/>
      <c r="DB12" s="983" t="s">
        <v>536</v>
      </c>
      <c r="DC12" s="984"/>
      <c r="DD12" s="984"/>
      <c r="DE12" s="984"/>
      <c r="DF12" s="985"/>
      <c r="DG12" s="983" t="s">
        <v>548</v>
      </c>
      <c r="DH12" s="984"/>
      <c r="DI12" s="984"/>
      <c r="DJ12" s="984"/>
      <c r="DK12" s="985"/>
      <c r="DL12" s="983" t="s">
        <v>544</v>
      </c>
      <c r="DM12" s="984"/>
      <c r="DN12" s="984"/>
      <c r="DO12" s="984"/>
      <c r="DP12" s="985"/>
      <c r="DQ12" s="983" t="s">
        <v>536</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555</v>
      </c>
      <c r="BT13" s="1009"/>
      <c r="BU13" s="1009"/>
      <c r="BV13" s="1009"/>
      <c r="BW13" s="1009"/>
      <c r="BX13" s="1009"/>
      <c r="BY13" s="1009"/>
      <c r="BZ13" s="1009"/>
      <c r="CA13" s="1009"/>
      <c r="CB13" s="1009"/>
      <c r="CC13" s="1009"/>
      <c r="CD13" s="1009"/>
      <c r="CE13" s="1009"/>
      <c r="CF13" s="1009"/>
      <c r="CG13" s="1010"/>
      <c r="CH13" s="983">
        <v>1</v>
      </c>
      <c r="CI13" s="984"/>
      <c r="CJ13" s="984"/>
      <c r="CK13" s="984"/>
      <c r="CL13" s="985"/>
      <c r="CM13" s="983">
        <v>936</v>
      </c>
      <c r="CN13" s="984"/>
      <c r="CO13" s="984"/>
      <c r="CP13" s="984"/>
      <c r="CQ13" s="985"/>
      <c r="CR13" s="983">
        <v>1</v>
      </c>
      <c r="CS13" s="984"/>
      <c r="CT13" s="984"/>
      <c r="CU13" s="984"/>
      <c r="CV13" s="985"/>
      <c r="CW13" s="983" t="s">
        <v>548</v>
      </c>
      <c r="CX13" s="984"/>
      <c r="CY13" s="984"/>
      <c r="CZ13" s="984"/>
      <c r="DA13" s="985"/>
      <c r="DB13" s="983" t="s">
        <v>536</v>
      </c>
      <c r="DC13" s="984"/>
      <c r="DD13" s="984"/>
      <c r="DE13" s="984"/>
      <c r="DF13" s="985"/>
      <c r="DG13" s="983" t="s">
        <v>536</v>
      </c>
      <c r="DH13" s="984"/>
      <c r="DI13" s="984"/>
      <c r="DJ13" s="984"/>
      <c r="DK13" s="985"/>
      <c r="DL13" s="983" t="s">
        <v>548</v>
      </c>
      <c r="DM13" s="984"/>
      <c r="DN13" s="984"/>
      <c r="DO13" s="984"/>
      <c r="DP13" s="985"/>
      <c r="DQ13" s="983" t="s">
        <v>548</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19304</v>
      </c>
      <c r="R23" s="1063"/>
      <c r="S23" s="1063"/>
      <c r="T23" s="1063"/>
      <c r="U23" s="1063"/>
      <c r="V23" s="1063">
        <v>18652</v>
      </c>
      <c r="W23" s="1063"/>
      <c r="X23" s="1063"/>
      <c r="Y23" s="1063"/>
      <c r="Z23" s="1063"/>
      <c r="AA23" s="1063">
        <v>652</v>
      </c>
      <c r="AB23" s="1063"/>
      <c r="AC23" s="1063"/>
      <c r="AD23" s="1063"/>
      <c r="AE23" s="1064"/>
      <c r="AF23" s="1065">
        <v>434</v>
      </c>
      <c r="AG23" s="1063"/>
      <c r="AH23" s="1063"/>
      <c r="AI23" s="1063"/>
      <c r="AJ23" s="1066"/>
      <c r="AK23" s="1067"/>
      <c r="AL23" s="1068"/>
      <c r="AM23" s="1068"/>
      <c r="AN23" s="1068"/>
      <c r="AO23" s="1068"/>
      <c r="AP23" s="1063">
        <v>16702</v>
      </c>
      <c r="AQ23" s="1063"/>
      <c r="AR23" s="1063"/>
      <c r="AS23" s="1063"/>
      <c r="AT23" s="1063"/>
      <c r="AU23" s="1069"/>
      <c r="AV23" s="1069"/>
      <c r="AW23" s="1069"/>
      <c r="AX23" s="1069"/>
      <c r="AY23" s="1070"/>
      <c r="AZ23" s="1059" t="s">
        <v>220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4331</v>
      </c>
      <c r="R28" s="1048"/>
      <c r="S28" s="1048"/>
      <c r="T28" s="1048"/>
      <c r="U28" s="1048"/>
      <c r="V28" s="1048">
        <v>4132</v>
      </c>
      <c r="W28" s="1048"/>
      <c r="X28" s="1048"/>
      <c r="Y28" s="1048"/>
      <c r="Z28" s="1048"/>
      <c r="AA28" s="1048">
        <v>200</v>
      </c>
      <c r="AB28" s="1048"/>
      <c r="AC28" s="1048"/>
      <c r="AD28" s="1048"/>
      <c r="AE28" s="1049"/>
      <c r="AF28" s="1050">
        <v>200</v>
      </c>
      <c r="AG28" s="1048"/>
      <c r="AH28" s="1048"/>
      <c r="AI28" s="1048"/>
      <c r="AJ28" s="1051"/>
      <c r="AK28" s="1052">
        <v>454</v>
      </c>
      <c r="AL28" s="1040"/>
      <c r="AM28" s="1040"/>
      <c r="AN28" s="1040"/>
      <c r="AO28" s="1040"/>
      <c r="AP28" s="1040" t="s">
        <v>535</v>
      </c>
      <c r="AQ28" s="1040"/>
      <c r="AR28" s="1040"/>
      <c r="AS28" s="1040"/>
      <c r="AT28" s="1040"/>
      <c r="AU28" s="1040" t="s">
        <v>535</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4087</v>
      </c>
      <c r="R29" s="1038"/>
      <c r="S29" s="1038"/>
      <c r="T29" s="1038"/>
      <c r="U29" s="1038"/>
      <c r="V29" s="1038">
        <v>4075</v>
      </c>
      <c r="W29" s="1038"/>
      <c r="X29" s="1038"/>
      <c r="Y29" s="1038"/>
      <c r="Z29" s="1038"/>
      <c r="AA29" s="1038">
        <v>12</v>
      </c>
      <c r="AB29" s="1038"/>
      <c r="AC29" s="1038"/>
      <c r="AD29" s="1038"/>
      <c r="AE29" s="1039"/>
      <c r="AF29" s="1013">
        <v>12</v>
      </c>
      <c r="AG29" s="1014"/>
      <c r="AH29" s="1014"/>
      <c r="AI29" s="1014"/>
      <c r="AJ29" s="1015"/>
      <c r="AK29" s="974">
        <v>580</v>
      </c>
      <c r="AL29" s="965"/>
      <c r="AM29" s="965"/>
      <c r="AN29" s="965"/>
      <c r="AO29" s="965"/>
      <c r="AP29" s="965" t="s">
        <v>535</v>
      </c>
      <c r="AQ29" s="965"/>
      <c r="AR29" s="965"/>
      <c r="AS29" s="965"/>
      <c r="AT29" s="965"/>
      <c r="AU29" s="965" t="s">
        <v>535</v>
      </c>
      <c r="AV29" s="965"/>
      <c r="AW29" s="965"/>
      <c r="AX29" s="965"/>
      <c r="AY29" s="965"/>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37</v>
      </c>
      <c r="R30" s="1038"/>
      <c r="S30" s="1038"/>
      <c r="T30" s="1038"/>
      <c r="U30" s="1038"/>
      <c r="V30" s="1038">
        <v>37</v>
      </c>
      <c r="W30" s="1038"/>
      <c r="X30" s="1038"/>
      <c r="Y30" s="1038"/>
      <c r="Z30" s="1038"/>
      <c r="AA30" s="1038">
        <v>1</v>
      </c>
      <c r="AB30" s="1038"/>
      <c r="AC30" s="1038"/>
      <c r="AD30" s="1038"/>
      <c r="AE30" s="1039"/>
      <c r="AF30" s="1013">
        <v>1</v>
      </c>
      <c r="AG30" s="1014"/>
      <c r="AH30" s="1014"/>
      <c r="AI30" s="1014"/>
      <c r="AJ30" s="1015"/>
      <c r="AK30" s="974">
        <v>21</v>
      </c>
      <c r="AL30" s="965"/>
      <c r="AM30" s="965"/>
      <c r="AN30" s="965"/>
      <c r="AO30" s="965"/>
      <c r="AP30" s="965" t="s">
        <v>535</v>
      </c>
      <c r="AQ30" s="965"/>
      <c r="AR30" s="965"/>
      <c r="AS30" s="965"/>
      <c r="AT30" s="965"/>
      <c r="AU30" s="965" t="s">
        <v>535</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352</v>
      </c>
      <c r="R31" s="1038"/>
      <c r="S31" s="1038"/>
      <c r="T31" s="1038"/>
      <c r="U31" s="1038"/>
      <c r="V31" s="1038">
        <v>351</v>
      </c>
      <c r="W31" s="1038"/>
      <c r="X31" s="1038"/>
      <c r="Y31" s="1038"/>
      <c r="Z31" s="1038"/>
      <c r="AA31" s="1038">
        <v>0</v>
      </c>
      <c r="AB31" s="1038"/>
      <c r="AC31" s="1038"/>
      <c r="AD31" s="1038"/>
      <c r="AE31" s="1039"/>
      <c r="AF31" s="1013">
        <v>0</v>
      </c>
      <c r="AG31" s="1014"/>
      <c r="AH31" s="1014"/>
      <c r="AI31" s="1014"/>
      <c r="AJ31" s="1015"/>
      <c r="AK31" s="974">
        <v>119</v>
      </c>
      <c r="AL31" s="965"/>
      <c r="AM31" s="965"/>
      <c r="AN31" s="965"/>
      <c r="AO31" s="965"/>
      <c r="AP31" s="965" t="s">
        <v>535</v>
      </c>
      <c r="AQ31" s="965"/>
      <c r="AR31" s="965"/>
      <c r="AS31" s="965"/>
      <c r="AT31" s="965"/>
      <c r="AU31" s="965" t="s">
        <v>535</v>
      </c>
      <c r="AV31" s="965"/>
      <c r="AW31" s="965"/>
      <c r="AX31" s="965"/>
      <c r="AY31" s="965"/>
      <c r="AZ31" s="1036" t="s">
        <v>536</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511</v>
      </c>
      <c r="R32" s="1038"/>
      <c r="S32" s="1038"/>
      <c r="T32" s="1038"/>
      <c r="U32" s="1038"/>
      <c r="V32" s="1038">
        <v>455</v>
      </c>
      <c r="W32" s="1038"/>
      <c r="X32" s="1038"/>
      <c r="Y32" s="1038"/>
      <c r="Z32" s="1038"/>
      <c r="AA32" s="1038">
        <v>56</v>
      </c>
      <c r="AB32" s="1038"/>
      <c r="AC32" s="1038"/>
      <c r="AD32" s="1038"/>
      <c r="AE32" s="1039"/>
      <c r="AF32" s="1013">
        <v>927</v>
      </c>
      <c r="AG32" s="1014"/>
      <c r="AH32" s="1014"/>
      <c r="AI32" s="1014"/>
      <c r="AJ32" s="1015"/>
      <c r="AK32" s="974">
        <v>2</v>
      </c>
      <c r="AL32" s="965"/>
      <c r="AM32" s="965"/>
      <c r="AN32" s="965"/>
      <c r="AO32" s="965"/>
      <c r="AP32" s="965">
        <v>2792</v>
      </c>
      <c r="AQ32" s="965"/>
      <c r="AR32" s="965"/>
      <c r="AS32" s="965"/>
      <c r="AT32" s="965"/>
      <c r="AU32" s="965">
        <v>11</v>
      </c>
      <c r="AV32" s="965"/>
      <c r="AW32" s="965"/>
      <c r="AX32" s="965"/>
      <c r="AY32" s="965"/>
      <c r="AZ32" s="1036" t="s">
        <v>536</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87</v>
      </c>
      <c r="R33" s="1038"/>
      <c r="S33" s="1038"/>
      <c r="T33" s="1038"/>
      <c r="U33" s="1038"/>
      <c r="V33" s="1038">
        <v>83</v>
      </c>
      <c r="W33" s="1038"/>
      <c r="X33" s="1038"/>
      <c r="Y33" s="1038"/>
      <c r="Z33" s="1038"/>
      <c r="AA33" s="1038">
        <v>5</v>
      </c>
      <c r="AB33" s="1038"/>
      <c r="AC33" s="1038"/>
      <c r="AD33" s="1038"/>
      <c r="AE33" s="1039"/>
      <c r="AF33" s="1013">
        <v>5</v>
      </c>
      <c r="AG33" s="1014"/>
      <c r="AH33" s="1014"/>
      <c r="AI33" s="1014"/>
      <c r="AJ33" s="1015"/>
      <c r="AK33" s="974">
        <v>25</v>
      </c>
      <c r="AL33" s="965"/>
      <c r="AM33" s="965"/>
      <c r="AN33" s="965"/>
      <c r="AO33" s="965"/>
      <c r="AP33" s="965">
        <v>262</v>
      </c>
      <c r="AQ33" s="965"/>
      <c r="AR33" s="965"/>
      <c r="AS33" s="965"/>
      <c r="AT33" s="965"/>
      <c r="AU33" s="965">
        <v>226</v>
      </c>
      <c r="AV33" s="965"/>
      <c r="AW33" s="965"/>
      <c r="AX33" s="965"/>
      <c r="AY33" s="965"/>
      <c r="AZ33" s="1036" t="s">
        <v>535</v>
      </c>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389</v>
      </c>
      <c r="C34" s="1032"/>
      <c r="D34" s="1032"/>
      <c r="E34" s="1032"/>
      <c r="F34" s="1032"/>
      <c r="G34" s="1032"/>
      <c r="H34" s="1032"/>
      <c r="I34" s="1032"/>
      <c r="J34" s="1032"/>
      <c r="K34" s="1032"/>
      <c r="L34" s="1032"/>
      <c r="M34" s="1032"/>
      <c r="N34" s="1032"/>
      <c r="O34" s="1032"/>
      <c r="P34" s="1033"/>
      <c r="Q34" s="1037">
        <v>921</v>
      </c>
      <c r="R34" s="1038"/>
      <c r="S34" s="1038"/>
      <c r="T34" s="1038"/>
      <c r="U34" s="1038"/>
      <c r="V34" s="1038">
        <v>888</v>
      </c>
      <c r="W34" s="1038"/>
      <c r="X34" s="1038"/>
      <c r="Y34" s="1038"/>
      <c r="Z34" s="1038"/>
      <c r="AA34" s="1038">
        <v>33</v>
      </c>
      <c r="AB34" s="1038"/>
      <c r="AC34" s="1038"/>
      <c r="AD34" s="1038"/>
      <c r="AE34" s="1039"/>
      <c r="AF34" s="1013">
        <v>33</v>
      </c>
      <c r="AG34" s="1014"/>
      <c r="AH34" s="1014"/>
      <c r="AI34" s="1014"/>
      <c r="AJ34" s="1015"/>
      <c r="AK34" s="974">
        <v>352</v>
      </c>
      <c r="AL34" s="965"/>
      <c r="AM34" s="965"/>
      <c r="AN34" s="965"/>
      <c r="AO34" s="965"/>
      <c r="AP34" s="965">
        <v>6821</v>
      </c>
      <c r="AQ34" s="965"/>
      <c r="AR34" s="965"/>
      <c r="AS34" s="965"/>
      <c r="AT34" s="965"/>
      <c r="AU34" s="965">
        <v>5048</v>
      </c>
      <c r="AV34" s="965"/>
      <c r="AW34" s="965"/>
      <c r="AX34" s="965"/>
      <c r="AY34" s="965"/>
      <c r="AZ34" s="1036" t="s">
        <v>536</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390</v>
      </c>
      <c r="C35" s="1032"/>
      <c r="D35" s="1032"/>
      <c r="E35" s="1032"/>
      <c r="F35" s="1032"/>
      <c r="G35" s="1032"/>
      <c r="H35" s="1032"/>
      <c r="I35" s="1032"/>
      <c r="J35" s="1032"/>
      <c r="K35" s="1032"/>
      <c r="L35" s="1032"/>
      <c r="M35" s="1032"/>
      <c r="N35" s="1032"/>
      <c r="O35" s="1032"/>
      <c r="P35" s="1033"/>
      <c r="Q35" s="1037">
        <v>376</v>
      </c>
      <c r="R35" s="1038"/>
      <c r="S35" s="1038"/>
      <c r="T35" s="1038"/>
      <c r="U35" s="1038"/>
      <c r="V35" s="1038">
        <v>373</v>
      </c>
      <c r="W35" s="1038"/>
      <c r="X35" s="1038"/>
      <c r="Y35" s="1038"/>
      <c r="Z35" s="1038"/>
      <c r="AA35" s="1038">
        <v>4</v>
      </c>
      <c r="AB35" s="1038"/>
      <c r="AC35" s="1038"/>
      <c r="AD35" s="1038"/>
      <c r="AE35" s="1039"/>
      <c r="AF35" s="1013">
        <v>4</v>
      </c>
      <c r="AG35" s="1014"/>
      <c r="AH35" s="1014"/>
      <c r="AI35" s="1014"/>
      <c r="AJ35" s="1015"/>
      <c r="AK35" s="974">
        <v>43</v>
      </c>
      <c r="AL35" s="965"/>
      <c r="AM35" s="965"/>
      <c r="AN35" s="965"/>
      <c r="AO35" s="965"/>
      <c r="AP35" s="965">
        <v>1219</v>
      </c>
      <c r="AQ35" s="965"/>
      <c r="AR35" s="965"/>
      <c r="AS35" s="965"/>
      <c r="AT35" s="965"/>
      <c r="AU35" s="965">
        <v>940</v>
      </c>
      <c r="AV35" s="965"/>
      <c r="AW35" s="965"/>
      <c r="AX35" s="965"/>
      <c r="AY35" s="965"/>
      <c r="AZ35" s="1036" t="s">
        <v>536</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1181</v>
      </c>
      <c r="AG63" s="953"/>
      <c r="AH63" s="953"/>
      <c r="AI63" s="953"/>
      <c r="AJ63" s="1024"/>
      <c r="AK63" s="1025"/>
      <c r="AL63" s="957"/>
      <c r="AM63" s="957"/>
      <c r="AN63" s="957"/>
      <c r="AO63" s="957"/>
      <c r="AP63" s="953">
        <v>11094</v>
      </c>
      <c r="AQ63" s="953"/>
      <c r="AR63" s="953"/>
      <c r="AS63" s="953"/>
      <c r="AT63" s="953"/>
      <c r="AU63" s="953">
        <v>6225</v>
      </c>
      <c r="AV63" s="953"/>
      <c r="AW63" s="953"/>
      <c r="AX63" s="953"/>
      <c r="AY63" s="953"/>
      <c r="AZ63" s="1019"/>
      <c r="BA63" s="1019"/>
      <c r="BB63" s="1019"/>
      <c r="BC63" s="1019"/>
      <c r="BD63" s="1019"/>
      <c r="BE63" s="954"/>
      <c r="BF63" s="954"/>
      <c r="BG63" s="954"/>
      <c r="BH63" s="954"/>
      <c r="BI63" s="955"/>
      <c r="BJ63" s="1020" t="s">
        <v>220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395</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537</v>
      </c>
      <c r="C68" s="980"/>
      <c r="D68" s="980"/>
      <c r="E68" s="980"/>
      <c r="F68" s="980"/>
      <c r="G68" s="980"/>
      <c r="H68" s="980"/>
      <c r="I68" s="980"/>
      <c r="J68" s="980"/>
      <c r="K68" s="980"/>
      <c r="L68" s="980"/>
      <c r="M68" s="980"/>
      <c r="N68" s="980"/>
      <c r="O68" s="980"/>
      <c r="P68" s="981"/>
      <c r="Q68" s="982">
        <v>2862</v>
      </c>
      <c r="R68" s="976"/>
      <c r="S68" s="976"/>
      <c r="T68" s="976"/>
      <c r="U68" s="976"/>
      <c r="V68" s="976">
        <v>2823</v>
      </c>
      <c r="W68" s="976"/>
      <c r="X68" s="976"/>
      <c r="Y68" s="976"/>
      <c r="Z68" s="976"/>
      <c r="AA68" s="976">
        <v>38</v>
      </c>
      <c r="AB68" s="976"/>
      <c r="AC68" s="976"/>
      <c r="AD68" s="976"/>
      <c r="AE68" s="976"/>
      <c r="AF68" s="976">
        <v>27</v>
      </c>
      <c r="AG68" s="976"/>
      <c r="AH68" s="976"/>
      <c r="AI68" s="976"/>
      <c r="AJ68" s="976"/>
      <c r="AK68" s="976">
        <v>20</v>
      </c>
      <c r="AL68" s="976"/>
      <c r="AM68" s="976"/>
      <c r="AN68" s="976"/>
      <c r="AO68" s="976"/>
      <c r="AP68" s="976">
        <v>1500</v>
      </c>
      <c r="AQ68" s="976"/>
      <c r="AR68" s="976"/>
      <c r="AS68" s="976"/>
      <c r="AT68" s="976"/>
      <c r="AU68" s="976">
        <v>1302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1</v>
      </c>
      <c r="R69" s="965"/>
      <c r="S69" s="965"/>
      <c r="T69" s="965"/>
      <c r="U69" s="965"/>
      <c r="V69" s="965" t="s">
        <v>544</v>
      </c>
      <c r="W69" s="965"/>
      <c r="X69" s="965"/>
      <c r="Y69" s="965"/>
      <c r="Z69" s="965"/>
      <c r="AA69" s="965">
        <v>1</v>
      </c>
      <c r="AB69" s="965"/>
      <c r="AC69" s="965"/>
      <c r="AD69" s="965"/>
      <c r="AE69" s="965"/>
      <c r="AF69" s="965">
        <v>1</v>
      </c>
      <c r="AG69" s="965"/>
      <c r="AH69" s="965"/>
      <c r="AI69" s="965"/>
      <c r="AJ69" s="965"/>
      <c r="AK69" s="965" t="s">
        <v>544</v>
      </c>
      <c r="AL69" s="965"/>
      <c r="AM69" s="965"/>
      <c r="AN69" s="965"/>
      <c r="AO69" s="965"/>
      <c r="AP69" s="965" t="s">
        <v>544</v>
      </c>
      <c r="AQ69" s="965"/>
      <c r="AR69" s="965"/>
      <c r="AS69" s="965"/>
      <c r="AT69" s="965"/>
      <c r="AU69" s="965" t="s">
        <v>544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14592</v>
      </c>
      <c r="R70" s="965"/>
      <c r="S70" s="965"/>
      <c r="T70" s="965"/>
      <c r="U70" s="965"/>
      <c r="V70" s="965">
        <v>14009</v>
      </c>
      <c r="W70" s="965"/>
      <c r="X70" s="965"/>
      <c r="Y70" s="965"/>
      <c r="Z70" s="965"/>
      <c r="AA70" s="965">
        <v>583</v>
      </c>
      <c r="AB70" s="965"/>
      <c r="AC70" s="965"/>
      <c r="AD70" s="965"/>
      <c r="AE70" s="965"/>
      <c r="AF70" s="965">
        <v>583</v>
      </c>
      <c r="AG70" s="965"/>
      <c r="AH70" s="965"/>
      <c r="AI70" s="965"/>
      <c r="AJ70" s="965"/>
      <c r="AK70" s="965">
        <v>35</v>
      </c>
      <c r="AL70" s="965"/>
      <c r="AM70" s="965"/>
      <c r="AN70" s="965"/>
      <c r="AO70" s="965"/>
      <c r="AP70" s="965" t="s">
        <v>544</v>
      </c>
      <c r="AQ70" s="965"/>
      <c r="AR70" s="965"/>
      <c r="AS70" s="965"/>
      <c r="AT70" s="965"/>
      <c r="AU70" s="965" t="s">
        <v>544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540</v>
      </c>
      <c r="C71" s="969"/>
      <c r="D71" s="969"/>
      <c r="E71" s="969"/>
      <c r="F71" s="969"/>
      <c r="G71" s="969"/>
      <c r="H71" s="969"/>
      <c r="I71" s="969"/>
      <c r="J71" s="969"/>
      <c r="K71" s="969"/>
      <c r="L71" s="969"/>
      <c r="M71" s="969"/>
      <c r="N71" s="969"/>
      <c r="O71" s="969"/>
      <c r="P71" s="970"/>
      <c r="Q71" s="971">
        <v>143</v>
      </c>
      <c r="R71" s="965"/>
      <c r="S71" s="965"/>
      <c r="T71" s="965"/>
      <c r="U71" s="965"/>
      <c r="V71" s="965">
        <v>125</v>
      </c>
      <c r="W71" s="965"/>
      <c r="X71" s="965"/>
      <c r="Y71" s="965"/>
      <c r="Z71" s="965"/>
      <c r="AA71" s="965">
        <v>18</v>
      </c>
      <c r="AB71" s="965"/>
      <c r="AC71" s="965"/>
      <c r="AD71" s="965"/>
      <c r="AE71" s="965"/>
      <c r="AF71" s="965">
        <v>18</v>
      </c>
      <c r="AG71" s="965"/>
      <c r="AH71" s="965"/>
      <c r="AI71" s="965"/>
      <c r="AJ71" s="965"/>
      <c r="AK71" s="965">
        <v>10</v>
      </c>
      <c r="AL71" s="965"/>
      <c r="AM71" s="965"/>
      <c r="AN71" s="965"/>
      <c r="AO71" s="965"/>
      <c r="AP71" s="965" t="s">
        <v>544</v>
      </c>
      <c r="AQ71" s="965"/>
      <c r="AR71" s="965"/>
      <c r="AS71" s="965"/>
      <c r="AT71" s="965"/>
      <c r="AU71" s="965" t="s">
        <v>536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1">
        <v>203</v>
      </c>
      <c r="R72" s="965"/>
      <c r="S72" s="965"/>
      <c r="T72" s="965"/>
      <c r="U72" s="965"/>
      <c r="V72" s="965">
        <v>181</v>
      </c>
      <c r="W72" s="965"/>
      <c r="X72" s="965"/>
      <c r="Y72" s="965"/>
      <c r="Z72" s="965"/>
      <c r="AA72" s="965">
        <v>22</v>
      </c>
      <c r="AB72" s="965"/>
      <c r="AC72" s="965"/>
      <c r="AD72" s="965"/>
      <c r="AE72" s="965"/>
      <c r="AF72" s="965">
        <v>22</v>
      </c>
      <c r="AG72" s="965"/>
      <c r="AH72" s="965"/>
      <c r="AI72" s="965"/>
      <c r="AJ72" s="965"/>
      <c r="AK72" s="965">
        <v>80</v>
      </c>
      <c r="AL72" s="965"/>
      <c r="AM72" s="965"/>
      <c r="AN72" s="965"/>
      <c r="AO72" s="965"/>
      <c r="AP72" s="965" t="s">
        <v>536</v>
      </c>
      <c r="AQ72" s="965"/>
      <c r="AR72" s="965"/>
      <c r="AS72" s="965"/>
      <c r="AT72" s="965"/>
      <c r="AU72" s="965" t="s">
        <v>546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542</v>
      </c>
      <c r="C73" s="969"/>
      <c r="D73" s="969"/>
      <c r="E73" s="969"/>
      <c r="F73" s="969"/>
      <c r="G73" s="969"/>
      <c r="H73" s="969"/>
      <c r="I73" s="969"/>
      <c r="J73" s="969"/>
      <c r="K73" s="969"/>
      <c r="L73" s="969"/>
      <c r="M73" s="969"/>
      <c r="N73" s="969"/>
      <c r="O73" s="969"/>
      <c r="P73" s="970"/>
      <c r="Q73" s="971">
        <v>402</v>
      </c>
      <c r="R73" s="965"/>
      <c r="S73" s="965"/>
      <c r="T73" s="965"/>
      <c r="U73" s="965"/>
      <c r="V73" s="965">
        <v>388</v>
      </c>
      <c r="W73" s="965"/>
      <c r="X73" s="965"/>
      <c r="Y73" s="965"/>
      <c r="Z73" s="965"/>
      <c r="AA73" s="965">
        <v>14</v>
      </c>
      <c r="AB73" s="965"/>
      <c r="AC73" s="965"/>
      <c r="AD73" s="965"/>
      <c r="AE73" s="965"/>
      <c r="AF73" s="965">
        <v>14</v>
      </c>
      <c r="AG73" s="965"/>
      <c r="AH73" s="965"/>
      <c r="AI73" s="965"/>
      <c r="AJ73" s="965"/>
      <c r="AK73" s="965" t="s">
        <v>544</v>
      </c>
      <c r="AL73" s="965"/>
      <c r="AM73" s="965"/>
      <c r="AN73" s="965"/>
      <c r="AO73" s="965"/>
      <c r="AP73" s="965" t="s">
        <v>536</v>
      </c>
      <c r="AQ73" s="965"/>
      <c r="AR73" s="965"/>
      <c r="AS73" s="965"/>
      <c r="AT73" s="965"/>
      <c r="AU73" s="965" t="s">
        <v>536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1">
        <v>148779</v>
      </c>
      <c r="R74" s="965"/>
      <c r="S74" s="965"/>
      <c r="T74" s="965"/>
      <c r="U74" s="965"/>
      <c r="V74" s="965">
        <v>142235</v>
      </c>
      <c r="W74" s="965"/>
      <c r="X74" s="965"/>
      <c r="Y74" s="965"/>
      <c r="Z74" s="965"/>
      <c r="AA74" s="965">
        <v>6544</v>
      </c>
      <c r="AB74" s="965"/>
      <c r="AC74" s="965"/>
      <c r="AD74" s="965"/>
      <c r="AE74" s="965"/>
      <c r="AF74" s="965">
        <v>6544</v>
      </c>
      <c r="AG74" s="965"/>
      <c r="AH74" s="965"/>
      <c r="AI74" s="965"/>
      <c r="AJ74" s="965"/>
      <c r="AK74" s="965">
        <v>224</v>
      </c>
      <c r="AL74" s="965"/>
      <c r="AM74" s="965"/>
      <c r="AN74" s="965"/>
      <c r="AO74" s="965"/>
      <c r="AP74" s="965" t="s">
        <v>545</v>
      </c>
      <c r="AQ74" s="965"/>
      <c r="AR74" s="965"/>
      <c r="AS74" s="965"/>
      <c r="AT74" s="965"/>
      <c r="AU74" s="965" t="s">
        <v>536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7209</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195</v>
      </c>
      <c r="CS102" s="945"/>
      <c r="CT102" s="945"/>
      <c r="CU102" s="945"/>
      <c r="CV102" s="946"/>
      <c r="CW102" s="944" t="s">
        <v>544</v>
      </c>
      <c r="CX102" s="945"/>
      <c r="CY102" s="945"/>
      <c r="CZ102" s="945"/>
      <c r="DA102" s="946"/>
      <c r="DB102" s="944" t="s">
        <v>544</v>
      </c>
      <c r="DC102" s="945"/>
      <c r="DD102" s="945"/>
      <c r="DE102" s="945"/>
      <c r="DF102" s="946"/>
      <c r="DG102" s="944" t="s">
        <v>544</v>
      </c>
      <c r="DH102" s="945"/>
      <c r="DI102" s="945"/>
      <c r="DJ102" s="945"/>
      <c r="DK102" s="946"/>
      <c r="DL102" s="944" t="s">
        <v>544</v>
      </c>
      <c r="DM102" s="945"/>
      <c r="DN102" s="945"/>
      <c r="DO102" s="945"/>
      <c r="DP102" s="946"/>
      <c r="DQ102" s="944" t="s">
        <v>544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287</v>
      </c>
      <c r="AG109" s="886"/>
      <c r="AH109" s="886"/>
      <c r="AI109" s="886"/>
      <c r="AJ109" s="887"/>
      <c r="AK109" s="888" t="s">
        <v>286</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287</v>
      </c>
      <c r="BW109" s="886"/>
      <c r="BX109" s="886"/>
      <c r="BY109" s="886"/>
      <c r="BZ109" s="887"/>
      <c r="CA109" s="888" t="s">
        <v>286</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287</v>
      </c>
      <c r="DM109" s="886"/>
      <c r="DN109" s="886"/>
      <c r="DO109" s="886"/>
      <c r="DP109" s="887"/>
      <c r="DQ109" s="888" t="s">
        <v>286</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1644986</v>
      </c>
      <c r="AB110" s="871"/>
      <c r="AC110" s="871"/>
      <c r="AD110" s="871"/>
      <c r="AE110" s="872"/>
      <c r="AF110" s="873">
        <v>1621915</v>
      </c>
      <c r="AG110" s="871"/>
      <c r="AH110" s="871"/>
      <c r="AI110" s="871"/>
      <c r="AJ110" s="872"/>
      <c r="AK110" s="873">
        <v>1674852</v>
      </c>
      <c r="AL110" s="871"/>
      <c r="AM110" s="871"/>
      <c r="AN110" s="871"/>
      <c r="AO110" s="872"/>
      <c r="AP110" s="874">
        <v>18.5</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15675609</v>
      </c>
      <c r="BR110" s="798"/>
      <c r="BS110" s="798"/>
      <c r="BT110" s="798"/>
      <c r="BU110" s="798"/>
      <c r="BV110" s="798">
        <v>16739337</v>
      </c>
      <c r="BW110" s="798"/>
      <c r="BX110" s="798"/>
      <c r="BY110" s="798"/>
      <c r="BZ110" s="798"/>
      <c r="CA110" s="798">
        <v>16701879</v>
      </c>
      <c r="CB110" s="798"/>
      <c r="CC110" s="798"/>
      <c r="CD110" s="798"/>
      <c r="CE110" s="798"/>
      <c r="CF110" s="859">
        <v>184.3</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220</v>
      </c>
      <c r="DH110" s="798"/>
      <c r="DI110" s="798"/>
      <c r="DJ110" s="798"/>
      <c r="DK110" s="798"/>
      <c r="DL110" s="798" t="s">
        <v>220</v>
      </c>
      <c r="DM110" s="798"/>
      <c r="DN110" s="798"/>
      <c r="DO110" s="798"/>
      <c r="DP110" s="798"/>
      <c r="DQ110" s="798" t="s">
        <v>220</v>
      </c>
      <c r="DR110" s="798"/>
      <c r="DS110" s="798"/>
      <c r="DT110" s="798"/>
      <c r="DU110" s="798"/>
      <c r="DV110" s="799" t="s">
        <v>220</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220</v>
      </c>
      <c r="AB111" s="907"/>
      <c r="AC111" s="907"/>
      <c r="AD111" s="907"/>
      <c r="AE111" s="908"/>
      <c r="AF111" s="909" t="s">
        <v>220</v>
      </c>
      <c r="AG111" s="907"/>
      <c r="AH111" s="907"/>
      <c r="AI111" s="907"/>
      <c r="AJ111" s="908"/>
      <c r="AK111" s="909" t="s">
        <v>220</v>
      </c>
      <c r="AL111" s="907"/>
      <c r="AM111" s="907"/>
      <c r="AN111" s="907"/>
      <c r="AO111" s="908"/>
      <c r="AP111" s="910" t="s">
        <v>220</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287665</v>
      </c>
      <c r="BR111" s="769"/>
      <c r="BS111" s="769"/>
      <c r="BT111" s="769"/>
      <c r="BU111" s="769"/>
      <c r="BV111" s="769">
        <v>33373</v>
      </c>
      <c r="BW111" s="769"/>
      <c r="BX111" s="769"/>
      <c r="BY111" s="769"/>
      <c r="BZ111" s="769"/>
      <c r="CA111" s="769">
        <v>23151</v>
      </c>
      <c r="CB111" s="769"/>
      <c r="CC111" s="769"/>
      <c r="CD111" s="769"/>
      <c r="CE111" s="769"/>
      <c r="CF111" s="846">
        <v>0.3</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220</v>
      </c>
      <c r="DH111" s="769"/>
      <c r="DI111" s="769"/>
      <c r="DJ111" s="769"/>
      <c r="DK111" s="769"/>
      <c r="DL111" s="769" t="s">
        <v>220</v>
      </c>
      <c r="DM111" s="769"/>
      <c r="DN111" s="769"/>
      <c r="DO111" s="769"/>
      <c r="DP111" s="769"/>
      <c r="DQ111" s="769" t="s">
        <v>220</v>
      </c>
      <c r="DR111" s="769"/>
      <c r="DS111" s="769"/>
      <c r="DT111" s="769"/>
      <c r="DU111" s="769"/>
      <c r="DV111" s="821" t="s">
        <v>220</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220</v>
      </c>
      <c r="AB112" s="782"/>
      <c r="AC112" s="782"/>
      <c r="AD112" s="782"/>
      <c r="AE112" s="783"/>
      <c r="AF112" s="784" t="s">
        <v>220</v>
      </c>
      <c r="AG112" s="782"/>
      <c r="AH112" s="782"/>
      <c r="AI112" s="782"/>
      <c r="AJ112" s="783"/>
      <c r="AK112" s="784" t="s">
        <v>220</v>
      </c>
      <c r="AL112" s="782"/>
      <c r="AM112" s="782"/>
      <c r="AN112" s="782"/>
      <c r="AO112" s="783"/>
      <c r="AP112" s="752" t="s">
        <v>220</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5971750</v>
      </c>
      <c r="BR112" s="769"/>
      <c r="BS112" s="769"/>
      <c r="BT112" s="769"/>
      <c r="BU112" s="769"/>
      <c r="BV112" s="769">
        <v>6236532</v>
      </c>
      <c r="BW112" s="769"/>
      <c r="BX112" s="769"/>
      <c r="BY112" s="769"/>
      <c r="BZ112" s="769"/>
      <c r="CA112" s="769">
        <v>6224775</v>
      </c>
      <c r="CB112" s="769"/>
      <c r="CC112" s="769"/>
      <c r="CD112" s="769"/>
      <c r="CE112" s="769"/>
      <c r="CF112" s="846">
        <v>68.7</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220</v>
      </c>
      <c r="DH112" s="769"/>
      <c r="DI112" s="769"/>
      <c r="DJ112" s="769"/>
      <c r="DK112" s="769"/>
      <c r="DL112" s="769" t="s">
        <v>220</v>
      </c>
      <c r="DM112" s="769"/>
      <c r="DN112" s="769"/>
      <c r="DO112" s="769"/>
      <c r="DP112" s="769"/>
      <c r="DQ112" s="769" t="s">
        <v>220</v>
      </c>
      <c r="DR112" s="769"/>
      <c r="DS112" s="769"/>
      <c r="DT112" s="769"/>
      <c r="DU112" s="769"/>
      <c r="DV112" s="821" t="s">
        <v>220</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364807</v>
      </c>
      <c r="AB113" s="907"/>
      <c r="AC113" s="907"/>
      <c r="AD113" s="907"/>
      <c r="AE113" s="908"/>
      <c r="AF113" s="909">
        <v>339740</v>
      </c>
      <c r="AG113" s="907"/>
      <c r="AH113" s="907"/>
      <c r="AI113" s="907"/>
      <c r="AJ113" s="908"/>
      <c r="AK113" s="909">
        <v>321337</v>
      </c>
      <c r="AL113" s="907"/>
      <c r="AM113" s="907"/>
      <c r="AN113" s="907"/>
      <c r="AO113" s="908"/>
      <c r="AP113" s="910">
        <v>3.5</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1004194</v>
      </c>
      <c r="BR113" s="769"/>
      <c r="BS113" s="769"/>
      <c r="BT113" s="769"/>
      <c r="BU113" s="769"/>
      <c r="BV113" s="769">
        <v>777654</v>
      </c>
      <c r="BW113" s="769"/>
      <c r="BX113" s="769"/>
      <c r="BY113" s="769"/>
      <c r="BZ113" s="769"/>
      <c r="CA113" s="769">
        <v>1302202</v>
      </c>
      <c r="CB113" s="769"/>
      <c r="CC113" s="769"/>
      <c r="CD113" s="769"/>
      <c r="CE113" s="769"/>
      <c r="CF113" s="846">
        <v>14.4</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220</v>
      </c>
      <c r="DH113" s="782"/>
      <c r="DI113" s="782"/>
      <c r="DJ113" s="782"/>
      <c r="DK113" s="783"/>
      <c r="DL113" s="784" t="s">
        <v>220</v>
      </c>
      <c r="DM113" s="782"/>
      <c r="DN113" s="782"/>
      <c r="DO113" s="782"/>
      <c r="DP113" s="783"/>
      <c r="DQ113" s="784" t="s">
        <v>220</v>
      </c>
      <c r="DR113" s="782"/>
      <c r="DS113" s="782"/>
      <c r="DT113" s="782"/>
      <c r="DU113" s="783"/>
      <c r="DV113" s="752" t="s">
        <v>220</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339656</v>
      </c>
      <c r="AB114" s="782"/>
      <c r="AC114" s="782"/>
      <c r="AD114" s="782"/>
      <c r="AE114" s="783"/>
      <c r="AF114" s="784">
        <v>242372</v>
      </c>
      <c r="AG114" s="782"/>
      <c r="AH114" s="782"/>
      <c r="AI114" s="782"/>
      <c r="AJ114" s="783"/>
      <c r="AK114" s="784">
        <v>188016</v>
      </c>
      <c r="AL114" s="782"/>
      <c r="AM114" s="782"/>
      <c r="AN114" s="782"/>
      <c r="AO114" s="783"/>
      <c r="AP114" s="752">
        <v>2.1</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2499007</v>
      </c>
      <c r="BR114" s="769"/>
      <c r="BS114" s="769"/>
      <c r="BT114" s="769"/>
      <c r="BU114" s="769"/>
      <c r="BV114" s="769">
        <v>2428647</v>
      </c>
      <c r="BW114" s="769"/>
      <c r="BX114" s="769"/>
      <c r="BY114" s="769"/>
      <c r="BZ114" s="769"/>
      <c r="CA114" s="769">
        <v>2272554</v>
      </c>
      <c r="CB114" s="769"/>
      <c r="CC114" s="769"/>
      <c r="CD114" s="769"/>
      <c r="CE114" s="769"/>
      <c r="CF114" s="846">
        <v>25.1</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220</v>
      </c>
      <c r="DH114" s="782"/>
      <c r="DI114" s="782"/>
      <c r="DJ114" s="782"/>
      <c r="DK114" s="783"/>
      <c r="DL114" s="784" t="s">
        <v>220</v>
      </c>
      <c r="DM114" s="782"/>
      <c r="DN114" s="782"/>
      <c r="DO114" s="782"/>
      <c r="DP114" s="783"/>
      <c r="DQ114" s="784" t="s">
        <v>220</v>
      </c>
      <c r="DR114" s="782"/>
      <c r="DS114" s="782"/>
      <c r="DT114" s="782"/>
      <c r="DU114" s="783"/>
      <c r="DV114" s="752" t="s">
        <v>220</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25990</v>
      </c>
      <c r="AB115" s="907"/>
      <c r="AC115" s="907"/>
      <c r="AD115" s="907"/>
      <c r="AE115" s="908"/>
      <c r="AF115" s="909">
        <v>23240</v>
      </c>
      <c r="AG115" s="907"/>
      <c r="AH115" s="907"/>
      <c r="AI115" s="907"/>
      <c r="AJ115" s="908"/>
      <c r="AK115" s="909">
        <v>11759</v>
      </c>
      <c r="AL115" s="907"/>
      <c r="AM115" s="907"/>
      <c r="AN115" s="907"/>
      <c r="AO115" s="908"/>
      <c r="AP115" s="910">
        <v>0.1</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2562</v>
      </c>
      <c r="BR115" s="769"/>
      <c r="BS115" s="769"/>
      <c r="BT115" s="769"/>
      <c r="BU115" s="769"/>
      <c r="BV115" s="769" t="s">
        <v>220</v>
      </c>
      <c r="BW115" s="769"/>
      <c r="BX115" s="769"/>
      <c r="BY115" s="769"/>
      <c r="BZ115" s="769"/>
      <c r="CA115" s="769">
        <v>380</v>
      </c>
      <c r="CB115" s="769"/>
      <c r="CC115" s="769"/>
      <c r="CD115" s="769"/>
      <c r="CE115" s="769"/>
      <c r="CF115" s="846">
        <v>0</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220</v>
      </c>
      <c r="DH115" s="782"/>
      <c r="DI115" s="782"/>
      <c r="DJ115" s="782"/>
      <c r="DK115" s="783"/>
      <c r="DL115" s="784" t="s">
        <v>220</v>
      </c>
      <c r="DM115" s="782"/>
      <c r="DN115" s="782"/>
      <c r="DO115" s="782"/>
      <c r="DP115" s="783"/>
      <c r="DQ115" s="784" t="s">
        <v>220</v>
      </c>
      <c r="DR115" s="782"/>
      <c r="DS115" s="782"/>
      <c r="DT115" s="782"/>
      <c r="DU115" s="783"/>
      <c r="DV115" s="752" t="s">
        <v>220</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220</v>
      </c>
      <c r="AB116" s="782"/>
      <c r="AC116" s="782"/>
      <c r="AD116" s="782"/>
      <c r="AE116" s="783"/>
      <c r="AF116" s="784" t="s">
        <v>220</v>
      </c>
      <c r="AG116" s="782"/>
      <c r="AH116" s="782"/>
      <c r="AI116" s="782"/>
      <c r="AJ116" s="783"/>
      <c r="AK116" s="784" t="s">
        <v>220</v>
      </c>
      <c r="AL116" s="782"/>
      <c r="AM116" s="782"/>
      <c r="AN116" s="782"/>
      <c r="AO116" s="783"/>
      <c r="AP116" s="752" t="s">
        <v>220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220</v>
      </c>
      <c r="BR116" s="769"/>
      <c r="BS116" s="769"/>
      <c r="BT116" s="769"/>
      <c r="BU116" s="769"/>
      <c r="BV116" s="769" t="s">
        <v>220</v>
      </c>
      <c r="BW116" s="769"/>
      <c r="BX116" s="769"/>
      <c r="BY116" s="769"/>
      <c r="BZ116" s="769"/>
      <c r="CA116" s="769" t="s">
        <v>220</v>
      </c>
      <c r="CB116" s="769"/>
      <c r="CC116" s="769"/>
      <c r="CD116" s="769"/>
      <c r="CE116" s="769"/>
      <c r="CF116" s="846" t="s">
        <v>220</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53943</v>
      </c>
      <c r="DH116" s="782"/>
      <c r="DI116" s="782"/>
      <c r="DJ116" s="782"/>
      <c r="DK116" s="783"/>
      <c r="DL116" s="784">
        <v>33373</v>
      </c>
      <c r="DM116" s="782"/>
      <c r="DN116" s="782"/>
      <c r="DO116" s="782"/>
      <c r="DP116" s="783"/>
      <c r="DQ116" s="784">
        <v>23151</v>
      </c>
      <c r="DR116" s="782"/>
      <c r="DS116" s="782"/>
      <c r="DT116" s="782"/>
      <c r="DU116" s="783"/>
      <c r="DV116" s="752">
        <v>0.3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2375439</v>
      </c>
      <c r="AB117" s="893"/>
      <c r="AC117" s="893"/>
      <c r="AD117" s="893"/>
      <c r="AE117" s="894"/>
      <c r="AF117" s="896">
        <v>2227267</v>
      </c>
      <c r="AG117" s="893"/>
      <c r="AH117" s="893"/>
      <c r="AI117" s="893"/>
      <c r="AJ117" s="894"/>
      <c r="AK117" s="896">
        <v>2195964</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220</v>
      </c>
      <c r="BR117" s="856"/>
      <c r="BS117" s="856"/>
      <c r="BT117" s="856"/>
      <c r="BU117" s="856"/>
      <c r="BV117" s="856" t="s">
        <v>220</v>
      </c>
      <c r="BW117" s="856"/>
      <c r="BX117" s="856"/>
      <c r="BY117" s="856"/>
      <c r="BZ117" s="856"/>
      <c r="CA117" s="856" t="s">
        <v>220</v>
      </c>
      <c r="CB117" s="856"/>
      <c r="CC117" s="856"/>
      <c r="CD117" s="856"/>
      <c r="CE117" s="856"/>
      <c r="CF117" s="846" t="s">
        <v>220</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220</v>
      </c>
      <c r="DH117" s="782"/>
      <c r="DI117" s="782"/>
      <c r="DJ117" s="782"/>
      <c r="DK117" s="783"/>
      <c r="DL117" s="784" t="s">
        <v>220</v>
      </c>
      <c r="DM117" s="782"/>
      <c r="DN117" s="782"/>
      <c r="DO117" s="782"/>
      <c r="DP117" s="783"/>
      <c r="DQ117" s="784" t="s">
        <v>220</v>
      </c>
      <c r="DR117" s="782"/>
      <c r="DS117" s="782"/>
      <c r="DT117" s="782"/>
      <c r="DU117" s="783"/>
      <c r="DV117" s="752" t="s">
        <v>220</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287</v>
      </c>
      <c r="AG118" s="886"/>
      <c r="AH118" s="886"/>
      <c r="AI118" s="886"/>
      <c r="AJ118" s="887"/>
      <c r="AK118" s="888" t="s">
        <v>286</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25440787</v>
      </c>
      <c r="BR118" s="856"/>
      <c r="BS118" s="856"/>
      <c r="BT118" s="856"/>
      <c r="BU118" s="856"/>
      <c r="BV118" s="856">
        <v>26215543</v>
      </c>
      <c r="BW118" s="856"/>
      <c r="BX118" s="856"/>
      <c r="BY118" s="856"/>
      <c r="BZ118" s="856"/>
      <c r="CA118" s="856">
        <v>26524941</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220</v>
      </c>
      <c r="DH118" s="782"/>
      <c r="DI118" s="782"/>
      <c r="DJ118" s="782"/>
      <c r="DK118" s="783"/>
      <c r="DL118" s="784" t="s">
        <v>220</v>
      </c>
      <c r="DM118" s="782"/>
      <c r="DN118" s="782"/>
      <c r="DO118" s="782"/>
      <c r="DP118" s="783"/>
      <c r="DQ118" s="784" t="s">
        <v>220</v>
      </c>
      <c r="DR118" s="782"/>
      <c r="DS118" s="782"/>
      <c r="DT118" s="782"/>
      <c r="DU118" s="783"/>
      <c r="DV118" s="752" t="s">
        <v>220</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220</v>
      </c>
      <c r="AB119" s="871"/>
      <c r="AC119" s="871"/>
      <c r="AD119" s="871"/>
      <c r="AE119" s="872"/>
      <c r="AF119" s="873" t="s">
        <v>220</v>
      </c>
      <c r="AG119" s="871"/>
      <c r="AH119" s="871"/>
      <c r="AI119" s="871"/>
      <c r="AJ119" s="872"/>
      <c r="AK119" s="873" t="s">
        <v>220</v>
      </c>
      <c r="AL119" s="871"/>
      <c r="AM119" s="871"/>
      <c r="AN119" s="871"/>
      <c r="AO119" s="872"/>
      <c r="AP119" s="874" t="s">
        <v>220</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6311615</v>
      </c>
      <c r="BR119" s="798"/>
      <c r="BS119" s="798"/>
      <c r="BT119" s="798"/>
      <c r="BU119" s="798"/>
      <c r="BV119" s="798">
        <v>6618041</v>
      </c>
      <c r="BW119" s="798"/>
      <c r="BX119" s="798"/>
      <c r="BY119" s="798"/>
      <c r="BZ119" s="798"/>
      <c r="CA119" s="798">
        <v>6398700</v>
      </c>
      <c r="CB119" s="798"/>
      <c r="CC119" s="798"/>
      <c r="CD119" s="798"/>
      <c r="CE119" s="798"/>
      <c r="CF119" s="859">
        <v>70.599999999999994</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233722</v>
      </c>
      <c r="DH119" s="715"/>
      <c r="DI119" s="715"/>
      <c r="DJ119" s="715"/>
      <c r="DK119" s="716"/>
      <c r="DL119" s="717" t="s">
        <v>220</v>
      </c>
      <c r="DM119" s="715"/>
      <c r="DN119" s="715"/>
      <c r="DO119" s="715"/>
      <c r="DP119" s="716"/>
      <c r="DQ119" s="717" t="s">
        <v>220</v>
      </c>
      <c r="DR119" s="715"/>
      <c r="DS119" s="715"/>
      <c r="DT119" s="715"/>
      <c r="DU119" s="716"/>
      <c r="DV119" s="805" t="s">
        <v>220</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220</v>
      </c>
      <c r="AB120" s="782"/>
      <c r="AC120" s="782"/>
      <c r="AD120" s="782"/>
      <c r="AE120" s="783"/>
      <c r="AF120" s="784" t="s">
        <v>220</v>
      </c>
      <c r="AG120" s="782"/>
      <c r="AH120" s="782"/>
      <c r="AI120" s="782"/>
      <c r="AJ120" s="783"/>
      <c r="AK120" s="784" t="s">
        <v>220</v>
      </c>
      <c r="AL120" s="782"/>
      <c r="AM120" s="782"/>
      <c r="AN120" s="782"/>
      <c r="AO120" s="783"/>
      <c r="AP120" s="752" t="s">
        <v>220</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441731</v>
      </c>
      <c r="BR120" s="769"/>
      <c r="BS120" s="769"/>
      <c r="BT120" s="769"/>
      <c r="BU120" s="769"/>
      <c r="BV120" s="769">
        <v>557197</v>
      </c>
      <c r="BW120" s="769"/>
      <c r="BX120" s="769"/>
      <c r="BY120" s="769"/>
      <c r="BZ120" s="769"/>
      <c r="CA120" s="769">
        <v>730749</v>
      </c>
      <c r="CB120" s="769"/>
      <c r="CC120" s="769"/>
      <c r="CD120" s="769"/>
      <c r="CE120" s="769"/>
      <c r="CF120" s="846">
        <v>8.1</v>
      </c>
      <c r="CG120" s="847"/>
      <c r="CH120" s="847"/>
      <c r="CI120" s="847"/>
      <c r="CJ120" s="847"/>
      <c r="CK120" s="848" t="s">
        <v>440</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4882369</v>
      </c>
      <c r="DH120" s="798"/>
      <c r="DI120" s="798"/>
      <c r="DJ120" s="798"/>
      <c r="DK120" s="798"/>
      <c r="DL120" s="798">
        <v>5037192</v>
      </c>
      <c r="DM120" s="798"/>
      <c r="DN120" s="798"/>
      <c r="DO120" s="798"/>
      <c r="DP120" s="798"/>
      <c r="DQ120" s="798">
        <v>5047858</v>
      </c>
      <c r="DR120" s="798"/>
      <c r="DS120" s="798"/>
      <c r="DT120" s="798"/>
      <c r="DU120" s="798"/>
      <c r="DV120" s="799">
        <v>55.7</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220</v>
      </c>
      <c r="AB121" s="782"/>
      <c r="AC121" s="782"/>
      <c r="AD121" s="782"/>
      <c r="AE121" s="783"/>
      <c r="AF121" s="784" t="s">
        <v>220</v>
      </c>
      <c r="AG121" s="782"/>
      <c r="AH121" s="782"/>
      <c r="AI121" s="782"/>
      <c r="AJ121" s="783"/>
      <c r="AK121" s="784" t="s">
        <v>220</v>
      </c>
      <c r="AL121" s="782"/>
      <c r="AM121" s="782"/>
      <c r="AN121" s="782"/>
      <c r="AO121" s="783"/>
      <c r="AP121" s="752" t="s">
        <v>220</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14583418</v>
      </c>
      <c r="BR121" s="856"/>
      <c r="BS121" s="856"/>
      <c r="BT121" s="856"/>
      <c r="BU121" s="856"/>
      <c r="BV121" s="856">
        <v>15835421</v>
      </c>
      <c r="BW121" s="856"/>
      <c r="BX121" s="856"/>
      <c r="BY121" s="856"/>
      <c r="BZ121" s="856"/>
      <c r="CA121" s="856">
        <v>16905076</v>
      </c>
      <c r="CB121" s="856"/>
      <c r="CC121" s="856"/>
      <c r="CD121" s="856"/>
      <c r="CE121" s="856"/>
      <c r="CF121" s="857">
        <v>186.5</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853729</v>
      </c>
      <c r="DH121" s="769"/>
      <c r="DI121" s="769"/>
      <c r="DJ121" s="769"/>
      <c r="DK121" s="769"/>
      <c r="DL121" s="769">
        <v>939727</v>
      </c>
      <c r="DM121" s="769"/>
      <c r="DN121" s="769"/>
      <c r="DO121" s="769"/>
      <c r="DP121" s="769"/>
      <c r="DQ121" s="769">
        <v>939857</v>
      </c>
      <c r="DR121" s="769"/>
      <c r="DS121" s="769"/>
      <c r="DT121" s="769"/>
      <c r="DU121" s="769"/>
      <c r="DV121" s="821">
        <v>10.4</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220</v>
      </c>
      <c r="AB122" s="782"/>
      <c r="AC122" s="782"/>
      <c r="AD122" s="782"/>
      <c r="AE122" s="783"/>
      <c r="AF122" s="784" t="s">
        <v>220</v>
      </c>
      <c r="AG122" s="782"/>
      <c r="AH122" s="782"/>
      <c r="AI122" s="782"/>
      <c r="AJ122" s="783"/>
      <c r="AK122" s="784" t="s">
        <v>220</v>
      </c>
      <c r="AL122" s="782"/>
      <c r="AM122" s="782"/>
      <c r="AN122" s="782"/>
      <c r="AO122" s="783"/>
      <c r="AP122" s="752" t="s">
        <v>220</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21336764</v>
      </c>
      <c r="BR122" s="838"/>
      <c r="BS122" s="838"/>
      <c r="BT122" s="838"/>
      <c r="BU122" s="838"/>
      <c r="BV122" s="838">
        <v>23010659</v>
      </c>
      <c r="BW122" s="838"/>
      <c r="BX122" s="838"/>
      <c r="BY122" s="838"/>
      <c r="BZ122" s="838"/>
      <c r="CA122" s="838">
        <v>24034525</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232959</v>
      </c>
      <c r="DH122" s="769"/>
      <c r="DI122" s="769"/>
      <c r="DJ122" s="769"/>
      <c r="DK122" s="769"/>
      <c r="DL122" s="769">
        <v>251382</v>
      </c>
      <c r="DM122" s="769"/>
      <c r="DN122" s="769"/>
      <c r="DO122" s="769"/>
      <c r="DP122" s="769"/>
      <c r="DQ122" s="769">
        <v>225893</v>
      </c>
      <c r="DR122" s="769"/>
      <c r="DS122" s="769"/>
      <c r="DT122" s="769"/>
      <c r="DU122" s="769"/>
      <c r="DV122" s="821">
        <v>2.5</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25443</v>
      </c>
      <c r="AB123" s="782"/>
      <c r="AC123" s="782"/>
      <c r="AD123" s="782"/>
      <c r="AE123" s="783"/>
      <c r="AF123" s="784">
        <v>22718</v>
      </c>
      <c r="AG123" s="782"/>
      <c r="AH123" s="782"/>
      <c r="AI123" s="782"/>
      <c r="AJ123" s="783"/>
      <c r="AK123" s="784">
        <v>11412</v>
      </c>
      <c r="AL123" s="782"/>
      <c r="AM123" s="782"/>
      <c r="AN123" s="782"/>
      <c r="AO123" s="783"/>
      <c r="AP123" s="752">
        <v>0.1</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44.5</v>
      </c>
      <c r="BR123" s="830"/>
      <c r="BS123" s="830"/>
      <c r="BT123" s="830"/>
      <c r="BU123" s="830"/>
      <c r="BV123" s="830">
        <v>35.5</v>
      </c>
      <c r="BW123" s="830"/>
      <c r="BX123" s="830"/>
      <c r="BY123" s="830"/>
      <c r="BZ123" s="830"/>
      <c r="CA123" s="830">
        <v>27.4</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v>2693</v>
      </c>
      <c r="DH123" s="782"/>
      <c r="DI123" s="782"/>
      <c r="DJ123" s="782"/>
      <c r="DK123" s="783"/>
      <c r="DL123" s="784">
        <v>8231</v>
      </c>
      <c r="DM123" s="782"/>
      <c r="DN123" s="782"/>
      <c r="DO123" s="782"/>
      <c r="DP123" s="783"/>
      <c r="DQ123" s="784">
        <v>11167</v>
      </c>
      <c r="DR123" s="782"/>
      <c r="DS123" s="782"/>
      <c r="DT123" s="782"/>
      <c r="DU123" s="783"/>
      <c r="DV123" s="752">
        <v>0.1</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220</v>
      </c>
      <c r="AB124" s="782"/>
      <c r="AC124" s="782"/>
      <c r="AD124" s="782"/>
      <c r="AE124" s="783"/>
      <c r="AF124" s="784" t="s">
        <v>220</v>
      </c>
      <c r="AG124" s="782"/>
      <c r="AH124" s="782"/>
      <c r="AI124" s="782"/>
      <c r="AJ124" s="783"/>
      <c r="AK124" s="784" t="s">
        <v>220</v>
      </c>
      <c r="AL124" s="782"/>
      <c r="AM124" s="782"/>
      <c r="AN124" s="782"/>
      <c r="AO124" s="783"/>
      <c r="AP124" s="752" t="s">
        <v>220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220</v>
      </c>
      <c r="DH124" s="715"/>
      <c r="DI124" s="715"/>
      <c r="DJ124" s="715"/>
      <c r="DK124" s="716"/>
      <c r="DL124" s="717" t="s">
        <v>220</v>
      </c>
      <c r="DM124" s="715"/>
      <c r="DN124" s="715"/>
      <c r="DO124" s="715"/>
      <c r="DP124" s="716"/>
      <c r="DQ124" s="717" t="s">
        <v>220</v>
      </c>
      <c r="DR124" s="715"/>
      <c r="DS124" s="715"/>
      <c r="DT124" s="715"/>
      <c r="DU124" s="716"/>
      <c r="DV124" s="805" t="s">
        <v>220</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220</v>
      </c>
      <c r="AB125" s="782"/>
      <c r="AC125" s="782"/>
      <c r="AD125" s="782"/>
      <c r="AE125" s="783"/>
      <c r="AF125" s="784" t="s">
        <v>220</v>
      </c>
      <c r="AG125" s="782"/>
      <c r="AH125" s="782"/>
      <c r="AI125" s="782"/>
      <c r="AJ125" s="783"/>
      <c r="AK125" s="784" t="s">
        <v>220</v>
      </c>
      <c r="AL125" s="782"/>
      <c r="AM125" s="782"/>
      <c r="AN125" s="782"/>
      <c r="AO125" s="783"/>
      <c r="AP125" s="752" t="s">
        <v>220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220</v>
      </c>
      <c r="DH125" s="798"/>
      <c r="DI125" s="798"/>
      <c r="DJ125" s="798"/>
      <c r="DK125" s="798"/>
      <c r="DL125" s="798" t="s">
        <v>220</v>
      </c>
      <c r="DM125" s="798"/>
      <c r="DN125" s="798"/>
      <c r="DO125" s="798"/>
      <c r="DP125" s="798"/>
      <c r="DQ125" s="798" t="s">
        <v>220</v>
      </c>
      <c r="DR125" s="798"/>
      <c r="DS125" s="798"/>
      <c r="DT125" s="798"/>
      <c r="DU125" s="798"/>
      <c r="DV125" s="799" t="s">
        <v>220</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220</v>
      </c>
      <c r="AB126" s="782"/>
      <c r="AC126" s="782"/>
      <c r="AD126" s="782"/>
      <c r="AE126" s="783"/>
      <c r="AF126" s="784" t="s">
        <v>220</v>
      </c>
      <c r="AG126" s="782"/>
      <c r="AH126" s="782"/>
      <c r="AI126" s="782"/>
      <c r="AJ126" s="783"/>
      <c r="AK126" s="784" t="s">
        <v>220</v>
      </c>
      <c r="AL126" s="782"/>
      <c r="AM126" s="782"/>
      <c r="AN126" s="782"/>
      <c r="AO126" s="783"/>
      <c r="AP126" s="752" t="s">
        <v>220</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220</v>
      </c>
      <c r="DH126" s="769"/>
      <c r="DI126" s="769"/>
      <c r="DJ126" s="769"/>
      <c r="DK126" s="769"/>
      <c r="DL126" s="769" t="s">
        <v>220</v>
      </c>
      <c r="DM126" s="769"/>
      <c r="DN126" s="769"/>
      <c r="DO126" s="769"/>
      <c r="DP126" s="769"/>
      <c r="DQ126" s="769" t="s">
        <v>220</v>
      </c>
      <c r="DR126" s="769"/>
      <c r="DS126" s="769"/>
      <c r="DT126" s="769"/>
      <c r="DU126" s="769"/>
      <c r="DV126" s="821" t="s">
        <v>220</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547</v>
      </c>
      <c r="AB127" s="782"/>
      <c r="AC127" s="782"/>
      <c r="AD127" s="782"/>
      <c r="AE127" s="783"/>
      <c r="AF127" s="784">
        <v>522</v>
      </c>
      <c r="AG127" s="782"/>
      <c r="AH127" s="782"/>
      <c r="AI127" s="782"/>
      <c r="AJ127" s="783"/>
      <c r="AK127" s="784">
        <v>347</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220</v>
      </c>
      <c r="BG127" s="759"/>
      <c r="BH127" s="759"/>
      <c r="BI127" s="759"/>
      <c r="BJ127" s="759"/>
      <c r="BK127" s="759"/>
      <c r="BL127" s="760"/>
      <c r="BM127" s="758">
        <v>13.26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2562</v>
      </c>
      <c r="DH127" s="818"/>
      <c r="DI127" s="818"/>
      <c r="DJ127" s="818"/>
      <c r="DK127" s="818"/>
      <c r="DL127" s="818" t="s">
        <v>220</v>
      </c>
      <c r="DM127" s="818"/>
      <c r="DN127" s="818"/>
      <c r="DO127" s="818"/>
      <c r="DP127" s="818"/>
      <c r="DQ127" s="818">
        <v>380</v>
      </c>
      <c r="DR127" s="818"/>
      <c r="DS127" s="818"/>
      <c r="DT127" s="818"/>
      <c r="DU127" s="818"/>
      <c r="DV127" s="819">
        <v>0</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26095</v>
      </c>
      <c r="AB128" s="722"/>
      <c r="AC128" s="722"/>
      <c r="AD128" s="722"/>
      <c r="AE128" s="723"/>
      <c r="AF128" s="724">
        <v>29747</v>
      </c>
      <c r="AG128" s="722"/>
      <c r="AH128" s="722"/>
      <c r="AI128" s="722"/>
      <c r="AJ128" s="723"/>
      <c r="AK128" s="724">
        <v>55146</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220</v>
      </c>
      <c r="BG128" s="789"/>
      <c r="BH128" s="789"/>
      <c r="BI128" s="789"/>
      <c r="BJ128" s="789"/>
      <c r="BK128" s="789"/>
      <c r="BL128" s="790"/>
      <c r="BM128" s="788">
        <v>18.260000000000002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10612012</v>
      </c>
      <c r="AB129" s="782"/>
      <c r="AC129" s="782"/>
      <c r="AD129" s="782"/>
      <c r="AE129" s="783"/>
      <c r="AF129" s="784">
        <v>10377308</v>
      </c>
      <c r="AG129" s="782"/>
      <c r="AH129" s="782"/>
      <c r="AI129" s="782"/>
      <c r="AJ129" s="783"/>
      <c r="AK129" s="784">
        <v>10478755</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9.1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1409172</v>
      </c>
      <c r="AB130" s="782"/>
      <c r="AC130" s="782"/>
      <c r="AD130" s="782"/>
      <c r="AE130" s="783"/>
      <c r="AF130" s="784">
        <v>1361351</v>
      </c>
      <c r="AG130" s="782"/>
      <c r="AH130" s="782"/>
      <c r="AI130" s="782"/>
      <c r="AJ130" s="783"/>
      <c r="AK130" s="784">
        <v>1414281</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27.4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9202840</v>
      </c>
      <c r="AB131" s="715"/>
      <c r="AC131" s="715"/>
      <c r="AD131" s="715"/>
      <c r="AE131" s="716"/>
      <c r="AF131" s="717">
        <v>9015957</v>
      </c>
      <c r="AG131" s="715"/>
      <c r="AH131" s="715"/>
      <c r="AI131" s="715"/>
      <c r="AJ131" s="716"/>
      <c r="AK131" s="717">
        <v>9064474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10.2161072</v>
      </c>
      <c r="AB132" s="738"/>
      <c r="AC132" s="738"/>
      <c r="AD132" s="738"/>
      <c r="AE132" s="739"/>
      <c r="AF132" s="740">
        <v>9.274323291</v>
      </c>
      <c r="AG132" s="738"/>
      <c r="AH132" s="738"/>
      <c r="AI132" s="738"/>
      <c r="AJ132" s="739"/>
      <c r="AK132" s="740">
        <v>8.0152141209999996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10.4</v>
      </c>
      <c r="AB133" s="747"/>
      <c r="AC133" s="747"/>
      <c r="AD133" s="747"/>
      <c r="AE133" s="748"/>
      <c r="AF133" s="746">
        <v>9.8000000000000007</v>
      </c>
      <c r="AG133" s="747"/>
      <c r="AH133" s="747"/>
      <c r="AI133" s="747"/>
      <c r="AJ133" s="748"/>
      <c r="AK133" s="746">
        <v>9.1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1906746</v>
      </c>
      <c r="L9" s="264">
        <v>56279</v>
      </c>
      <c r="M9" s="265">
        <v>83170</v>
      </c>
      <c r="N9" s="266">
        <v>-32.299999999999997</v>
      </c>
    </row>
    <row r="10" spans="1:16">
      <c r="A10" s="248"/>
      <c r="B10" s="244"/>
      <c r="C10" s="244"/>
      <c r="D10" s="244"/>
      <c r="E10" s="244"/>
      <c r="F10" s="244"/>
      <c r="G10" s="1131" t="s">
        <v>476</v>
      </c>
      <c r="H10" s="1132"/>
      <c r="I10" s="1132"/>
      <c r="J10" s="1133"/>
      <c r="K10" s="267">
        <v>178222</v>
      </c>
      <c r="L10" s="268">
        <v>5260</v>
      </c>
      <c r="M10" s="269">
        <v>7053</v>
      </c>
      <c r="N10" s="270">
        <v>-25.4</v>
      </c>
    </row>
    <row r="11" spans="1:16" ht="13.5" customHeight="1">
      <c r="A11" s="248"/>
      <c r="B11" s="244"/>
      <c r="C11" s="244"/>
      <c r="D11" s="244"/>
      <c r="E11" s="244"/>
      <c r="F11" s="244"/>
      <c r="G11" s="1131" t="s">
        <v>477</v>
      </c>
      <c r="H11" s="1132"/>
      <c r="I11" s="1132"/>
      <c r="J11" s="1133"/>
      <c r="K11" s="267">
        <v>632212</v>
      </c>
      <c r="L11" s="268">
        <v>18660</v>
      </c>
      <c r="M11" s="269">
        <v>8860</v>
      </c>
      <c r="N11" s="270">
        <v>110.6</v>
      </c>
    </row>
    <row r="12" spans="1:16" ht="13.5" customHeight="1">
      <c r="A12" s="248"/>
      <c r="B12" s="244"/>
      <c r="C12" s="244"/>
      <c r="D12" s="244"/>
      <c r="E12" s="244"/>
      <c r="F12" s="244"/>
      <c r="G12" s="1131" t="s">
        <v>478</v>
      </c>
      <c r="H12" s="1132"/>
      <c r="I12" s="1132"/>
      <c r="J12" s="1133"/>
      <c r="K12" s="267" t="s">
        <v>479</v>
      </c>
      <c r="L12" s="268" t="s">
        <v>479</v>
      </c>
      <c r="M12" s="269">
        <v>837</v>
      </c>
      <c r="N12" s="270" t="s">
        <v>479</v>
      </c>
    </row>
    <row r="13" spans="1:16" ht="13.5" customHeight="1">
      <c r="A13" s="248"/>
      <c r="B13" s="244"/>
      <c r="C13" s="244"/>
      <c r="D13" s="244"/>
      <c r="E13" s="244"/>
      <c r="F13" s="244"/>
      <c r="G13" s="1131" t="s">
        <v>480</v>
      </c>
      <c r="H13" s="1132"/>
      <c r="I13" s="1132"/>
      <c r="J13" s="1133"/>
      <c r="K13" s="267" t="s">
        <v>479</v>
      </c>
      <c r="L13" s="268" t="s">
        <v>479</v>
      </c>
      <c r="M13" s="269">
        <v>4</v>
      </c>
      <c r="N13" s="270" t="s">
        <v>479</v>
      </c>
    </row>
    <row r="14" spans="1:16" ht="13.5" customHeight="1">
      <c r="A14" s="248"/>
      <c r="B14" s="244"/>
      <c r="C14" s="244"/>
      <c r="D14" s="244"/>
      <c r="E14" s="244"/>
      <c r="F14" s="244"/>
      <c r="G14" s="1131" t="s">
        <v>481</v>
      </c>
      <c r="H14" s="1132"/>
      <c r="I14" s="1132"/>
      <c r="J14" s="1133"/>
      <c r="K14" s="267">
        <v>118778</v>
      </c>
      <c r="L14" s="268">
        <v>3506</v>
      </c>
      <c r="M14" s="269">
        <v>3453</v>
      </c>
      <c r="N14" s="270">
        <v>1.5</v>
      </c>
    </row>
    <row r="15" spans="1:16" ht="13.5" customHeight="1">
      <c r="A15" s="248"/>
      <c r="B15" s="244"/>
      <c r="C15" s="244"/>
      <c r="D15" s="244"/>
      <c r="E15" s="244"/>
      <c r="F15" s="244"/>
      <c r="G15" s="1131" t="s">
        <v>482</v>
      </c>
      <c r="H15" s="1132"/>
      <c r="I15" s="1132"/>
      <c r="J15" s="1133"/>
      <c r="K15" s="267">
        <v>50802</v>
      </c>
      <c r="L15" s="268">
        <v>1499</v>
      </c>
      <c r="M15" s="269">
        <v>1923</v>
      </c>
      <c r="N15" s="270">
        <v>-22</v>
      </c>
    </row>
    <row r="16" spans="1:16">
      <c r="A16" s="248"/>
      <c r="B16" s="244"/>
      <c r="C16" s="244"/>
      <c r="D16" s="244"/>
      <c r="E16" s="244"/>
      <c r="F16" s="244"/>
      <c r="G16" s="1134" t="s">
        <v>483</v>
      </c>
      <c r="H16" s="1135"/>
      <c r="I16" s="1135"/>
      <c r="J16" s="1136"/>
      <c r="K16" s="268">
        <v>-257272</v>
      </c>
      <c r="L16" s="268">
        <v>-7594</v>
      </c>
      <c r="M16" s="269">
        <v>-10272</v>
      </c>
      <c r="N16" s="270">
        <v>-26.1</v>
      </c>
    </row>
    <row r="17" spans="1:16">
      <c r="A17" s="248"/>
      <c r="B17" s="244"/>
      <c r="C17" s="244"/>
      <c r="D17" s="244"/>
      <c r="E17" s="244"/>
      <c r="F17" s="244"/>
      <c r="G17" s="1134" t="s">
        <v>170</v>
      </c>
      <c r="H17" s="1135"/>
      <c r="I17" s="1135"/>
      <c r="J17" s="1136"/>
      <c r="K17" s="268">
        <v>2629488</v>
      </c>
      <c r="L17" s="268">
        <v>77612</v>
      </c>
      <c r="M17" s="269">
        <v>95028</v>
      </c>
      <c r="N17" s="270">
        <v>-18.3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6.82</v>
      </c>
      <c r="L21" s="281">
        <v>9.36</v>
      </c>
      <c r="M21" s="282">
        <v>-2.54</v>
      </c>
      <c r="N21" s="249"/>
      <c r="O21" s="283"/>
      <c r="P21" s="279"/>
    </row>
    <row r="22" spans="1:16" s="284" customFormat="1">
      <c r="A22" s="279"/>
      <c r="B22" s="249"/>
      <c r="C22" s="249"/>
      <c r="D22" s="249"/>
      <c r="E22" s="249"/>
      <c r="F22" s="249"/>
      <c r="G22" s="1128" t="s">
        <v>489</v>
      </c>
      <c r="H22" s="1129"/>
      <c r="I22" s="1129"/>
      <c r="J22" s="1130"/>
      <c r="K22" s="285">
        <v>97</v>
      </c>
      <c r="L22" s="286">
        <v>96.8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1674852</v>
      </c>
      <c r="L32" s="294">
        <v>49435</v>
      </c>
      <c r="M32" s="295">
        <v>65071</v>
      </c>
      <c r="N32" s="296">
        <v>-24</v>
      </c>
    </row>
    <row r="33" spans="1:16" ht="13.5" customHeight="1">
      <c r="A33" s="248"/>
      <c r="B33" s="244"/>
      <c r="C33" s="244"/>
      <c r="D33" s="244"/>
      <c r="E33" s="244"/>
      <c r="F33" s="244"/>
      <c r="G33" s="1119" t="s">
        <v>494</v>
      </c>
      <c r="H33" s="1120"/>
      <c r="I33" s="1120"/>
      <c r="J33" s="1121"/>
      <c r="K33" s="294" t="s">
        <v>479</v>
      </c>
      <c r="L33" s="294" t="s">
        <v>479</v>
      </c>
      <c r="M33" s="295" t="s">
        <v>479</v>
      </c>
      <c r="N33" s="296" t="s">
        <v>479</v>
      </c>
    </row>
    <row r="34" spans="1:16" ht="27" customHeight="1">
      <c r="A34" s="248"/>
      <c r="B34" s="244"/>
      <c r="C34" s="244"/>
      <c r="D34" s="244"/>
      <c r="E34" s="244"/>
      <c r="F34" s="244"/>
      <c r="G34" s="1119" t="s">
        <v>495</v>
      </c>
      <c r="H34" s="1120"/>
      <c r="I34" s="1120"/>
      <c r="J34" s="1121"/>
      <c r="K34" s="294" t="s">
        <v>479</v>
      </c>
      <c r="L34" s="294" t="s">
        <v>479</v>
      </c>
      <c r="M34" s="295">
        <v>23</v>
      </c>
      <c r="N34" s="296" t="s">
        <v>479</v>
      </c>
    </row>
    <row r="35" spans="1:16" ht="27" customHeight="1">
      <c r="A35" s="248"/>
      <c r="B35" s="244"/>
      <c r="C35" s="244"/>
      <c r="D35" s="244"/>
      <c r="E35" s="244"/>
      <c r="F35" s="244"/>
      <c r="G35" s="1119" t="s">
        <v>496</v>
      </c>
      <c r="H35" s="1120"/>
      <c r="I35" s="1120"/>
      <c r="J35" s="1121"/>
      <c r="K35" s="294">
        <v>321337</v>
      </c>
      <c r="L35" s="294">
        <v>9485</v>
      </c>
      <c r="M35" s="295">
        <v>17560</v>
      </c>
      <c r="N35" s="296">
        <v>-46</v>
      </c>
    </row>
    <row r="36" spans="1:16" ht="27" customHeight="1">
      <c r="A36" s="248"/>
      <c r="B36" s="244"/>
      <c r="C36" s="244"/>
      <c r="D36" s="244"/>
      <c r="E36" s="244"/>
      <c r="F36" s="244"/>
      <c r="G36" s="1119" t="s">
        <v>497</v>
      </c>
      <c r="H36" s="1120"/>
      <c r="I36" s="1120"/>
      <c r="J36" s="1121"/>
      <c r="K36" s="294">
        <v>188016</v>
      </c>
      <c r="L36" s="294">
        <v>5549</v>
      </c>
      <c r="M36" s="295">
        <v>3274</v>
      </c>
      <c r="N36" s="296">
        <v>69.5</v>
      </c>
    </row>
    <row r="37" spans="1:16" ht="13.5" customHeight="1">
      <c r="A37" s="248"/>
      <c r="B37" s="244"/>
      <c r="C37" s="244"/>
      <c r="D37" s="244"/>
      <c r="E37" s="244"/>
      <c r="F37" s="244"/>
      <c r="G37" s="1119" t="s">
        <v>498</v>
      </c>
      <c r="H37" s="1120"/>
      <c r="I37" s="1120"/>
      <c r="J37" s="1121"/>
      <c r="K37" s="294">
        <v>11759</v>
      </c>
      <c r="L37" s="294">
        <v>347</v>
      </c>
      <c r="M37" s="295">
        <v>1387</v>
      </c>
      <c r="N37" s="296">
        <v>-75</v>
      </c>
    </row>
    <row r="38" spans="1:16" ht="27" customHeight="1">
      <c r="A38" s="248"/>
      <c r="B38" s="244"/>
      <c r="C38" s="244"/>
      <c r="D38" s="244"/>
      <c r="E38" s="244"/>
      <c r="F38" s="244"/>
      <c r="G38" s="1122" t="s">
        <v>499</v>
      </c>
      <c r="H38" s="1123"/>
      <c r="I38" s="1123"/>
      <c r="J38" s="1124"/>
      <c r="K38" s="297" t="s">
        <v>479</v>
      </c>
      <c r="L38" s="297" t="s">
        <v>479</v>
      </c>
      <c r="M38" s="298">
        <v>7</v>
      </c>
      <c r="N38" s="299" t="s">
        <v>479</v>
      </c>
      <c r="O38" s="293"/>
    </row>
    <row r="39" spans="1:16">
      <c r="A39" s="248"/>
      <c r="B39" s="244"/>
      <c r="C39" s="244"/>
      <c r="D39" s="244"/>
      <c r="E39" s="244"/>
      <c r="F39" s="244"/>
      <c r="G39" s="1122" t="s">
        <v>500</v>
      </c>
      <c r="H39" s="1123"/>
      <c r="I39" s="1123"/>
      <c r="J39" s="1124"/>
      <c r="K39" s="300">
        <v>-55146</v>
      </c>
      <c r="L39" s="300">
        <v>-1628</v>
      </c>
      <c r="M39" s="301">
        <v>-4282</v>
      </c>
      <c r="N39" s="302">
        <v>-62</v>
      </c>
      <c r="O39" s="293"/>
    </row>
    <row r="40" spans="1:16" ht="27" customHeight="1">
      <c r="A40" s="248"/>
      <c r="B40" s="244"/>
      <c r="C40" s="244"/>
      <c r="D40" s="244"/>
      <c r="E40" s="244"/>
      <c r="F40" s="244"/>
      <c r="G40" s="1119" t="s">
        <v>501</v>
      </c>
      <c r="H40" s="1120"/>
      <c r="I40" s="1120"/>
      <c r="J40" s="1121"/>
      <c r="K40" s="300">
        <v>-1414281</v>
      </c>
      <c r="L40" s="300">
        <v>-41744</v>
      </c>
      <c r="M40" s="301">
        <v>-54179</v>
      </c>
      <c r="N40" s="302">
        <v>-23</v>
      </c>
      <c r="O40" s="293"/>
    </row>
    <row r="41" spans="1:16">
      <c r="A41" s="248"/>
      <c r="B41" s="244"/>
      <c r="C41" s="244"/>
      <c r="D41" s="244"/>
      <c r="E41" s="244"/>
      <c r="F41" s="244"/>
      <c r="G41" s="1125" t="s">
        <v>281</v>
      </c>
      <c r="H41" s="1126"/>
      <c r="I41" s="1126"/>
      <c r="J41" s="1127"/>
      <c r="K41" s="294">
        <v>726537</v>
      </c>
      <c r="L41" s="300">
        <v>21444</v>
      </c>
      <c r="M41" s="301">
        <v>28861</v>
      </c>
      <c r="N41" s="302">
        <v>-25.7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2507849</v>
      </c>
      <c r="J51" s="320">
        <v>70408</v>
      </c>
      <c r="K51" s="321">
        <v>-9.6</v>
      </c>
      <c r="L51" s="322">
        <v>76282</v>
      </c>
      <c r="M51" s="323">
        <v>25</v>
      </c>
      <c r="N51" s="324">
        <v>-34.6</v>
      </c>
    </row>
    <row r="52" spans="1:14">
      <c r="A52" s="248"/>
      <c r="B52" s="244"/>
      <c r="C52" s="244"/>
      <c r="D52" s="244"/>
      <c r="E52" s="244"/>
      <c r="F52" s="244"/>
      <c r="G52" s="325"/>
      <c r="H52" s="326" t="s">
        <v>512</v>
      </c>
      <c r="I52" s="327">
        <v>1972397</v>
      </c>
      <c r="J52" s="328">
        <v>55375</v>
      </c>
      <c r="K52" s="329">
        <v>-12.8</v>
      </c>
      <c r="L52" s="330">
        <v>41092</v>
      </c>
      <c r="M52" s="331">
        <v>31.8</v>
      </c>
      <c r="N52" s="332">
        <v>-44.6</v>
      </c>
    </row>
    <row r="53" spans="1:14">
      <c r="A53" s="248"/>
      <c r="B53" s="244"/>
      <c r="C53" s="244"/>
      <c r="D53" s="244"/>
      <c r="E53" s="244"/>
      <c r="F53" s="244"/>
      <c r="G53" s="310" t="s">
        <v>513</v>
      </c>
      <c r="H53" s="311"/>
      <c r="I53" s="319">
        <v>3072160</v>
      </c>
      <c r="J53" s="320">
        <v>87518</v>
      </c>
      <c r="K53" s="321">
        <v>24.3</v>
      </c>
      <c r="L53" s="322">
        <v>78670</v>
      </c>
      <c r="M53" s="323">
        <v>3.1</v>
      </c>
      <c r="N53" s="324">
        <v>21.2</v>
      </c>
    </row>
    <row r="54" spans="1:14">
      <c r="A54" s="248"/>
      <c r="B54" s="244"/>
      <c r="C54" s="244"/>
      <c r="D54" s="244"/>
      <c r="E54" s="244"/>
      <c r="F54" s="244"/>
      <c r="G54" s="325"/>
      <c r="H54" s="326" t="s">
        <v>512</v>
      </c>
      <c r="I54" s="327">
        <v>1441272</v>
      </c>
      <c r="J54" s="328">
        <v>41058</v>
      </c>
      <c r="K54" s="329">
        <v>-25.9</v>
      </c>
      <c r="L54" s="330">
        <v>38094</v>
      </c>
      <c r="M54" s="331">
        <v>-7.3</v>
      </c>
      <c r="N54" s="332">
        <v>-18.600000000000001</v>
      </c>
    </row>
    <row r="55" spans="1:14">
      <c r="A55" s="248"/>
      <c r="B55" s="244"/>
      <c r="C55" s="244"/>
      <c r="D55" s="244"/>
      <c r="E55" s="244"/>
      <c r="F55" s="244"/>
      <c r="G55" s="310" t="s">
        <v>514</v>
      </c>
      <c r="H55" s="311"/>
      <c r="I55" s="319">
        <v>3253643</v>
      </c>
      <c r="J55" s="320">
        <v>94115</v>
      </c>
      <c r="K55" s="321">
        <v>7.5</v>
      </c>
      <c r="L55" s="322">
        <v>67201</v>
      </c>
      <c r="M55" s="323">
        <v>-14.6</v>
      </c>
      <c r="N55" s="324">
        <v>22.1</v>
      </c>
    </row>
    <row r="56" spans="1:14">
      <c r="A56" s="248"/>
      <c r="B56" s="244"/>
      <c r="C56" s="244"/>
      <c r="D56" s="244"/>
      <c r="E56" s="244"/>
      <c r="F56" s="244"/>
      <c r="G56" s="325"/>
      <c r="H56" s="326" t="s">
        <v>512</v>
      </c>
      <c r="I56" s="327">
        <v>1590567</v>
      </c>
      <c r="J56" s="328">
        <v>46009</v>
      </c>
      <c r="K56" s="329">
        <v>12.1</v>
      </c>
      <c r="L56" s="330">
        <v>35210</v>
      </c>
      <c r="M56" s="331">
        <v>-7.6</v>
      </c>
      <c r="N56" s="332">
        <v>19.7</v>
      </c>
    </row>
    <row r="57" spans="1:14">
      <c r="A57" s="248"/>
      <c r="B57" s="244"/>
      <c r="C57" s="244"/>
      <c r="D57" s="244"/>
      <c r="E57" s="244"/>
      <c r="F57" s="244"/>
      <c r="G57" s="310" t="s">
        <v>515</v>
      </c>
      <c r="H57" s="311"/>
      <c r="I57" s="319">
        <v>4029767</v>
      </c>
      <c r="J57" s="320">
        <v>117909</v>
      </c>
      <c r="K57" s="321">
        <v>25.3</v>
      </c>
      <c r="L57" s="322">
        <v>75709</v>
      </c>
      <c r="M57" s="323">
        <v>12.7</v>
      </c>
      <c r="N57" s="324">
        <v>12.6</v>
      </c>
    </row>
    <row r="58" spans="1:14">
      <c r="A58" s="248"/>
      <c r="B58" s="244"/>
      <c r="C58" s="244"/>
      <c r="D58" s="244"/>
      <c r="E58" s="244"/>
      <c r="F58" s="244"/>
      <c r="G58" s="325"/>
      <c r="H58" s="326" t="s">
        <v>512</v>
      </c>
      <c r="I58" s="327">
        <v>1501998</v>
      </c>
      <c r="J58" s="328">
        <v>43948</v>
      </c>
      <c r="K58" s="329">
        <v>-4.5</v>
      </c>
      <c r="L58" s="330">
        <v>35212</v>
      </c>
      <c r="M58" s="331">
        <v>0</v>
      </c>
      <c r="N58" s="332">
        <v>-4.5</v>
      </c>
    </row>
    <row r="59" spans="1:14">
      <c r="A59" s="248"/>
      <c r="B59" s="244"/>
      <c r="C59" s="244"/>
      <c r="D59" s="244"/>
      <c r="E59" s="244"/>
      <c r="F59" s="244"/>
      <c r="G59" s="310" t="s">
        <v>516</v>
      </c>
      <c r="H59" s="311"/>
      <c r="I59" s="319">
        <v>3244415</v>
      </c>
      <c r="J59" s="320">
        <v>95762</v>
      </c>
      <c r="K59" s="321">
        <v>-18.8</v>
      </c>
      <c r="L59" s="322">
        <v>90961</v>
      </c>
      <c r="M59" s="323">
        <v>20.100000000000001</v>
      </c>
      <c r="N59" s="324">
        <v>-38.9</v>
      </c>
    </row>
    <row r="60" spans="1:14">
      <c r="A60" s="248"/>
      <c r="B60" s="244"/>
      <c r="C60" s="244"/>
      <c r="D60" s="244"/>
      <c r="E60" s="244"/>
      <c r="F60" s="244"/>
      <c r="G60" s="325"/>
      <c r="H60" s="326" t="s">
        <v>512</v>
      </c>
      <c r="I60" s="333">
        <v>1662681</v>
      </c>
      <c r="J60" s="328">
        <v>49076</v>
      </c>
      <c r="K60" s="329">
        <v>11.7</v>
      </c>
      <c r="L60" s="330">
        <v>37720</v>
      </c>
      <c r="M60" s="331">
        <v>7.1</v>
      </c>
      <c r="N60" s="332">
        <v>4.5999999999999996</v>
      </c>
    </row>
    <row r="61" spans="1:14">
      <c r="A61" s="248"/>
      <c r="B61" s="244"/>
      <c r="C61" s="244"/>
      <c r="D61" s="244"/>
      <c r="E61" s="244"/>
      <c r="F61" s="244"/>
      <c r="G61" s="310" t="s">
        <v>517</v>
      </c>
      <c r="H61" s="334"/>
      <c r="I61" s="335">
        <v>3221567</v>
      </c>
      <c r="J61" s="336">
        <v>93142</v>
      </c>
      <c r="K61" s="337">
        <v>5.7</v>
      </c>
      <c r="L61" s="338">
        <v>77765</v>
      </c>
      <c r="M61" s="339">
        <v>9.3000000000000007</v>
      </c>
      <c r="N61" s="324">
        <v>-3.6</v>
      </c>
    </row>
    <row r="62" spans="1:14">
      <c r="A62" s="248"/>
      <c r="B62" s="244"/>
      <c r="C62" s="244"/>
      <c r="D62" s="244"/>
      <c r="E62" s="244"/>
      <c r="F62" s="244"/>
      <c r="G62" s="325"/>
      <c r="H62" s="326" t="s">
        <v>512</v>
      </c>
      <c r="I62" s="327">
        <v>1633783</v>
      </c>
      <c r="J62" s="328">
        <v>47093</v>
      </c>
      <c r="K62" s="329">
        <v>-3.9</v>
      </c>
      <c r="L62" s="330">
        <v>37466</v>
      </c>
      <c r="M62" s="331">
        <v>4.8</v>
      </c>
      <c r="N62" s="332">
        <v>-8.6999999999999993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18.59</v>
      </c>
      <c r="G47" s="12">
        <v>19.39</v>
      </c>
      <c r="H47" s="12">
        <v>22.37</v>
      </c>
      <c r="I47" s="12">
        <v>24.93</v>
      </c>
      <c r="J47" s="13">
        <v>23.77</v>
      </c>
    </row>
    <row r="48" spans="2:10" ht="57.75" customHeight="1">
      <c r="B48" s="14"/>
      <c r="C48" s="1139" t="s">
        <v>4</v>
      </c>
      <c r="D48" s="1139"/>
      <c r="E48" s="1140"/>
      <c r="F48" s="15">
        <v>2.5099999999999998</v>
      </c>
      <c r="G48" s="16">
        <v>4.83</v>
      </c>
      <c r="H48" s="16">
        <v>3.98</v>
      </c>
      <c r="I48" s="16">
        <v>4.0199999999999996</v>
      </c>
      <c r="J48" s="17">
        <v>4.1399999999999997</v>
      </c>
    </row>
    <row r="49" spans="2:10" ht="57.75" customHeight="1" thickBot="1">
      <c r="B49" s="18"/>
      <c r="C49" s="1141" t="s">
        <v>5</v>
      </c>
      <c r="D49" s="1141"/>
      <c r="E49" s="1142"/>
      <c r="F49" s="19">
        <v>1.1499999999999999</v>
      </c>
      <c r="G49" s="20">
        <v>4</v>
      </c>
      <c r="H49" s="20">
        <v>1.52</v>
      </c>
      <c r="I49" s="20">
        <v>2</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verticalCentered="1"/>
  <pageMargins left="0" right="0" top="0" bottom="0" header="0" footer="0"/>
  <pageSetup paperSize="9" scale="64" orientation="landscape" r:id="rId1"/>
  <headerFooter alignWithMargins="0">
    <oddFooter>&amp;C&amp;P / &amp;N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6.27</v>
      </c>
      <c r="G34" s="33">
        <v>6.27</v>
      </c>
      <c r="H34" s="33">
        <v>7.2</v>
      </c>
      <c r="I34" s="33">
        <v>8.17</v>
      </c>
      <c r="J34" s="34">
        <v>8.85</v>
      </c>
      <c r="K34" s="22"/>
      <c r="L34" s="22"/>
      <c r="M34" s="22"/>
      <c r="N34" s="22"/>
      <c r="O34" s="22"/>
      <c r="P34" s="22"/>
    </row>
    <row r="35" spans="1:16" ht="39" customHeight="1">
      <c r="A35" s="22"/>
      <c r="B35" s="35"/>
      <c r="C35" s="1143" t="s">
        <v>526</v>
      </c>
      <c r="D35" s="1144"/>
      <c r="E35" s="1145"/>
      <c r="F35" s="36">
        <v>2.5099999999999998</v>
      </c>
      <c r="G35" s="37">
        <v>4.83</v>
      </c>
      <c r="H35" s="37">
        <v>3.98</v>
      </c>
      <c r="I35" s="37">
        <v>4.0199999999999996</v>
      </c>
      <c r="J35" s="38">
        <v>4.1399999999999997</v>
      </c>
      <c r="K35" s="22"/>
      <c r="L35" s="22"/>
      <c r="M35" s="22"/>
      <c r="N35" s="22"/>
      <c r="O35" s="22"/>
      <c r="P35" s="22"/>
    </row>
    <row r="36" spans="1:16" ht="39" customHeight="1">
      <c r="A36" s="22"/>
      <c r="B36" s="35"/>
      <c r="C36" s="1143" t="s">
        <v>527</v>
      </c>
      <c r="D36" s="1144"/>
      <c r="E36" s="1145"/>
      <c r="F36" s="36">
        <v>1.24</v>
      </c>
      <c r="G36" s="37">
        <v>1.77</v>
      </c>
      <c r="H36" s="37">
        <v>1.44</v>
      </c>
      <c r="I36" s="37">
        <v>0.83</v>
      </c>
      <c r="J36" s="38">
        <v>1.91</v>
      </c>
      <c r="K36" s="22"/>
      <c r="L36" s="22"/>
      <c r="M36" s="22"/>
      <c r="N36" s="22"/>
      <c r="O36" s="22"/>
      <c r="P36" s="22"/>
    </row>
    <row r="37" spans="1:16" ht="39" customHeight="1">
      <c r="A37" s="22"/>
      <c r="B37" s="35"/>
      <c r="C37" s="1143" t="s">
        <v>528</v>
      </c>
      <c r="D37" s="1144"/>
      <c r="E37" s="1145"/>
      <c r="F37" s="36">
        <v>0.44</v>
      </c>
      <c r="G37" s="37">
        <v>0.39</v>
      </c>
      <c r="H37" s="37">
        <v>0.46</v>
      </c>
      <c r="I37" s="37">
        <v>0.59</v>
      </c>
      <c r="J37" s="38">
        <v>0.31</v>
      </c>
      <c r="K37" s="22"/>
      <c r="L37" s="22"/>
      <c r="M37" s="22"/>
      <c r="N37" s="22"/>
      <c r="O37" s="22"/>
      <c r="P37" s="22"/>
    </row>
    <row r="38" spans="1:16" ht="39" customHeight="1">
      <c r="A38" s="22"/>
      <c r="B38" s="35"/>
      <c r="C38" s="1143" t="s">
        <v>529</v>
      </c>
      <c r="D38" s="1144"/>
      <c r="E38" s="1145"/>
      <c r="F38" s="36">
        <v>0.41</v>
      </c>
      <c r="G38" s="37">
        <v>0.1</v>
      </c>
      <c r="H38" s="37">
        <v>0.43</v>
      </c>
      <c r="I38" s="37">
        <v>0.55000000000000004</v>
      </c>
      <c r="J38" s="38">
        <v>0.12</v>
      </c>
      <c r="K38" s="22"/>
      <c r="L38" s="22"/>
      <c r="M38" s="22"/>
      <c r="N38" s="22"/>
      <c r="O38" s="22"/>
      <c r="P38" s="22"/>
    </row>
    <row r="39" spans="1:16" ht="39" customHeight="1">
      <c r="A39" s="22"/>
      <c r="B39" s="35"/>
      <c r="C39" s="1143" t="s">
        <v>530</v>
      </c>
      <c r="D39" s="1144"/>
      <c r="E39" s="1145"/>
      <c r="F39" s="36">
        <v>0.04</v>
      </c>
      <c r="G39" s="37">
        <v>0.08</v>
      </c>
      <c r="H39" s="37">
        <v>0.02</v>
      </c>
      <c r="I39" s="37">
        <v>0.08</v>
      </c>
      <c r="J39" s="38">
        <v>0.04</v>
      </c>
      <c r="K39" s="22"/>
      <c r="L39" s="22"/>
      <c r="M39" s="22"/>
      <c r="N39" s="22"/>
      <c r="O39" s="22"/>
      <c r="P39" s="22"/>
    </row>
    <row r="40" spans="1:16" ht="39" customHeight="1">
      <c r="A40" s="22"/>
      <c r="B40" s="35"/>
      <c r="C40" s="1143" t="s">
        <v>531</v>
      </c>
      <c r="D40" s="1144"/>
      <c r="E40" s="1145"/>
      <c r="F40" s="36">
        <v>0.08</v>
      </c>
      <c r="G40" s="37">
        <v>0.05</v>
      </c>
      <c r="H40" s="37">
        <v>0.03</v>
      </c>
      <c r="I40" s="37">
        <v>0.06</v>
      </c>
      <c r="J40" s="38">
        <v>0.03</v>
      </c>
      <c r="K40" s="22"/>
      <c r="L40" s="22"/>
      <c r="M40" s="22"/>
      <c r="N40" s="22"/>
      <c r="O40" s="22"/>
      <c r="P40" s="22"/>
    </row>
    <row r="41" spans="1:16" ht="39" customHeight="1">
      <c r="A41" s="22"/>
      <c r="B41" s="35"/>
      <c r="C41" s="1143" t="s">
        <v>532</v>
      </c>
      <c r="D41" s="1144"/>
      <c r="E41" s="1145"/>
      <c r="F41" s="36">
        <v>0.01</v>
      </c>
      <c r="G41" s="37">
        <v>0.01</v>
      </c>
      <c r="H41" s="37">
        <v>0.01</v>
      </c>
      <c r="I41" s="37">
        <v>0.01</v>
      </c>
      <c r="J41" s="38">
        <v>0.01</v>
      </c>
      <c r="K41" s="22"/>
      <c r="L41" s="22"/>
      <c r="M41" s="22"/>
      <c r="N41" s="22"/>
      <c r="O41" s="22"/>
      <c r="P41" s="22"/>
    </row>
    <row r="42" spans="1:16" ht="39" customHeight="1">
      <c r="A42" s="22"/>
      <c r="B42" s="39"/>
      <c r="C42" s="1143" t="s">
        <v>533</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534</v>
      </c>
      <c r="D43" s="1147"/>
      <c r="E43" s="1148"/>
      <c r="F43" s="41">
        <v>0.03</v>
      </c>
      <c r="G43" s="42">
        <v>0.01</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r:id="rId1"/>
  <headerFooter alignWithMargins="0">
    <oddFooter>&amp;C&amp;P / &amp;N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1747</v>
      </c>
      <c r="L45" s="60">
        <v>1688</v>
      </c>
      <c r="M45" s="60">
        <v>1645</v>
      </c>
      <c r="N45" s="60">
        <v>1622</v>
      </c>
      <c r="O45" s="61">
        <v>1675</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302</v>
      </c>
      <c r="L48" s="64">
        <v>329</v>
      </c>
      <c r="M48" s="64">
        <v>365</v>
      </c>
      <c r="N48" s="64">
        <v>340</v>
      </c>
      <c r="O48" s="65">
        <v>321</v>
      </c>
      <c r="P48" s="48"/>
      <c r="Q48" s="48"/>
      <c r="R48" s="48"/>
      <c r="S48" s="48"/>
      <c r="T48" s="48"/>
      <c r="U48" s="48"/>
    </row>
    <row r="49" spans="1:21" ht="30.75" customHeight="1">
      <c r="A49" s="48"/>
      <c r="B49" s="1161"/>
      <c r="C49" s="1162"/>
      <c r="D49" s="62"/>
      <c r="E49" s="1153" t="s">
        <v>16</v>
      </c>
      <c r="F49" s="1153"/>
      <c r="G49" s="1153"/>
      <c r="H49" s="1153"/>
      <c r="I49" s="1153"/>
      <c r="J49" s="1154"/>
      <c r="K49" s="63">
        <v>381</v>
      </c>
      <c r="L49" s="64">
        <v>381</v>
      </c>
      <c r="M49" s="64">
        <v>340</v>
      </c>
      <c r="N49" s="64">
        <v>242</v>
      </c>
      <c r="O49" s="65">
        <v>188</v>
      </c>
      <c r="P49" s="48"/>
      <c r="Q49" s="48"/>
      <c r="R49" s="48"/>
      <c r="S49" s="48"/>
      <c r="T49" s="48"/>
      <c r="U49" s="48"/>
    </row>
    <row r="50" spans="1:21" ht="30.75" customHeight="1">
      <c r="A50" s="48"/>
      <c r="B50" s="1161"/>
      <c r="C50" s="1162"/>
      <c r="D50" s="62"/>
      <c r="E50" s="1153" t="s">
        <v>17</v>
      </c>
      <c r="F50" s="1153"/>
      <c r="G50" s="1153"/>
      <c r="H50" s="1153"/>
      <c r="I50" s="1153"/>
      <c r="J50" s="1154"/>
      <c r="K50" s="63">
        <v>31</v>
      </c>
      <c r="L50" s="64">
        <v>30</v>
      </c>
      <c r="M50" s="64">
        <v>26</v>
      </c>
      <c r="N50" s="64">
        <v>23</v>
      </c>
      <c r="O50" s="65">
        <v>12</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1474</v>
      </c>
      <c r="L52" s="64">
        <v>1465</v>
      </c>
      <c r="M52" s="64">
        <v>1436</v>
      </c>
      <c r="N52" s="64">
        <v>1392</v>
      </c>
      <c r="O52" s="65">
        <v>1470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987</v>
      </c>
      <c r="L53" s="69">
        <v>963</v>
      </c>
      <c r="M53" s="69">
        <v>940</v>
      </c>
      <c r="N53" s="69">
        <v>835</v>
      </c>
      <c r="O53" s="70">
        <v>726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2015-04-23T02:08:08Z</cp:lastPrinted>
  <dcterms:created xsi:type="dcterms:W3CDTF">2015-02-17T06:04:45Z</dcterms:created>
  <dcterms:modified xsi:type="dcterms:W3CDTF">2015-04-23T04:18:12Z</dcterms:modified>
  <cp:category/>
</cp:coreProperties>
</file>