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BE36" i="9"/>
  <c r="AM36" i="9"/>
  <c r="AM35" i="9"/>
  <c r="C35" i="9"/>
  <c r="C36" i="9" s="1"/>
  <c r="CO34" i="9"/>
  <c r="CO35" i="9" s="1"/>
  <c r="CO36" i="9" s="1"/>
  <c r="BW34" i="9"/>
  <c r="BW35" i="9" s="1"/>
  <c r="BW36" i="9" s="1"/>
  <c r="BW37" i="9" s="1"/>
  <c r="BW38" i="9" s="1"/>
  <c r="BW39" i="9" s="1"/>
  <c r="BW40" i="9" s="1"/>
  <c r="C34" i="9"/>
  <c r="U34" i="9" l="1"/>
  <c r="U35" i="9" s="1"/>
  <c r="U36" i="9" s="1"/>
  <c r="U37" i="9" s="1"/>
  <c r="C37"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<sst xmlns="http://schemas.openxmlformats.org/spreadsheetml/2006/main" count="1005" uniqueCount="547">
  <si>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</si>
  <si>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</si>
  <si>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</si>
  <si>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</si>
  <si>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</si>
  <si>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</si>
  <si>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</si>
  <si>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</si>
  <si>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</si>
  <si>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</si>
  <si>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</si>
  <si>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</si>
  <si>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</si>
  <si>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</si>
  <si>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</si>
  <si>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</si>
  <si>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</si>
  <si>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</si>
  <si>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</si>
  <si>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</si>
  <si>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</si>
  <si>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</si>
  <si>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</si>
  <si>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</si>
  <si>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</si>
  <si>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</si>
  <si>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</si>
  <si>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</si>
  <si>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</si>
  <si>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</si>
  <si>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</si>
  <si>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</si>
  <si>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</si>
  <si>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</si>
  <si>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</si>
  <si>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</si>
  <si>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</si>
  <si>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</si>
  <si>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</si>
  <si>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</si>
  <si>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</si>
  <si>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</si>
  <si>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</si>
  <si>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</si>
  <si>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</si>
  <si>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</si>
  <si>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</si>
  <si>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</si>
  <si>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</si>
  <si>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</si>
  <si>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</si>
  <si>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</si>
  <si>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</si>
  <si>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</si>
  <si>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</si>
  <si>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</si>
  <si>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</si>
  <si>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</si>
  <si>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</si>
  <si>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</si>
  <si>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</si>
  <si>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</si>
  <si>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</si>
  <si>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</si>
  <si>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</si>
  <si>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</si>
  <si>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</si>
  <si>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</si>
  <si>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</si>
  <si>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</si>
  <si>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</si>
  <si>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</si>
  <si>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</si>
  <si>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</si>
  <si>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</si>
  <si>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</si>
  <si>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</si>
  <si>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</si>
  <si>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</si>
  <si>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</si>
  <si>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</si>
  <si>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</si>
  <si>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</si>
  <si>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</si>
  <si>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</si>
  <si>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</si>
  <si>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</si>
  <si>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</si>
  <si>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</si>
  <si>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</si>
  <si>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</si>
  <si>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</si>
  <si>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</si>
  <si>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</si>
  <si>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</si>
  <si>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</si>
  <si>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</si>
  <si>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</si>
  <si>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</si>
  <si>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</si>
  <si>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</si>
  <si>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</si>
  <si>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</si>
  <si>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</si>
  <si>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</si>
  <si>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</si>
  <si>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</si>
  <si>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</si>
  <si>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</si>
  <si>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</si>
  <si>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</si>
  <si>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</si>
  <si>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</si>
  <si>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</si>
  <si>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</si>
  <si>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</si>
  <si>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</si>
  <si>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</si>
  <si>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</si>
  <si>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</si>
  <si>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</si>
  <si>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</si>
  <si>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</si>
  <si>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</si>
  <si>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</si>
  <si>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</si>
  <si>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</si>
  <si>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</si>
  <si>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</si>
  <si>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</si>
  <si>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</si>
  <si>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</si>
  <si>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</si>
  <si>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</si>
  <si>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</si>
  <si>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</si>
  <si>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</si>
  <si>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</si>
  <si>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</si>
  <si>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</si>
  <si>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</si>
  <si>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</si>
  <si>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</si>
  <si>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</si>
  <si>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</si>
  <si>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</si>
  <si>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</si>
  <si>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</si>
  <si>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</si>
  <si>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</si>
  <si>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</si>
  <si>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</si>
  <si>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</si>
  <si>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</si>
  <si>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</si>
  <si>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</si>
  <si>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</si>
  <si>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</si>
  <si>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</si>
  <si>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</si>
  <si>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</si>
  <si>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</si>
  <si>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</si>
  <si>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</si>
  <si>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</si>
  <si>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</si>
  <si>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</si>
  <si>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</si>
  <si>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</si>
  <si>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</si>
  <si>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</si>
  <si>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</si>
  <si>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</si>
  <si>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</si>
  <si>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</si>
  <si>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</si>
  <si>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</si>
  <si>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</si>
  <si>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</si>
  <si>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</si>
  <si>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</si>
  <si>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</si>
  <si>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</si>
  <si>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</si>
  <si>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</si>
  <si>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</si>
  <si>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</si>
  <si>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</si>
  <si>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</si>
  <si>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</si>
  <si>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</si>
  <si>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</si>
  <si>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</si>
  <si>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</si>
  <si>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</si>
  <si>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秋田県湯沢市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</si>
  <si>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</si>
  <si>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</si>
  <si>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</si>
  <si>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</si>
  <si>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</si>
  <si>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</si>
  <si>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</si>
  <si>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</si>
  <si>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</si>
  <si>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</si>
  <si>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</si>
  <si>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</si>
  <si>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</si>
  <si>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</si>
  <si>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</si>
  <si>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</si>
  <si>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</si>
  <si>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</si>
  <si>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</si>
  <si>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</si>
  <si>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</si>
  <si>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</si>
  <si>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</si>
  <si>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</si>
  <si>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</si>
  <si>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</si>
  <si>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</si>
  <si>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</si>
  <si>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</si>
  <si>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</si>
  <si>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</si>
  <si>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</si>
  <si>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</si>
  <si>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</si>
  <si>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</si>
  <si>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</si>
  <si>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</si>
  <si>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</si>
  <si>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</si>
  <si>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</si>
  <si>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</si>
  <si>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</si>
  <si>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</si>
  <si>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</si>
  <si>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</si>
  <si>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</si>
  <si>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</si>
  <si>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</si>
  <si>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</si>
  <si>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</si>
  <si>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</si>
  <si>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</si>
  <si>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</si>
  <si>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</si>
  <si>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</si>
  <si>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</si>
  <si>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</si>
  <si>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</si>
  <si>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</si>
  <si>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</si>
  <si>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</si>
  <si>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</si>
  <si>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</si>
  <si>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</si>
  <si>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</si>
  <si>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</si>
  <si>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</si>
  <si>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</si>
  <si>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</si>
  <si>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</si>
  <si>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</si>
  <si>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</si>
  <si>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</si>
  <si>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</si>
  <si>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</si>
  <si>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</si>
  <si>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</si>
  <si>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</si>
  <si>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</si>
  <si>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</si>
  <si>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</si>
  <si>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</si>
  <si>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</si>
  <si>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</si>
  <si>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</si>
  <si>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</si>
  <si>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</si>
  <si>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</si>
  <si>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</si>
  <si>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</si>
  <si>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</si>
  <si>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</si>
  <si>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</si>
  <si>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</si>
  <si>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</si>
  <si>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</si>
  <si>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</si>
  <si>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</si>
  <si>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</si>
  <si>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</si>
  <si>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</si>
  <si>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</si>
  <si>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</si>
  <si>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</si>
  <si>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</si>
  <si>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</si>
  <si>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</si>
  <si>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</si>
  <si>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</si>
  <si>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</si>
  <si>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</si>
  <si>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</si>
  <si>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</si>
  <si>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</si>
  <si>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</si>
  <si>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</si>
  <si>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</si>
  <si>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</si>
  <si>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</si>
  <si>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</si>
  <si>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</si>
  <si>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</si>
  <si>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</si>
  <si>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</si>
  <si>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</si>
  <si>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</si>
  <si>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</si>
  <si>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</si>
  <si>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</si>
  <si>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</si>
  <si>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</si>
  <si>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</si>
  <si>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</si>
  <si>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</si>
  <si>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</si>
  <si>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</si>
  <si>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</si>
  <si>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</si>
  <si>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</si>
  <si>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</si>
  <si>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</si>
  <si>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</si>
  <si>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</si>
  <si>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</si>
  <si>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</si>
  <si>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</si>
  <si>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</si>
  <si>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</si>
  <si>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</si>
  <si>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</si>
  <si>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秋田県湯沢市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</si>
  <si>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</si>
  <si>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</si>
  <si>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</si>
  <si>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</si>
  <si>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</si>
  <si>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</si>
  <si>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</si>
  <si>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</si>
  <si>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</si>
  <si>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</si>
  <si>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</si>
  <si>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</si>
  <si>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</si>
  <si>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</si>
  <si>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</si>
  <si>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</si>
  <si>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</si>
  <si>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</si>
  <si>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</si>
  <si>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</si>
  <si>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</si>
  <si>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</si>
  <si>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</si>
  <si>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</si>
  <si>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</si>
  <si>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</si>
  <si>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</si>
  <si>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</si>
  <si>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</si>
  <si>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</si>
  <si>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</si>
  <si>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</si>
  <si>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</si>
  <si>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</si>
  <si>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</si>
  <si>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</si>
  <si>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</si>
  <si>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</si>
  <si>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</si>
  <si>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</si>
  <si>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</si>
  <si>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</si>
  <si>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</si>
  <si>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</si>
  <si>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</si>
  <si>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</si>
  <si>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</si>
  <si>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</si>
  <si>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</si>
  <si>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</si>
  <si>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</si>
  <si>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</si>
  <si>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</si>
  <si>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</si>
  <si>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</si>
  <si>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</si>
  <si>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</si>
  <si>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</si>
  <si>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</si>
  <si>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</si>
  <si>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</si>
  <si>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</si>
  <si>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</si>
  <si>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</si>
  <si>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</si>
  <si>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</si>
  <si>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</si>
  <si>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</si>
  <si>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</si>
  <si>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</si>
  <si>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</si>
  <si>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</si>
  <si>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</si>
  <si>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</si>
  <si>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</si>
  <si>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</si>
  <si>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</si>
  <si>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</si>
  <si>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</si>
  <si>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</si>
  <si>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</si>
  <si>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</si>
  <si>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</si>
  <si>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</si>
  <si>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</si>
  <si>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</si>
  <si>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</si>
  <si>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</si>
  <si>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</si>
  <si>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</si>
  <si>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</si>
  <si>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</si>
  <si>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</si>
  <si>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</si>
  <si>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</si>
  <si>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</si>
  <si>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</si>
  <si>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</si>
  <si>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</si>
  <si>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</si>
  <si>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</si>
  <si>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</si>
  <si>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</si>
  <si>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</si>
  <si>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</si>
  <si>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</si>
  <si>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</si>
  <si>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</si>
  <si>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</si>
  <si>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</si>
  <si>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</si>
  <si>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</si>
  <si>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</si>
  <si>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</si>
  <si>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</si>
  <si>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</si>
  <si>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</si>
  <si>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</si>
  <si>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</si>
  <si>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</si>
  <si>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</si>
  <si>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</si>
  <si>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</si>
  <si>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</si>
  <si>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</si>
  <si>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</si>
  <si>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</si>
  <si>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</si>
  <si>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</si>
  <si>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</si>
  <si>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</si>
  <si>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</si>
  <si>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</si>
  <si>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</si>
  <si>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</si>
  <si>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</si>
  <si>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</si>
  <si>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</si>
  <si>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</si>
  <si>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</si>
  <si>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</si>
  <si>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</si>
  <si>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</si>
  <si>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</si>
  <si>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</si>
  <si>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</si>
  <si>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</si>
  <si>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</si>
  <si>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</si>
  <si>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</si>
  <si>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</si>
  <si>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</si>
  <si>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</si>
  <si>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</si>
  <si>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</si>
  <si>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</si>
  <si>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</si>
  <si>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</si>
  <si>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</si>
  <si>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</si>
  <si>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</si>
  <si>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</si>
  <si>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</si>
  <si>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</si>
  <si>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</si>
  <si>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</si>
  <si>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</si>
  <si>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</si>
  <si>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</si>
  <si>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</si>
  <si>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</si>
  <si>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</si>
  <si>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</si>
  <si>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</si>
  <si>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</si>
  <si>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</si>
  <si>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</si>
  <si>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</si>
  <si>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</si>
  <si>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</si>
  <si>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</si>
  <si>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</si>
  <si>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下水道特別会計</t>
  </si>
  <si>
    <t>養護老人ホーム愛宕荘特別会計</t>
  </si>
  <si>
    <t>後期高齢者医療特別会計</t>
  </si>
  <si>
    <t>介護サービス特別会計</t>
  </si>
  <si>
    <t>その他会計（赤字）</t>
  </si>
  <si>
    <t>その他会計（黒字）</t>
  </si>
  <si>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5"/>
  </si>
  <si>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</si>
  <si>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</si>
  <si>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</si>
  <si>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</si>
  <si>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</si>
  <si>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</si>
  <si>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秋田県市町村会館管理組合</t>
    <rPh sb="0" eb="2">
      <t>アキタ</t>
    </rPh>
    <rPh sb="2" eb="3">
      <t>ケン</t>
    </rPh>
    <rPh sb="3" eb="6">
      <t>シチョウソン</t>
    </rPh>
    <rPh sb="6" eb="8">
      <t>カイカン</t>
    </rPh>
    <rPh sb="8" eb="10">
      <t>カンリ</t>
    </rPh>
    <rPh sb="10" eb="12">
      <t>クミアイ</t>
    </rPh>
    <phoneticPr fontId="5"/>
  </si>
  <si>
    <t>-</t>
    <phoneticPr fontId="2"/>
  </si>
  <si>
    <t>秋の宮山荘</t>
    <rPh sb="0" eb="1">
      <t>アキ</t>
    </rPh>
    <rPh sb="2" eb="3">
      <t>ミヤ</t>
    </rPh>
    <rPh sb="3" eb="5">
      <t>サンソウ</t>
    </rPh>
    <phoneticPr fontId="5"/>
  </si>
  <si>
    <t>小町の郷</t>
    <rPh sb="0" eb="2">
      <t>コマチ</t>
    </rPh>
    <rPh sb="3" eb="4">
      <t>サト</t>
    </rPh>
    <phoneticPr fontId="5"/>
  </si>
  <si>
    <t>皆瀬村活性化センター</t>
    <rPh sb="0" eb="3">
      <t>ミナセムラ</t>
    </rPh>
    <rPh sb="3" eb="6">
      <t>カッセイカ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</si>
</sst>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70475</c:v>
                </c:pt>
                <c:pt idx="1">
                  <c:v>93980</c:v>
                </c:pt>
                <c:pt idx="2">
                  <c:v>68893</c:v>
                </c:pt>
                <c:pt idx="3">
                  <c:v>65370</c:v>
                </c:pt>
                <c:pt idx="4">
                  <c:v>145955</c:v>
                </c:pt>
              </c:numCache>
            </c:numRef>
          </c:val>
          <c:smooth val="0"/>
        </c:ser>
        <c:dLbls>
          <c:showLegendKey val="0"/>
          <c:showVal val="0"/>
          <c:showCatName val="0"/>
          <c:showSerName val="0"/>
          <c:showPercent val="0"/>
          <c:showBubbleSize val="0"/>
        </c:dLbls>
        <c:marker val="1"/>
        <c:smooth val="0"/>
        <c:axId val="170926080"/>
        <c:axId val="170928000"/>
      </c:lineChart>
      <c:catAx>
        <c:axId val="17092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928000"/>
        <c:crosses val="autoZero"/>
        <c:auto val="1"/>
        <c:lblAlgn val="ctr"/>
        <c:lblOffset val="100"/>
        <c:tickLblSkip val="1"/>
        <c:tickMarkSkip val="1"/>
        <c:noMultiLvlLbl val="0"/>
      </c:catAx>
      <c:valAx>
        <c:axId val="170928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92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2.76</c:v>
                </c:pt>
                <c:pt idx="1">
                  <c:v>3.45</c:v>
                </c:pt>
                <c:pt idx="2">
                  <c:v>3.08</c:v>
                </c:pt>
                <c:pt idx="3">
                  <c:v>2.94</c:v>
                </c:pt>
                <c:pt idx="4">
                  <c:v>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12.99</c:v>
                </c:pt>
                <c:pt idx="1">
                  <c:v>16.93</c:v>
                </c:pt>
                <c:pt idx="2">
                  <c:v>20.45</c:v>
                </c:pt>
                <c:pt idx="3">
                  <c:v>21.84</c:v>
                </c:pt>
                <c:pt idx="4">
                  <c:v>23.19</c:v>
                </c:pt>
              </c:numCache>
            </c:numRef>
          </c:val>
        </c:ser>
        <c:dLbls>
          <c:showLegendKey val="0"/>
          <c:showVal val="0"/>
          <c:showCatName val="0"/>
          <c:showSerName val="0"/>
          <c:showPercent val="0"/>
          <c:showBubbleSize val="0"/>
        </c:dLbls>
        <c:gapWidth val="250"/>
        <c:overlap val="100"/>
        <c:axId val="192110592"/>
        <c:axId val="19211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3.11</c:v>
                </c:pt>
                <c:pt idx="1">
                  <c:v>5.3</c:v>
                </c:pt>
                <c:pt idx="2">
                  <c:v>3.05</c:v>
                </c:pt>
                <c:pt idx="3">
                  <c:v>1.5</c:v>
                </c:pt>
                <c:pt idx="4">
                  <c:v>0.97</c:v>
                </c:pt>
              </c:numCache>
            </c:numRef>
          </c:val>
          <c:smooth val="0"/>
        </c:ser>
        <c:dLbls>
          <c:showLegendKey val="0"/>
          <c:showVal val="0"/>
          <c:showCatName val="0"/>
          <c:showSerName val="0"/>
          <c:showPercent val="0"/>
          <c:showBubbleSize val="0"/>
        </c:dLbls>
        <c:marker val="1"/>
        <c:smooth val="0"/>
        <c:axId val="192110592"/>
        <c:axId val="192112512"/>
      </c:lineChart>
      <c:catAx>
        <c:axId val="1921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112512"/>
        <c:crosses val="autoZero"/>
        <c:auto val="1"/>
        <c:lblAlgn val="ctr"/>
        <c:lblOffset val="100"/>
        <c:tickLblSkip val="1"/>
        <c:tickMarkSkip val="1"/>
        <c:noMultiLvlLbl val="0"/>
      </c:catAx>
      <c:valAx>
        <c:axId val="1921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0.17</c:v>
                </c:pt>
                <c:pt idx="4">
                  <c:v>#N/A</c:v>
                </c:pt>
                <c:pt idx="5">
                  <c:v>0.03</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0.06</c:v>
                </c:pt>
                <c:pt idx="4">
                  <c:v>#N/A</c:v>
                </c:pt>
                <c:pt idx="5">
                  <c:v>0.09</c:v>
                </c:pt>
                <c:pt idx="6">
                  <c:v>#N/A</c:v>
                </c:pt>
                <c:pt idx="7">
                  <c:v>0.02</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4"/>
          <c:order val="4"/>
          <c:tx>
            <c:strRef>
              <c:f>データシート!$A$31</c:f>
              <c:strCache>
                <c:ptCount val="1"/>
                <c:pt idx="0">
                  <c:v>養護老人ホーム愛宕荘特別会計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0.01</c:v>
                </c:pt>
                <c:pt idx="8">
                  <c:v>#N/A</c:v>
                </c:pt>
                <c:pt idx="9">
                  <c:v>0.02</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0.22</c:v>
                </c:pt>
                <c:pt idx="4">
                  <c:v>#N/A</c:v>
                </c:pt>
                <c:pt idx="5">
                  <c:v>0.14000000000000001</c:v>
                </c:pt>
                <c:pt idx="6">
                  <c:v>#N/A</c:v>
                </c:pt>
                <c:pt idx="7">
                  <c:v>0.05</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0.37</c:v>
                </c:pt>
                <c:pt idx="4">
                  <c:v>#N/A</c:v>
                </c:pt>
                <c:pt idx="5">
                  <c:v>0.46</c:v>
                </c:pt>
                <c:pt idx="6">
                  <c:v>#N/A</c:v>
                </c:pt>
                <c:pt idx="7">
                  <c:v>0.46</c:v>
                </c:pt>
                <c:pt idx="8">
                  <c:v>#N/A</c:v>
                </c:pt>
                <c:pt idx="9">
                  <c:v>0.34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c:v>
                </c:pt>
                <c:pt idx="2">
                  <c:v>#N/A</c:v>
                </c:pt>
                <c:pt idx="3">
                  <c:v>2.31</c:v>
                </c:pt>
                <c:pt idx="4">
                  <c:v>#N/A</c:v>
                </c:pt>
                <c:pt idx="5">
                  <c:v>2.5499999999999998</c:v>
                </c:pt>
                <c:pt idx="6">
                  <c:v>#N/A</c:v>
                </c:pt>
                <c:pt idx="7">
                  <c:v>1.45</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c:v>
                </c:pt>
                <c:pt idx="2">
                  <c:v>#N/A</c:v>
                </c:pt>
                <c:pt idx="3">
                  <c:v>3.25</c:v>
                </c:pt>
                <c:pt idx="4">
                  <c:v>#N/A</c:v>
                </c:pt>
                <c:pt idx="5">
                  <c:v>3.02</c:v>
                </c:pt>
                <c:pt idx="6">
                  <c:v>#N/A</c:v>
                </c:pt>
                <c:pt idx="7">
                  <c:v>2.91</c:v>
                </c:pt>
                <c:pt idx="8">
                  <c:v>#N/A</c:v>
                </c:pt>
                <c:pt idx="9">
                  <c:v>2.31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3.67</c:v>
                </c:pt>
                <c:pt idx="2">
                  <c:v>#N/A</c:v>
                </c:pt>
                <c:pt idx="3">
                  <c:v>4.26</c:v>
                </c:pt>
                <c:pt idx="4">
                  <c:v>#N/A</c:v>
                </c:pt>
                <c:pt idx="5">
                  <c:v>4.42</c:v>
                </c:pt>
                <c:pt idx="6">
                  <c:v>#N/A</c:v>
                </c:pt>
                <c:pt idx="7">
                  <c:v>4.63</c:v>
                </c:pt>
                <c:pt idx="8">
                  <c:v>#N/A</c:v>
                </c:pt>
                <c:pt idx="9">
                  <c:v>4.29</c:v>
                </c:pt>
              </c:numCache>
            </c:numRef>
          </c:val>
        </c:ser>
        <c:dLbls>
          <c:showLegendKey val="0"/>
          <c:showVal val="0"/>
          <c:showCatName val="0"/>
          <c:showSerName val="0"/>
          <c:showPercent val="0"/>
          <c:showBubbleSize val="0"/>
        </c:dLbls>
        <c:gapWidth val="150"/>
        <c:overlap val="100"/>
        <c:axId val="192276352"/>
        <c:axId val="192277888"/>
      </c:barChart>
      <c:catAx>
        <c:axId val="1922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277888"/>
        <c:crosses val="autoZero"/>
        <c:auto val="1"/>
        <c:lblAlgn val="ctr"/>
        <c:lblOffset val="100"/>
        <c:tickLblSkip val="1"/>
        <c:tickMarkSkip val="1"/>
        <c:noMultiLvlLbl val="0"/>
      </c:catAx>
      <c:valAx>
        <c:axId val="19227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7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2642</c:v>
                </c:pt>
                <c:pt idx="5">
                  <c:v>2821</c:v>
                </c:pt>
                <c:pt idx="8">
                  <c:v>2884</c:v>
                </c:pt>
                <c:pt idx="11">
                  <c:v>2894</c:v>
                </c:pt>
                <c:pt idx="14">
                  <c:v>2981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152</c:v>
                </c:pt>
                <c:pt idx="3">
                  <c:v>172</c:v>
                </c:pt>
                <c:pt idx="6">
                  <c:v>172</c:v>
                </c:pt>
                <c:pt idx="9">
                  <c:v>168</c:v>
                </c:pt>
                <c:pt idx="12">
                  <c:v>130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584</c:v>
                </c:pt>
                <c:pt idx="3">
                  <c:v>529</c:v>
                </c:pt>
                <c:pt idx="6">
                  <c:v>373</c:v>
                </c:pt>
                <c:pt idx="9">
                  <c:v>265</c:v>
                </c:pt>
                <c:pt idx="12">
                  <c:v>278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877</c:v>
                </c:pt>
                <c:pt idx="3">
                  <c:v>977</c:v>
                </c:pt>
                <c:pt idx="6">
                  <c:v>1060</c:v>
                </c:pt>
                <c:pt idx="9">
                  <c:v>1061</c:v>
                </c:pt>
                <c:pt idx="12">
                  <c:v>1102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3298</c:v>
                </c:pt>
                <c:pt idx="3">
                  <c:v>3410</c:v>
                </c:pt>
                <c:pt idx="6">
                  <c:v>3325</c:v>
                </c:pt>
                <c:pt idx="9">
                  <c:v>3264</c:v>
                </c:pt>
                <c:pt idx="12">
                  <c:v>3244</c:v>
                </c:pt>
              </c:numCache>
            </c:numRef>
          </c:val>
        </c:ser>
        <c:dLbls>
          <c:showLegendKey val="0"/>
          <c:showVal val="0"/>
          <c:showCatName val="0"/>
          <c:showSerName val="0"/>
          <c:showPercent val="0"/>
          <c:showBubbleSize val="0"/>
        </c:dLbls>
        <c:gapWidth val="100"/>
        <c:overlap val="100"/>
        <c:axId val="191280256"/>
        <c:axId val="19128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2269</c:v>
                </c:pt>
                <c:pt idx="2">
                  <c:v>#N/A</c:v>
                </c:pt>
                <c:pt idx="3">
                  <c:v>#N/A</c:v>
                </c:pt>
                <c:pt idx="4">
                  <c:v>2267</c:v>
                </c:pt>
                <c:pt idx="5">
                  <c:v>#N/A</c:v>
                </c:pt>
                <c:pt idx="6">
                  <c:v>#N/A</c:v>
                </c:pt>
                <c:pt idx="7">
                  <c:v>2046</c:v>
                </c:pt>
                <c:pt idx="8">
                  <c:v>#N/A</c:v>
                </c:pt>
                <c:pt idx="9">
                  <c:v>#N/A</c:v>
                </c:pt>
                <c:pt idx="10">
                  <c:v>1864</c:v>
                </c:pt>
                <c:pt idx="11">
                  <c:v>#N/A</c:v>
                </c:pt>
                <c:pt idx="12">
                  <c:v>#N/A</c:v>
                </c:pt>
                <c:pt idx="13">
                  <c:v>1773</c:v>
                </c:pt>
                <c:pt idx="14">
                  <c:v>#N/A</c:v>
                </c:pt>
              </c:numCache>
            </c:numRef>
          </c:val>
          <c:smooth val="0"/>
        </c:ser>
        <c:dLbls>
          <c:showLegendKey val="0"/>
          <c:showVal val="0"/>
          <c:showCatName val="0"/>
          <c:showSerName val="0"/>
          <c:showPercent val="0"/>
          <c:showBubbleSize val="0"/>
        </c:dLbls>
        <c:marker val="1"/>
        <c:smooth val="0"/>
        <c:axId val="191280256"/>
        <c:axId val="191282176"/>
      </c:lineChart>
      <c:catAx>
        <c:axId val="1912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282176"/>
        <c:crosses val="autoZero"/>
        <c:auto val="1"/>
        <c:lblAlgn val="ctr"/>
        <c:lblOffset val="100"/>
        <c:tickLblSkip val="1"/>
        <c:tickMarkSkip val="1"/>
        <c:noMultiLvlLbl val="0"/>
      </c:catAx>
      <c:valAx>
        <c:axId val="19128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30094</c:v>
                </c:pt>
                <c:pt idx="5">
                  <c:v>30453</c:v>
                </c:pt>
                <c:pt idx="8">
                  <c:v>30415</c:v>
                </c:pt>
                <c:pt idx="11">
                  <c:v>30538</c:v>
                </c:pt>
                <c:pt idx="14">
                  <c:v>32496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802</c:v>
                </c:pt>
                <c:pt idx="5">
                  <c:v>977</c:v>
                </c:pt>
                <c:pt idx="8">
                  <c:v>843</c:v>
                </c:pt>
                <c:pt idx="11">
                  <c:v>705</c:v>
                </c:pt>
                <c:pt idx="14">
                  <c:v>580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4239</c:v>
                </c:pt>
                <c:pt idx="5">
                  <c:v>5113</c:v>
                </c:pt>
                <c:pt idx="8">
                  <c:v>5762</c:v>
                </c:pt>
                <c:pt idx="11">
                  <c:v>6205</c:v>
                </c:pt>
                <c:pt idx="14">
                  <c:v>6409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93</c:v>
                </c:pt>
                <c:pt idx="3">
                  <c:v>137</c:v>
                </c:pt>
                <c:pt idx="6">
                  <c:v>75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4097</c:v>
                </c:pt>
                <c:pt idx="3">
                  <c:v>4030</c:v>
                </c:pt>
                <c:pt idx="6">
                  <c:v>3842</c:v>
                </c:pt>
                <c:pt idx="9">
                  <c:v>3841</c:v>
                </c:pt>
                <c:pt idx="12">
                  <c:v>3583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3085</c:v>
                </c:pt>
                <c:pt idx="3">
                  <c:v>2637</c:v>
                </c:pt>
                <c:pt idx="6">
                  <c:v>2323</c:v>
                </c:pt>
                <c:pt idx="9">
                  <c:v>2117</c:v>
                </c:pt>
                <c:pt idx="12">
                  <c:v>1957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16539</c:v>
                </c:pt>
                <c:pt idx="3">
                  <c:v>16177</c:v>
                </c:pt>
                <c:pt idx="6">
                  <c:v>16611</c:v>
                </c:pt>
                <c:pt idx="9">
                  <c:v>15546</c:v>
                </c:pt>
                <c:pt idx="12">
                  <c:v>15144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1684</c:v>
                </c:pt>
                <c:pt idx="3">
                  <c:v>1619</c:v>
                </c:pt>
                <c:pt idx="6">
                  <c:v>1515</c:v>
                </c:pt>
                <c:pt idx="9">
                  <c:v>773</c:v>
                </c:pt>
                <c:pt idx="12">
                  <c:v>693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29243</c:v>
                </c:pt>
                <c:pt idx="3">
                  <c:v>30066</c:v>
                </c:pt>
                <c:pt idx="6">
                  <c:v>29628</c:v>
                </c:pt>
                <c:pt idx="9">
                  <c:v>29394</c:v>
                </c:pt>
                <c:pt idx="12">
                  <c:v>31596</c:v>
                </c:pt>
              </c:numCache>
            </c:numRef>
          </c:val>
        </c:ser>
        <c:dLbls>
          <c:showLegendKey val="0"/>
          <c:showVal val="0"/>
          <c:showCatName val="0"/>
          <c:showSerName val="0"/>
          <c:showPercent val="0"/>
          <c:showBubbleSize val="0"/>
        </c:dLbls>
        <c:gapWidth val="100"/>
        <c:overlap val="100"/>
        <c:axId val="192197760"/>
        <c:axId val="19219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19605</c:v>
                </c:pt>
                <c:pt idx="2">
                  <c:v>#N/A</c:v>
                </c:pt>
                <c:pt idx="3">
                  <c:v>#N/A</c:v>
                </c:pt>
                <c:pt idx="4">
                  <c:v>18123</c:v>
                </c:pt>
                <c:pt idx="5">
                  <c:v>#N/A</c:v>
                </c:pt>
                <c:pt idx="6">
                  <c:v>#N/A</c:v>
                </c:pt>
                <c:pt idx="7">
                  <c:v>16973</c:v>
                </c:pt>
                <c:pt idx="8">
                  <c:v>#N/A</c:v>
                </c:pt>
                <c:pt idx="9">
                  <c:v>#N/A</c:v>
                </c:pt>
                <c:pt idx="10">
                  <c:v>14222</c:v>
                </c:pt>
                <c:pt idx="11">
                  <c:v>#N/A</c:v>
                </c:pt>
                <c:pt idx="12">
                  <c:v>#N/A</c:v>
                </c:pt>
                <c:pt idx="13">
                  <c:v>13488</c:v>
                </c:pt>
                <c:pt idx="14">
                  <c:v>#N/A</c:v>
                </c:pt>
              </c:numCache>
            </c:numRef>
          </c:val>
          <c:smooth val="0"/>
        </c:ser>
        <c:dLbls>
          <c:showLegendKey val="0"/>
          <c:showVal val="0"/>
          <c:showCatName val="0"/>
          <c:showSerName val="0"/>
          <c:showPercent val="0"/>
          <c:showBubbleSize val="0"/>
        </c:dLbls>
        <c:marker val="1"/>
        <c:smooth val="0"/>
        <c:axId val="192197760"/>
        <c:axId val="192199680"/>
      </c:lineChart>
      <c:catAx>
        <c:axId val="1921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199680"/>
        <c:crosses val="autoZero"/>
        <c:auto val="1"/>
        <c:lblAlgn val="ctr"/>
        <c:lblOffset val="100"/>
        <c:tickLblSkip val="1"/>
        <c:tickMarkSkip val="1"/>
        <c:noMultiLvlLbl val="0"/>
      </c:catAx>
      <c:valAx>
        <c:axId val="19219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49,851
49,703
790.72
31,511,659
31,047,163
406,285
17,413,799
31,596,110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92.9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市町村たばこ税の</a:t>
          </a:r>
          <a:r>
            <a:rPr lang="ja-JP" altLang="en-US" sz="1300" b="0" i="0" baseline="0">
              <a:solidFill>
                <a:schemeClr val="dk1"/>
              </a:solidFill>
              <a:effectLst/>
              <a:latin typeface="+mn-lt"/>
              <a:ea typeface="+mn-ea"/>
              <a:cs typeface="+mn-cs"/>
            </a:rPr>
            <a:t>税源</a:t>
          </a:r>
          <a:r>
            <a:rPr lang="ja-JP" altLang="ja-JP" sz="1300" b="0" i="0" baseline="0">
              <a:solidFill>
                <a:schemeClr val="dk1"/>
              </a:solidFill>
              <a:effectLst/>
              <a:latin typeface="+mn-lt"/>
              <a:ea typeface="+mn-ea"/>
              <a:cs typeface="+mn-cs"/>
            </a:rPr>
            <a:t>移譲</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総じて</a:t>
          </a:r>
          <a:r>
            <a:rPr lang="ja-JP" altLang="ja-JP" sz="1300" b="0" i="0" baseline="0">
              <a:solidFill>
                <a:schemeClr val="dk1"/>
              </a:solidFill>
              <a:effectLst/>
              <a:latin typeface="+mn-lt"/>
              <a:ea typeface="+mn-ea"/>
              <a:cs typeface="+mn-cs"/>
            </a:rPr>
            <a:t>市税が増加したものの</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人口の減少や全国平均を上回る高齢化率（2</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年度末</a:t>
          </a:r>
          <a:r>
            <a:rPr lang="ja-JP" altLang="ja-JP" sz="1300" b="0" i="0" baseline="0">
              <a:solidFill>
                <a:sysClr val="windowText" lastClr="000000"/>
              </a:solidFill>
              <a:effectLst/>
              <a:latin typeface="+mn-lt"/>
              <a:ea typeface="+mn-ea"/>
              <a:cs typeface="+mn-cs"/>
            </a:rPr>
            <a:t>3</a:t>
          </a:r>
          <a:r>
            <a:rPr lang="en-US" altLang="ja-JP" sz="1300" b="0" i="0" baseline="0">
              <a:solidFill>
                <a:sysClr val="windowText" lastClr="000000"/>
              </a:solidFill>
              <a:effectLst/>
              <a:latin typeface="+mn-lt"/>
              <a:ea typeface="+mn-ea"/>
              <a:cs typeface="+mn-cs"/>
            </a:rPr>
            <a:t>3.5</a:t>
          </a:r>
          <a:r>
            <a:rPr lang="ja-JP" altLang="ja-JP" sz="1300" b="0" i="0" baseline="0">
              <a:solidFill>
                <a:sysClr val="windowText" lastClr="000000"/>
              </a:solidFill>
              <a:effectLst/>
              <a:latin typeface="+mn-lt"/>
              <a:ea typeface="+mn-ea"/>
              <a:cs typeface="+mn-cs"/>
            </a:rPr>
            <a:t>％</a:t>
          </a:r>
          <a:r>
            <a:rPr lang="ja-JP" altLang="ja-JP" sz="1300" b="0" i="0" baseline="0">
              <a:solidFill>
                <a:schemeClr val="dk1"/>
              </a:solidFill>
              <a:effectLst/>
              <a:latin typeface="+mn-lt"/>
              <a:ea typeface="+mn-ea"/>
              <a:cs typeface="+mn-cs"/>
            </a:rPr>
            <a:t>）に加え</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景気低迷による</a:t>
          </a:r>
          <a:r>
            <a:rPr lang="ja-JP" altLang="en-US" sz="1300" b="0" i="0" baseline="0">
              <a:solidFill>
                <a:schemeClr val="dk1"/>
              </a:solidFill>
              <a:effectLst/>
              <a:latin typeface="+mn-lt"/>
              <a:ea typeface="+mn-ea"/>
              <a:cs typeface="+mn-cs"/>
            </a:rPr>
            <a:t>法人市民</a:t>
          </a:r>
          <a:r>
            <a:rPr lang="ja-JP" altLang="ja-JP" sz="1300" b="0" i="0" baseline="0">
              <a:solidFill>
                <a:schemeClr val="dk1"/>
              </a:solidFill>
              <a:effectLst/>
              <a:latin typeface="+mn-lt"/>
              <a:ea typeface="+mn-ea"/>
              <a:cs typeface="+mn-cs"/>
            </a:rPr>
            <a:t>税の減収等により依然として財政基盤が弱く、類似団体平均を大きく下回っている。</a:t>
          </a:r>
          <a:endParaRPr lang="ja-JP" altLang="ja-JP" sz="1300">
            <a:effectLst/>
          </a:endParaRPr>
        </a:p>
        <a:p>
          <a:pPr rtl="0" eaLnBrk="1" fontAlgn="auto" latinLnBrk="0" hangingPunct="1"/>
          <a:r>
            <a:rPr lang="ja-JP" altLang="ja-JP" sz="1300" b="0" i="0" baseline="0">
              <a:solidFill>
                <a:schemeClr val="tx1"/>
              </a:solidFill>
              <a:effectLst/>
              <a:latin typeface="+mn-lt"/>
              <a:ea typeface="+mn-ea"/>
              <a:cs typeface="+mn-cs"/>
            </a:rPr>
            <a:t>今後は、湯沢市総合振興計画に従い、活力あるまちづくりを展開しつつ行政の効率化に努めることにより財政基盤の強化を図る。</a:t>
          </a:r>
          <a:endParaRPr lang="ja-JP" altLang="ja-JP" sz="13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87489</xdr:rowOff>
    </xdr:to>
    <xdr:cxnSp macro="">
      <xdr:nvCxnSpPr>
        <xdr:cNvPr id="68" name="直線コネクタ 67"/>
        <xdr:cNvCxnSpPr/>
      </xdr:nvCxnSpPr>
      <xdr:spPr>
        <a:xfrm>
          <a:off x="4114800" y="77893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60678</xdr:rowOff>
    </xdr:from>
    <xdr:to>
      <xdr:col>6</xdr:col>
      <xdr:colOff>0</xdr:colOff>
      <xdr:row>45</xdr:row>
      <xdr:rowOff>74083</xdr:rowOff>
    </xdr:to>
    <xdr:cxnSp macro="">
      <xdr:nvCxnSpPr>
        <xdr:cNvPr id="71" name="直線コネクタ 70"/>
        <xdr:cNvCxnSpPr/>
      </xdr:nvCxnSpPr>
      <xdr:spPr>
        <a:xfrm>
          <a:off x="3225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60678</xdr:rowOff>
    </xdr:to>
    <xdr:cxnSp macro="">
      <xdr:nvCxnSpPr>
        <xdr:cNvPr id="74" name="直線コネクタ 73"/>
        <xdr:cNvCxnSpPr/>
      </xdr:nvCxnSpPr>
      <xdr:spPr>
        <a:xfrm>
          <a:off x="2336800" y="77491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7055</xdr:rowOff>
    </xdr:from>
    <xdr:to>
      <xdr:col>3</xdr:col>
      <xdr:colOff>279400</xdr:colOff>
      <xdr:row>45</xdr:row>
      <xdr:rowOff>33867</xdr:rowOff>
    </xdr:to>
    <xdr:cxnSp macro="">
      <xdr:nvCxnSpPr>
        <xdr:cNvPr id="77" name="直線コネクタ 76"/>
        <xdr:cNvCxnSpPr/>
      </xdr:nvCxnSpPr>
      <xdr:spPr>
        <a:xfrm>
          <a:off x="1447800" y="77223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36689</xdr:rowOff>
    </xdr:from>
    <xdr:to>
      <xdr:col>7</xdr:col>
      <xdr:colOff>203200</xdr:colOff>
      <xdr:row>45</xdr:row>
      <xdr:rowOff>138289</xdr:rowOff>
    </xdr:to>
    <xdr:sp macro="" textlink="">
      <xdr:nvSpPr>
        <xdr:cNvPr id="87" name="円/楕円 86"/>
        <xdr:cNvSpPr/>
      </xdr:nvSpPr>
      <xdr:spPr>
        <a:xfrm>
          <a:off x="49022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104016</xdr:rowOff>
    </xdr:from>
    <xdr:ext cx="762000" cy="259045"/>
    <xdr:sp macro="" textlink="">
      <xdr:nvSpPr>
        <xdr:cNvPr id="88" name="財政力該当値テキスト"/>
        <xdr:cNvSpPr txBox="1"/>
      </xdr:nvSpPr>
      <xdr:spPr>
        <a:xfrm>
          <a:off x="5041900" y="76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9" name="円/楕円 88"/>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0" name="テキスト ボックス 89"/>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9878</xdr:rowOff>
    </xdr:from>
    <xdr:to>
      <xdr:col>4</xdr:col>
      <xdr:colOff>533400</xdr:colOff>
      <xdr:row>45</xdr:row>
      <xdr:rowOff>111478</xdr:rowOff>
    </xdr:to>
    <xdr:sp macro="" textlink="">
      <xdr:nvSpPr>
        <xdr:cNvPr id="91" name="円/楕円 90"/>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96255</xdr:rowOff>
    </xdr:from>
    <xdr:ext cx="762000" cy="259045"/>
    <xdr:sp macro="" textlink="">
      <xdr:nvSpPr>
        <xdr:cNvPr id="92" name="テキスト ボックス 91"/>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127705</xdr:rowOff>
    </xdr:from>
    <xdr:to>
      <xdr:col>2</xdr:col>
      <xdr:colOff>127000</xdr:colOff>
      <xdr:row>45</xdr:row>
      <xdr:rowOff>57855</xdr:rowOff>
    </xdr:to>
    <xdr:sp macro="" textlink="">
      <xdr:nvSpPr>
        <xdr:cNvPr id="95" name="円/楕円 94"/>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42632</xdr:rowOff>
    </xdr:from>
    <xdr:ext cx="762000" cy="259045"/>
    <xdr:sp macro="" textlink="">
      <xdr:nvSpPr>
        <xdr:cNvPr id="96" name="テキスト ボックス 95"/>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a:t>
          </a:r>
          <a:r>
            <a:rPr lang="ja-JP" altLang="en-US" sz="1300" b="0" i="0" baseline="0">
              <a:solidFill>
                <a:schemeClr val="dk1"/>
              </a:solidFill>
              <a:effectLst/>
              <a:latin typeface="+mn-lt"/>
              <a:ea typeface="+mn-ea"/>
              <a:cs typeface="+mn-cs"/>
            </a:rPr>
            <a:t>は前年度比で減少したものの、依然として類似団体平均を上回っており、維持補修費及び繰出金の増加より、総体で</a:t>
          </a:r>
          <a:r>
            <a:rPr lang="ja-JP" altLang="ja-JP" sz="1300" b="0" i="0" baseline="0">
              <a:solidFill>
                <a:schemeClr val="dk1"/>
              </a:solidFill>
              <a:effectLst/>
              <a:latin typeface="+mn-lt"/>
              <a:ea typeface="+mn-ea"/>
              <a:cs typeface="+mn-cs"/>
            </a:rPr>
            <a:t>類似団体平均を上回っている。</a:t>
          </a:r>
          <a:endParaRPr lang="ja-JP" altLang="ja-JP" sz="1300">
            <a:effectLst/>
          </a:endParaRPr>
        </a:p>
        <a:p>
          <a:pPr rtl="0"/>
          <a:r>
            <a:rPr lang="ja-JP" altLang="ja-JP" sz="1300" b="0" i="0" baseline="0">
              <a:solidFill>
                <a:schemeClr val="tx1"/>
              </a:solidFill>
              <a:effectLst/>
              <a:latin typeface="+mn-lt"/>
              <a:ea typeface="+mn-ea"/>
              <a:cs typeface="+mn-cs"/>
            </a:rPr>
            <a:t>今後も大型建設事業</a:t>
          </a:r>
          <a:r>
            <a:rPr lang="ja-JP" altLang="en-US" sz="1300" b="0" i="0" baseline="0">
              <a:solidFill>
                <a:schemeClr val="tx1"/>
              </a:solidFill>
              <a:effectLst/>
              <a:latin typeface="+mn-lt"/>
              <a:ea typeface="+mn-ea"/>
              <a:cs typeface="+mn-cs"/>
            </a:rPr>
            <a:t>が継続する</a:t>
          </a:r>
          <a:r>
            <a:rPr lang="ja-JP" altLang="ja-JP" sz="1300" b="0" i="0" baseline="0">
              <a:solidFill>
                <a:schemeClr val="tx1"/>
              </a:solidFill>
              <a:effectLst/>
              <a:latin typeface="+mn-lt"/>
              <a:ea typeface="+mn-ea"/>
              <a:cs typeface="+mn-cs"/>
            </a:rPr>
            <a:t>ことから公債費の大幅な抑制は見込めないため、第２次定員管理計画に掲げた、退職者の３分の１補充による人件費の削減及び行財政改革への取組みを通じて義務的経費の削減に努める。</a:t>
          </a:r>
          <a:endParaRPr lang="ja-JP" altLang="ja-JP" sz="13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64</xdr:row>
      <xdr:rowOff>79587</xdr:rowOff>
    </xdr:to>
    <xdr:cxnSp macro="">
      <xdr:nvCxnSpPr>
        <xdr:cNvPr id="131" name="直線コネクタ 130"/>
        <xdr:cNvCxnSpPr/>
      </xdr:nvCxnSpPr>
      <xdr:spPr>
        <a:xfrm flipV="1">
          <a:off x="4114800" y="1102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135890</xdr:rowOff>
    </xdr:to>
    <xdr:cxnSp macro="">
      <xdr:nvCxnSpPr>
        <xdr:cNvPr id="134" name="直線コネクタ 133"/>
        <xdr:cNvCxnSpPr/>
      </xdr:nvCxnSpPr>
      <xdr:spPr>
        <a:xfrm flipV="1">
          <a:off x="3225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135890</xdr:rowOff>
    </xdr:to>
    <xdr:cxnSp macro="">
      <xdr:nvCxnSpPr>
        <xdr:cNvPr id="137" name="直線コネクタ 136"/>
        <xdr:cNvCxnSpPr/>
      </xdr:nvCxnSpPr>
      <xdr:spPr>
        <a:xfrm>
          <a:off x="2336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66</xdr:row>
      <xdr:rowOff>50377</xdr:rowOff>
    </xdr:to>
    <xdr:cxnSp macro="">
      <xdr:nvCxnSpPr>
        <xdr:cNvPr id="140" name="直線コネクタ 139"/>
        <xdr:cNvCxnSpPr/>
      </xdr:nvCxnSpPr>
      <xdr:spPr>
        <a:xfrm flipV="1">
          <a:off x="1447800" y="10988040"/>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50" name="円/楕円 149"/>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148183</xdr:rowOff>
    </xdr:from>
    <xdr:ext cx="762000" cy="259045"/>
    <xdr:sp macro="" textlink="">
      <xdr:nvSpPr>
        <xdr:cNvPr id="151"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6" name="円/楕円 155"/>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7" name="テキスト ボックス 156"/>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171027</xdr:rowOff>
    </xdr:from>
    <xdr:to>
      <xdr:col>2</xdr:col>
      <xdr:colOff>127000</xdr:colOff>
      <xdr:row>66</xdr:row>
      <xdr:rowOff>101177</xdr:rowOff>
    </xdr:to>
    <xdr:sp macro="" textlink="">
      <xdr:nvSpPr>
        <xdr:cNvPr id="158" name="円/楕円 157"/>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85954</xdr:rowOff>
    </xdr:from>
    <xdr:ext cx="762000" cy="259045"/>
    <xdr:sp macro="" textlink="">
      <xdr:nvSpPr>
        <xdr:cNvPr id="159" name="テキスト ボックス 158"/>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[151,066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人件費、物件費及び維持補修費の合計額の人口１人当たりの金額が類似団体平均を上回っているのは、主に人件費が要因となっている。これは、人口千人当たりの職員数が類似団体</a:t>
          </a:r>
          <a:r>
            <a:rPr lang="ja-JP" altLang="ja-JP" sz="1300" b="0" i="0" baseline="0">
              <a:solidFill>
                <a:sysClr val="windowText" lastClr="000000"/>
              </a:solidFill>
              <a:effectLst/>
              <a:latin typeface="+mn-lt"/>
              <a:ea typeface="+mn-ea"/>
              <a:cs typeface="+mn-cs"/>
            </a:rPr>
            <a:t>平均（7.</a:t>
          </a:r>
          <a:r>
            <a:rPr lang="en-US" altLang="ja-JP" sz="1300" b="0" i="0" baseline="0">
              <a:solidFill>
                <a:sysClr val="windowText" lastClr="000000"/>
              </a:solidFill>
              <a:effectLst/>
              <a:latin typeface="+mn-lt"/>
              <a:ea typeface="+mn-ea"/>
              <a:cs typeface="+mn-cs"/>
            </a:rPr>
            <a:t>53</a:t>
          </a:r>
          <a:r>
            <a:rPr lang="ja-JP" altLang="ja-JP" sz="1300" b="0" i="0" baseline="0">
              <a:solidFill>
                <a:sysClr val="windowText" lastClr="000000"/>
              </a:solidFill>
              <a:effectLst/>
              <a:latin typeface="+mn-lt"/>
              <a:ea typeface="+mn-ea"/>
              <a:cs typeface="+mn-cs"/>
            </a:rPr>
            <a:t>人）よりも1.</a:t>
          </a:r>
          <a:r>
            <a:rPr lang="en-US" altLang="ja-JP" sz="1300" b="0" i="0" baseline="0">
              <a:solidFill>
                <a:sysClr val="windowText" lastClr="000000"/>
              </a:solidFill>
              <a:effectLst/>
              <a:latin typeface="+mn-lt"/>
              <a:ea typeface="+mn-ea"/>
              <a:cs typeface="+mn-cs"/>
            </a:rPr>
            <a:t>74</a:t>
          </a:r>
          <a:r>
            <a:rPr lang="ja-JP" altLang="ja-JP" sz="1300" b="0" i="0" baseline="0">
              <a:solidFill>
                <a:sysClr val="windowText" lastClr="000000"/>
              </a:solidFill>
              <a:effectLst/>
              <a:latin typeface="+mn-lt"/>
              <a:ea typeface="+mn-ea"/>
              <a:cs typeface="+mn-cs"/>
            </a:rPr>
            <a:t>人上回っているためである。</a:t>
          </a:r>
          <a:endParaRPr lang="ja-JP" altLang="ja-JP" sz="1300">
            <a:solidFill>
              <a:sysClr val="windowText" lastClr="000000"/>
            </a:solidFill>
            <a:effectLst/>
          </a:endParaRPr>
        </a:p>
        <a:p>
          <a:pPr rtl="0" eaLnBrk="1" fontAlgn="auto" latinLnBrk="0" hangingPunct="1"/>
          <a:r>
            <a:rPr lang="ja-JP" altLang="ja-JP" sz="1300" b="0" i="0" baseline="0">
              <a:solidFill>
                <a:schemeClr val="tx1"/>
              </a:solidFill>
              <a:effectLst/>
              <a:latin typeface="+mn-lt"/>
              <a:ea typeface="+mn-ea"/>
              <a:cs typeface="+mn-cs"/>
            </a:rPr>
            <a:t>今後も第２次定員管理計画に従って退職者の３分の１補充による職員数の削減等により人件費の削減を図っていく方針である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49760</xdr:rowOff>
    </xdr:from>
    <xdr:to>
      <xdr:col>7</xdr:col>
      <xdr:colOff>152400</xdr:colOff>
      <xdr:row>82</xdr:row>
      <xdr:rowOff>68644</xdr:rowOff>
    </xdr:to>
    <xdr:cxnSp macro="">
      <xdr:nvCxnSpPr>
        <xdr:cNvPr id="192" name="直線コネクタ 191"/>
        <xdr:cNvCxnSpPr/>
      </xdr:nvCxnSpPr>
      <xdr:spPr>
        <a:xfrm>
          <a:off x="4114800" y="14108660"/>
          <a:ext cx="8382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26157</xdr:rowOff>
    </xdr:from>
    <xdr:to>
      <xdr:col>6</xdr:col>
      <xdr:colOff>0</xdr:colOff>
      <xdr:row>82</xdr:row>
      <xdr:rowOff>49760</xdr:rowOff>
    </xdr:to>
    <xdr:cxnSp macro="">
      <xdr:nvCxnSpPr>
        <xdr:cNvPr id="195" name="直線コネクタ 194"/>
        <xdr:cNvCxnSpPr/>
      </xdr:nvCxnSpPr>
      <xdr:spPr>
        <a:xfrm>
          <a:off x="3225800" y="1408505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9685</xdr:rowOff>
    </xdr:from>
    <xdr:to>
      <xdr:col>4</xdr:col>
      <xdr:colOff>482600</xdr:colOff>
      <xdr:row>82</xdr:row>
      <xdr:rowOff>26157</xdr:rowOff>
    </xdr:to>
    <xdr:cxnSp macro="">
      <xdr:nvCxnSpPr>
        <xdr:cNvPr id="198" name="直線コネクタ 197"/>
        <xdr:cNvCxnSpPr/>
      </xdr:nvCxnSpPr>
      <xdr:spPr>
        <a:xfrm>
          <a:off x="2336800" y="14068585"/>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170194</xdr:rowOff>
    </xdr:from>
    <xdr:to>
      <xdr:col>3</xdr:col>
      <xdr:colOff>279400</xdr:colOff>
      <xdr:row>82</xdr:row>
      <xdr:rowOff>9685</xdr:rowOff>
    </xdr:to>
    <xdr:cxnSp macro="">
      <xdr:nvCxnSpPr>
        <xdr:cNvPr id="201" name="直線コネクタ 200"/>
        <xdr:cNvCxnSpPr/>
      </xdr:nvCxnSpPr>
      <xdr:spPr>
        <a:xfrm>
          <a:off x="1447800" y="14057644"/>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21138</xdr:rowOff>
    </xdr:from>
    <xdr:ext cx="762000" cy="259045"/>
    <xdr:sp macro="" textlink="">
      <xdr:nvSpPr>
        <xdr:cNvPr id="203" name="テキスト ボックス 202"/>
        <xdr:cNvSpPr txBox="1"/>
      </xdr:nvSpPr>
      <xdr:spPr>
        <a:xfrm>
          <a:off x="1955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17844</xdr:rowOff>
    </xdr:from>
    <xdr:to>
      <xdr:col>7</xdr:col>
      <xdr:colOff>203200</xdr:colOff>
      <xdr:row>82</xdr:row>
      <xdr:rowOff>119444</xdr:rowOff>
    </xdr:to>
    <xdr:sp macro="" textlink="">
      <xdr:nvSpPr>
        <xdr:cNvPr id="211" name="円/楕円 210"/>
        <xdr:cNvSpPr/>
      </xdr:nvSpPr>
      <xdr:spPr>
        <a:xfrm>
          <a:off x="4902200" y="140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161371</xdr:rowOff>
    </xdr:from>
    <xdr:ext cx="762000" cy="259045"/>
    <xdr:sp macro="" textlink="">
      <xdr:nvSpPr>
        <xdr:cNvPr id="212" name="人件費・物件費等の状況該当値テキスト"/>
        <xdr:cNvSpPr txBox="1"/>
      </xdr:nvSpPr>
      <xdr:spPr>
        <a:xfrm>
          <a:off x="5041900" y="1404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170410</xdr:rowOff>
    </xdr:from>
    <xdr:to>
      <xdr:col>6</xdr:col>
      <xdr:colOff>50800</xdr:colOff>
      <xdr:row>82</xdr:row>
      <xdr:rowOff>100560</xdr:rowOff>
    </xdr:to>
    <xdr:sp macro="" textlink="">
      <xdr:nvSpPr>
        <xdr:cNvPr id="213" name="円/楕円 212"/>
        <xdr:cNvSpPr/>
      </xdr:nvSpPr>
      <xdr:spPr>
        <a:xfrm>
          <a:off x="4064000" y="140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85337</xdr:rowOff>
    </xdr:from>
    <xdr:ext cx="736600" cy="259045"/>
    <xdr:sp macro="" textlink="">
      <xdr:nvSpPr>
        <xdr:cNvPr id="214" name="テキスト ボックス 213"/>
        <xdr:cNvSpPr txBox="1"/>
      </xdr:nvSpPr>
      <xdr:spPr>
        <a:xfrm>
          <a:off x="3733800" y="1414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146807</xdr:rowOff>
    </xdr:from>
    <xdr:to>
      <xdr:col>4</xdr:col>
      <xdr:colOff>533400</xdr:colOff>
      <xdr:row>82</xdr:row>
      <xdr:rowOff>76957</xdr:rowOff>
    </xdr:to>
    <xdr:sp macro="" textlink="">
      <xdr:nvSpPr>
        <xdr:cNvPr id="215" name="円/楕円 214"/>
        <xdr:cNvSpPr/>
      </xdr:nvSpPr>
      <xdr:spPr>
        <a:xfrm>
          <a:off x="3175000" y="140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61734</xdr:rowOff>
    </xdr:from>
    <xdr:ext cx="762000" cy="259045"/>
    <xdr:sp macro="" textlink="">
      <xdr:nvSpPr>
        <xdr:cNvPr id="216" name="テキスト ボックス 215"/>
        <xdr:cNvSpPr txBox="1"/>
      </xdr:nvSpPr>
      <xdr:spPr>
        <a:xfrm>
          <a:off x="2844800" y="141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130335</xdr:rowOff>
    </xdr:from>
    <xdr:to>
      <xdr:col>3</xdr:col>
      <xdr:colOff>330200</xdr:colOff>
      <xdr:row>82</xdr:row>
      <xdr:rowOff>60485</xdr:rowOff>
    </xdr:to>
    <xdr:sp macro="" textlink="">
      <xdr:nvSpPr>
        <xdr:cNvPr id="217" name="円/楕円 216"/>
        <xdr:cNvSpPr/>
      </xdr:nvSpPr>
      <xdr:spPr>
        <a:xfrm>
          <a:off x="2286000" y="14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45262</xdr:rowOff>
    </xdr:from>
    <xdr:ext cx="762000" cy="259045"/>
    <xdr:sp macro="" textlink="">
      <xdr:nvSpPr>
        <xdr:cNvPr id="218" name="テキスト ボックス 217"/>
        <xdr:cNvSpPr txBox="1"/>
      </xdr:nvSpPr>
      <xdr:spPr>
        <a:xfrm>
          <a:off x="1955800" y="1410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119394</xdr:rowOff>
    </xdr:from>
    <xdr:to>
      <xdr:col>2</xdr:col>
      <xdr:colOff>127000</xdr:colOff>
      <xdr:row>82</xdr:row>
      <xdr:rowOff>49544</xdr:rowOff>
    </xdr:to>
    <xdr:sp macro="" textlink="">
      <xdr:nvSpPr>
        <xdr:cNvPr id="219" name="円/楕円 218"/>
        <xdr:cNvSpPr/>
      </xdr:nvSpPr>
      <xdr:spPr>
        <a:xfrm>
          <a:off x="1397000" y="14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34321</xdr:rowOff>
    </xdr:from>
    <xdr:ext cx="762000" cy="259045"/>
    <xdr:sp macro="" textlink="">
      <xdr:nvSpPr>
        <xdr:cNvPr id="220" name="テキスト ボックス 219"/>
        <xdr:cNvSpPr txBox="1"/>
      </xdr:nvSpPr>
      <xdr:spPr>
        <a:xfrm>
          <a:off x="1066800" y="140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ラスパイレス指数は、国の特例減額</a:t>
          </a:r>
          <a:r>
            <a:rPr lang="ja-JP" altLang="en-US" sz="1300" b="0" i="0" baseline="0">
              <a:solidFill>
                <a:sysClr val="windowText" lastClr="000000"/>
              </a:solidFill>
              <a:effectLst/>
              <a:latin typeface="+mn-lt"/>
              <a:ea typeface="+mn-ea"/>
              <a:cs typeface="+mn-cs"/>
            </a:rPr>
            <a:t>が終了したことに伴い前年度比で低下した</a:t>
          </a:r>
          <a:r>
            <a:rPr lang="ja-JP" altLang="ja-JP" sz="1300" b="0" i="0" baseline="0">
              <a:solidFill>
                <a:sysClr val="windowText" lastClr="000000"/>
              </a:solidFill>
              <a:effectLst/>
              <a:latin typeface="+mn-lt"/>
              <a:ea typeface="+mn-ea"/>
              <a:cs typeface="+mn-cs"/>
            </a:rPr>
            <a:t>ものの、類似団体比較においては従来同様に最低水準を維持している。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今後も適宜、職員給与の適正化に努めていく。</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124884</xdr:rowOff>
    </xdr:from>
    <xdr:to>
      <xdr:col>24</xdr:col>
      <xdr:colOff>558800</xdr:colOff>
      <xdr:row>86</xdr:row>
      <xdr:rowOff>128411</xdr:rowOff>
    </xdr:to>
    <xdr:cxnSp macro="">
      <xdr:nvCxnSpPr>
        <xdr:cNvPr id="254" name="直線コネクタ 253"/>
        <xdr:cNvCxnSpPr/>
      </xdr:nvCxnSpPr>
      <xdr:spPr>
        <a:xfrm flipV="1">
          <a:off x="16179800" y="13840884"/>
          <a:ext cx="8382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128411</xdr:rowOff>
    </xdr:to>
    <xdr:cxnSp macro="">
      <xdr:nvCxnSpPr>
        <xdr:cNvPr id="257" name="直線コネクタ 256"/>
        <xdr:cNvCxnSpPr/>
      </xdr:nvCxnSpPr>
      <xdr:spPr>
        <a:xfrm>
          <a:off x="15290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135466</xdr:rowOff>
    </xdr:from>
    <xdr:to>
      <xdr:col>22</xdr:col>
      <xdr:colOff>203200</xdr:colOff>
      <xdr:row>86</xdr:row>
      <xdr:rowOff>21166</xdr:rowOff>
    </xdr:to>
    <xdr:cxnSp macro="">
      <xdr:nvCxnSpPr>
        <xdr:cNvPr id="260" name="直線コネクタ 259"/>
        <xdr:cNvCxnSpPr/>
      </xdr:nvCxnSpPr>
      <xdr:spPr>
        <a:xfrm>
          <a:off x="14401800" y="13680016"/>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135466</xdr:rowOff>
    </xdr:from>
    <xdr:to>
      <xdr:col>21</xdr:col>
      <xdr:colOff>0</xdr:colOff>
      <xdr:row>80</xdr:row>
      <xdr:rowOff>17639</xdr:rowOff>
    </xdr:to>
    <xdr:cxnSp macro="">
      <xdr:nvCxnSpPr>
        <xdr:cNvPr id="263" name="直線コネクタ 262"/>
        <xdr:cNvCxnSpPr/>
      </xdr:nvCxnSpPr>
      <xdr:spPr>
        <a:xfrm flipV="1">
          <a:off x="13512800" y="136800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74084</xdr:rowOff>
    </xdr:from>
    <xdr:to>
      <xdr:col>24</xdr:col>
      <xdr:colOff>609600</xdr:colOff>
      <xdr:row>81</xdr:row>
      <xdr:rowOff>4234</xdr:rowOff>
    </xdr:to>
    <xdr:sp macro="" textlink="">
      <xdr:nvSpPr>
        <xdr:cNvPr id="273" name="円/楕円 272"/>
        <xdr:cNvSpPr/>
      </xdr:nvSpPr>
      <xdr:spPr>
        <a:xfrm>
          <a:off x="169672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166811</xdr:rowOff>
    </xdr:from>
    <xdr:ext cx="762000" cy="259045"/>
    <xdr:sp macro="" textlink="">
      <xdr:nvSpPr>
        <xdr:cNvPr id="274" name="給与水準   （国との比較）該当値テキスト"/>
        <xdr:cNvSpPr txBox="1"/>
      </xdr:nvSpPr>
      <xdr:spPr>
        <a:xfrm>
          <a:off x="1710690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77611</xdr:rowOff>
    </xdr:from>
    <xdr:to>
      <xdr:col>23</xdr:col>
      <xdr:colOff>457200</xdr:colOff>
      <xdr:row>87</xdr:row>
      <xdr:rowOff>7761</xdr:rowOff>
    </xdr:to>
    <xdr:sp macro="" textlink="">
      <xdr:nvSpPr>
        <xdr:cNvPr id="275" name="円/楕円 274"/>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17938</xdr:rowOff>
    </xdr:from>
    <xdr:ext cx="736600" cy="259045"/>
    <xdr:sp macro="" textlink="">
      <xdr:nvSpPr>
        <xdr:cNvPr id="276" name="テキスト ボックス 275"/>
        <xdr:cNvSpPr txBox="1"/>
      </xdr:nvSpPr>
      <xdr:spPr>
        <a:xfrm>
          <a:off x="15798800" y="1459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7" name="円/楕円 276"/>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8" name="テキスト ボックス 277"/>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84666</xdr:rowOff>
    </xdr:from>
    <xdr:to>
      <xdr:col>21</xdr:col>
      <xdr:colOff>50800</xdr:colOff>
      <xdr:row>80</xdr:row>
      <xdr:rowOff>14816</xdr:rowOff>
    </xdr:to>
    <xdr:sp macro="" textlink="">
      <xdr:nvSpPr>
        <xdr:cNvPr id="279" name="円/楕円 278"/>
        <xdr:cNvSpPr/>
      </xdr:nvSpPr>
      <xdr:spPr>
        <a:xfrm>
          <a:off x="14351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24993</xdr:rowOff>
    </xdr:from>
    <xdr:ext cx="762000" cy="259045"/>
    <xdr:sp macro="" textlink="">
      <xdr:nvSpPr>
        <xdr:cNvPr id="280" name="テキスト ボックス 279"/>
        <xdr:cNvSpPr txBox="1"/>
      </xdr:nvSpPr>
      <xdr:spPr>
        <a:xfrm>
          <a:off x="14020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138289</xdr:rowOff>
    </xdr:from>
    <xdr:to>
      <xdr:col>19</xdr:col>
      <xdr:colOff>533400</xdr:colOff>
      <xdr:row>80</xdr:row>
      <xdr:rowOff>68439</xdr:rowOff>
    </xdr:to>
    <xdr:sp macro="" textlink="">
      <xdr:nvSpPr>
        <xdr:cNvPr id="281" name="円/楕円 280"/>
        <xdr:cNvSpPr/>
      </xdr:nvSpPr>
      <xdr:spPr>
        <a:xfrm>
          <a:off x="13462000" y="136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78616</xdr:rowOff>
    </xdr:from>
    <xdr:ext cx="762000" cy="259045"/>
    <xdr:sp macro="" textlink="">
      <xdr:nvSpPr>
        <xdr:cNvPr id="282" name="テキスト ボックス 281"/>
        <xdr:cNvSpPr txBox="1"/>
      </xdr:nvSpPr>
      <xdr:spPr>
        <a:xfrm>
          <a:off x="13131800" y="134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年度と比較して若干改善したものの、</a:t>
          </a:r>
          <a:r>
            <a:rPr lang="ja-JP" altLang="ja-JP" sz="1300" b="0" i="0" baseline="0">
              <a:solidFill>
                <a:schemeClr val="dk1"/>
              </a:solidFill>
              <a:effectLst/>
              <a:latin typeface="+mn-lt"/>
              <a:ea typeface="+mn-ea"/>
              <a:cs typeface="+mn-cs"/>
            </a:rPr>
            <a:t>類似団体平均と比較して</a:t>
          </a:r>
          <a:r>
            <a:rPr lang="en-US" altLang="ja-JP" sz="1300" b="0" i="0" baseline="0">
              <a:solidFill>
                <a:schemeClr val="dk1"/>
              </a:solidFill>
              <a:effectLst/>
              <a:latin typeface="+mn-lt"/>
              <a:ea typeface="+mn-ea"/>
              <a:cs typeface="+mn-cs"/>
            </a:rPr>
            <a:t>1.74</a:t>
          </a:r>
          <a:r>
            <a:rPr lang="ja-JP" altLang="ja-JP" sz="1300" b="0" i="0" baseline="0">
              <a:solidFill>
                <a:schemeClr val="dk1"/>
              </a:solidFill>
              <a:effectLst/>
              <a:latin typeface="+mn-lt"/>
              <a:ea typeface="+mn-ea"/>
              <a:cs typeface="+mn-cs"/>
            </a:rPr>
            <a:t>人と</a:t>
          </a:r>
          <a:r>
            <a:rPr lang="ja-JP" altLang="en-US" sz="1300" b="0" i="0" baseline="0">
              <a:solidFill>
                <a:schemeClr val="dk1"/>
              </a:solidFill>
              <a:effectLst/>
              <a:latin typeface="+mn-lt"/>
              <a:ea typeface="+mn-ea"/>
              <a:cs typeface="+mn-cs"/>
            </a:rPr>
            <a:t>、依然としてその差が</a:t>
          </a:r>
          <a:r>
            <a:rPr lang="ja-JP" altLang="ja-JP" sz="1300" b="0" i="0" baseline="0">
              <a:solidFill>
                <a:schemeClr val="dk1"/>
              </a:solidFill>
              <a:effectLst/>
              <a:latin typeface="+mn-lt"/>
              <a:ea typeface="+mn-ea"/>
              <a:cs typeface="+mn-cs"/>
            </a:rPr>
            <a:t>非常に大き</a:t>
          </a:r>
          <a:r>
            <a:rPr lang="ja-JP" altLang="en-US" sz="1300" b="0" i="0" baseline="0">
              <a:solidFill>
                <a:schemeClr val="dk1"/>
              </a:solidFill>
              <a:effectLst/>
              <a:latin typeface="+mn-lt"/>
              <a:ea typeface="+mn-ea"/>
              <a:cs typeface="+mn-cs"/>
            </a:rPr>
            <a:t>い状態である。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本市の人口減少率が全国平均と比較し大きく上回ることの影響も大きい。</a:t>
          </a:r>
          <a:endParaRPr lang="ja-JP" altLang="ja-JP" sz="1300">
            <a:effectLst/>
          </a:endParaRPr>
        </a:p>
        <a:p>
          <a:pPr rtl="0" eaLnBrk="1" fontAlgn="auto" latinLnBrk="0" hangingPunct="1"/>
          <a:r>
            <a:rPr lang="ja-JP" altLang="ja-JP" sz="1300" b="0" i="0" baseline="0">
              <a:solidFill>
                <a:schemeClr val="tx1"/>
              </a:solidFill>
              <a:effectLst/>
              <a:latin typeface="+mn-lt"/>
              <a:ea typeface="+mn-ea"/>
              <a:cs typeface="+mn-cs"/>
            </a:rPr>
            <a:t>引き続き第２次定員管理計画に従い新規職員の採用を退職者の３分の１以内に抑制する他、更なる職員削減に努める必要がある。</a:t>
          </a:r>
          <a:endParaRPr lang="ja-JP" altLang="ja-JP" sz="13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77576</xdr:rowOff>
    </xdr:from>
    <xdr:to>
      <xdr:col>24</xdr:col>
      <xdr:colOff>558800</xdr:colOff>
      <xdr:row>64</xdr:row>
      <xdr:rowOff>107738</xdr:rowOff>
    </xdr:to>
    <xdr:cxnSp macro="">
      <xdr:nvCxnSpPr>
        <xdr:cNvPr id="317" name="直線コネクタ 316"/>
        <xdr:cNvCxnSpPr/>
      </xdr:nvCxnSpPr>
      <xdr:spPr>
        <a:xfrm flipV="1">
          <a:off x="16179800" y="1105037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107738</xdr:rowOff>
    </xdr:from>
    <xdr:to>
      <xdr:col>23</xdr:col>
      <xdr:colOff>406400</xdr:colOff>
      <xdr:row>64</xdr:row>
      <xdr:rowOff>137901</xdr:rowOff>
    </xdr:to>
    <xdr:cxnSp macro="">
      <xdr:nvCxnSpPr>
        <xdr:cNvPr id="320" name="直線コネクタ 319"/>
        <xdr:cNvCxnSpPr/>
      </xdr:nvCxnSpPr>
      <xdr:spPr>
        <a:xfrm flipV="1">
          <a:off x="15290800" y="1108053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97684</xdr:rowOff>
    </xdr:from>
    <xdr:to>
      <xdr:col>22</xdr:col>
      <xdr:colOff>203200</xdr:colOff>
      <xdr:row>64</xdr:row>
      <xdr:rowOff>137901</xdr:rowOff>
    </xdr:to>
    <xdr:cxnSp macro="">
      <xdr:nvCxnSpPr>
        <xdr:cNvPr id="323" name="直線コネクタ 322"/>
        <xdr:cNvCxnSpPr/>
      </xdr:nvCxnSpPr>
      <xdr:spPr>
        <a:xfrm>
          <a:off x="14401800" y="110704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97684</xdr:rowOff>
    </xdr:from>
    <xdr:to>
      <xdr:col>21</xdr:col>
      <xdr:colOff>0</xdr:colOff>
      <xdr:row>64</xdr:row>
      <xdr:rowOff>107738</xdr:rowOff>
    </xdr:to>
    <xdr:cxnSp macro="">
      <xdr:nvCxnSpPr>
        <xdr:cNvPr id="326" name="直線コネクタ 325"/>
        <xdr:cNvCxnSpPr/>
      </xdr:nvCxnSpPr>
      <xdr:spPr>
        <a:xfrm flipV="1">
          <a:off x="13512800" y="1107048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28" name="テキスト ボックス 327"/>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0" name="テキスト ボックス 329"/>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26776</xdr:rowOff>
    </xdr:from>
    <xdr:to>
      <xdr:col>24</xdr:col>
      <xdr:colOff>609600</xdr:colOff>
      <xdr:row>64</xdr:row>
      <xdr:rowOff>128376</xdr:rowOff>
    </xdr:to>
    <xdr:sp macro="" textlink="">
      <xdr:nvSpPr>
        <xdr:cNvPr id="336" name="円/楕円 335"/>
        <xdr:cNvSpPr/>
      </xdr:nvSpPr>
      <xdr:spPr>
        <a:xfrm>
          <a:off x="169672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170303</xdr:rowOff>
    </xdr:from>
    <xdr:ext cx="762000" cy="259045"/>
    <xdr:sp macro="" textlink="">
      <xdr:nvSpPr>
        <xdr:cNvPr id="337" name="定員管理の状況該当値テキスト"/>
        <xdr:cNvSpPr txBox="1"/>
      </xdr:nvSpPr>
      <xdr:spPr>
        <a:xfrm>
          <a:off x="17106900" y="1097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56938</xdr:rowOff>
    </xdr:from>
    <xdr:to>
      <xdr:col>23</xdr:col>
      <xdr:colOff>457200</xdr:colOff>
      <xdr:row>64</xdr:row>
      <xdr:rowOff>158538</xdr:rowOff>
    </xdr:to>
    <xdr:sp macro="" textlink="">
      <xdr:nvSpPr>
        <xdr:cNvPr id="338" name="円/楕円 337"/>
        <xdr:cNvSpPr/>
      </xdr:nvSpPr>
      <xdr:spPr>
        <a:xfrm>
          <a:off x="16129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143315</xdr:rowOff>
    </xdr:from>
    <xdr:ext cx="736600" cy="259045"/>
    <xdr:sp macro="" textlink="">
      <xdr:nvSpPr>
        <xdr:cNvPr id="339" name="テキスト ボックス 338"/>
        <xdr:cNvSpPr txBox="1"/>
      </xdr:nvSpPr>
      <xdr:spPr>
        <a:xfrm>
          <a:off x="15798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87101</xdr:rowOff>
    </xdr:from>
    <xdr:to>
      <xdr:col>22</xdr:col>
      <xdr:colOff>254000</xdr:colOff>
      <xdr:row>65</xdr:row>
      <xdr:rowOff>17251</xdr:rowOff>
    </xdr:to>
    <xdr:sp macro="" textlink="">
      <xdr:nvSpPr>
        <xdr:cNvPr id="340" name="円/楕円 339"/>
        <xdr:cNvSpPr/>
      </xdr:nvSpPr>
      <xdr:spPr>
        <a:xfrm>
          <a:off x="15240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2028</xdr:rowOff>
    </xdr:from>
    <xdr:ext cx="762000" cy="259045"/>
    <xdr:sp macro="" textlink="">
      <xdr:nvSpPr>
        <xdr:cNvPr id="341" name="テキスト ボックス 340"/>
        <xdr:cNvSpPr txBox="1"/>
      </xdr:nvSpPr>
      <xdr:spPr>
        <a:xfrm>
          <a:off x="14909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46884</xdr:rowOff>
    </xdr:from>
    <xdr:to>
      <xdr:col>21</xdr:col>
      <xdr:colOff>50800</xdr:colOff>
      <xdr:row>64</xdr:row>
      <xdr:rowOff>148484</xdr:rowOff>
    </xdr:to>
    <xdr:sp macro="" textlink="">
      <xdr:nvSpPr>
        <xdr:cNvPr id="342" name="円/楕円 341"/>
        <xdr:cNvSpPr/>
      </xdr:nvSpPr>
      <xdr:spPr>
        <a:xfrm>
          <a:off x="143510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133261</xdr:rowOff>
    </xdr:from>
    <xdr:ext cx="762000" cy="259045"/>
    <xdr:sp macro="" textlink="">
      <xdr:nvSpPr>
        <xdr:cNvPr id="343" name="テキスト ボックス 342"/>
        <xdr:cNvSpPr txBox="1"/>
      </xdr:nvSpPr>
      <xdr:spPr>
        <a:xfrm>
          <a:off x="14020800" y="111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56938</xdr:rowOff>
    </xdr:from>
    <xdr:to>
      <xdr:col>19</xdr:col>
      <xdr:colOff>533400</xdr:colOff>
      <xdr:row>64</xdr:row>
      <xdr:rowOff>158538</xdr:rowOff>
    </xdr:to>
    <xdr:sp macro="" textlink="">
      <xdr:nvSpPr>
        <xdr:cNvPr id="344" name="円/楕円 343"/>
        <xdr:cNvSpPr/>
      </xdr:nvSpPr>
      <xdr:spPr>
        <a:xfrm>
          <a:off x="13462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143315</xdr:rowOff>
    </xdr:from>
    <xdr:ext cx="762000" cy="259045"/>
    <xdr:sp macro="" textlink="">
      <xdr:nvSpPr>
        <xdr:cNvPr id="345" name="テキスト ボックス 344"/>
        <xdr:cNvSpPr txBox="1"/>
      </xdr:nvSpPr>
      <xdr:spPr>
        <a:xfrm>
          <a:off x="13131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普通交付税等の増額により実質公債費比率は改善しているが、</a:t>
          </a:r>
          <a:r>
            <a:rPr lang="ja-JP" altLang="en-US" sz="1300" b="0" i="0" baseline="0">
              <a:solidFill>
                <a:schemeClr val="dk1"/>
              </a:solidFill>
              <a:effectLst/>
              <a:latin typeface="+mn-lt"/>
              <a:ea typeface="+mn-ea"/>
              <a:cs typeface="+mn-cs"/>
            </a:rPr>
            <a:t>公債費等が</a:t>
          </a:r>
          <a:r>
            <a:rPr lang="ja-JP" altLang="ja-JP" sz="1300" b="0" i="0" baseline="0">
              <a:solidFill>
                <a:schemeClr val="dk1"/>
              </a:solidFill>
              <a:effectLst/>
              <a:latin typeface="+mn-lt"/>
              <a:ea typeface="+mn-ea"/>
              <a:cs typeface="+mn-cs"/>
            </a:rPr>
            <a:t>類似団体</a:t>
          </a:r>
          <a:r>
            <a:rPr lang="ja-JP" altLang="en-US" sz="1300" b="0" i="0" baseline="0">
              <a:solidFill>
                <a:schemeClr val="dk1"/>
              </a:solidFill>
              <a:effectLst/>
              <a:latin typeface="+mn-lt"/>
              <a:ea typeface="+mn-ea"/>
              <a:cs typeface="+mn-cs"/>
            </a:rPr>
            <a:t>の値と比較して依然大きいため、類似団体</a:t>
          </a:r>
          <a:r>
            <a:rPr lang="ja-JP" altLang="ja-JP" sz="1300" b="0" i="0" baseline="0">
              <a:solidFill>
                <a:schemeClr val="dk1"/>
              </a:solidFill>
              <a:effectLst/>
              <a:latin typeface="+mn-lt"/>
              <a:ea typeface="+mn-ea"/>
              <a:cs typeface="+mn-cs"/>
            </a:rPr>
            <a:t>平均を大きく上回っている。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また、平成２４年度以降、市庁舎建設、学校改修、駅周辺整備などといった大型建設事業が続いており、平成２９年度に公債費が最大になる見込みである。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今後は、</a:t>
          </a:r>
          <a:r>
            <a:rPr lang="ja-JP" altLang="ja-JP" sz="1300" b="0" i="0" baseline="0">
              <a:solidFill>
                <a:schemeClr val="dk1"/>
              </a:solidFill>
              <a:effectLst/>
              <a:latin typeface="+mn-lt"/>
              <a:ea typeface="+mn-ea"/>
              <a:cs typeface="+mn-cs"/>
            </a:rPr>
            <a:t>起債対象事業の精査及び交付税算入率の高い地方債を活用するなどし</a:t>
          </a:r>
          <a:r>
            <a:rPr lang="ja-JP" altLang="en-US" sz="1300" b="0" i="0" baseline="0">
              <a:solidFill>
                <a:schemeClr val="dk1"/>
              </a:solidFill>
              <a:effectLst/>
              <a:latin typeface="+mn-lt"/>
              <a:ea typeface="+mn-ea"/>
              <a:cs typeface="+mn-cs"/>
            </a:rPr>
            <a:t>財政の</a:t>
          </a:r>
          <a:r>
            <a:rPr lang="ja-JP" altLang="ja-JP" sz="1300" b="0" i="0" baseline="0">
              <a:solidFill>
                <a:schemeClr val="dk1"/>
              </a:solidFill>
              <a:effectLst/>
              <a:latin typeface="+mn-lt"/>
              <a:ea typeface="+mn-ea"/>
              <a:cs typeface="+mn-cs"/>
            </a:rPr>
            <a:t>健全化に努める。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129722</xdr:rowOff>
    </xdr:to>
    <xdr:cxnSp macro="">
      <xdr:nvCxnSpPr>
        <xdr:cNvPr id="375" name="直線コネクタ 374"/>
        <xdr:cNvCxnSpPr/>
      </xdr:nvCxnSpPr>
      <xdr:spPr>
        <a:xfrm flipV="1">
          <a:off x="17018000" y="6357620"/>
          <a:ext cx="0" cy="1144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6"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77" name="直線コネクタ 376"/>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8"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79" name="直線コネクタ 378"/>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81462</xdr:rowOff>
    </xdr:to>
    <xdr:cxnSp macro="">
      <xdr:nvCxnSpPr>
        <xdr:cNvPr id="380" name="直線コネクタ 379"/>
        <xdr:cNvCxnSpPr/>
      </xdr:nvCxnSpPr>
      <xdr:spPr>
        <a:xfrm flipV="1">
          <a:off x="16179800" y="7371080"/>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81462</xdr:rowOff>
    </xdr:from>
    <xdr:to>
      <xdr:col>23</xdr:col>
      <xdr:colOff>406400</xdr:colOff>
      <xdr:row>43</xdr:row>
      <xdr:rowOff>157299</xdr:rowOff>
    </xdr:to>
    <xdr:cxnSp macro="">
      <xdr:nvCxnSpPr>
        <xdr:cNvPr id="383" name="直線コネクタ 382"/>
        <xdr:cNvCxnSpPr/>
      </xdr:nvCxnSpPr>
      <xdr:spPr>
        <a:xfrm flipV="1">
          <a:off x="15290800" y="74538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104684</xdr:rowOff>
    </xdr:from>
    <xdr:to>
      <xdr:col>23</xdr:col>
      <xdr:colOff>457200</xdr:colOff>
      <xdr:row>42</xdr:row>
      <xdr:rowOff>34834</xdr:rowOff>
    </xdr:to>
    <xdr:sp macro="" textlink="">
      <xdr:nvSpPr>
        <xdr:cNvPr id="384" name="フローチャート : 判断 383"/>
        <xdr:cNvSpPr/>
      </xdr:nvSpPr>
      <xdr:spPr>
        <a:xfrm>
          <a:off x="16129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45011</xdr:rowOff>
    </xdr:from>
    <xdr:ext cx="736600" cy="259045"/>
    <xdr:sp macro="" textlink="">
      <xdr:nvSpPr>
        <xdr:cNvPr id="385" name="テキスト ボックス 384"/>
        <xdr:cNvSpPr txBox="1"/>
      </xdr:nvSpPr>
      <xdr:spPr>
        <a:xfrm>
          <a:off x="15798800" y="690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157299</xdr:rowOff>
    </xdr:from>
    <xdr:to>
      <xdr:col>22</xdr:col>
      <xdr:colOff>203200</xdr:colOff>
      <xdr:row>44</xdr:row>
      <xdr:rowOff>54791</xdr:rowOff>
    </xdr:to>
    <xdr:cxnSp macro="">
      <xdr:nvCxnSpPr>
        <xdr:cNvPr id="386" name="直線コネクタ 385"/>
        <xdr:cNvCxnSpPr/>
      </xdr:nvCxnSpPr>
      <xdr:spPr>
        <a:xfrm flipV="1">
          <a:off x="14401800" y="75296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152944</xdr:rowOff>
    </xdr:from>
    <xdr:to>
      <xdr:col>22</xdr:col>
      <xdr:colOff>254000</xdr:colOff>
      <xdr:row>42</xdr:row>
      <xdr:rowOff>83094</xdr:rowOff>
    </xdr:to>
    <xdr:sp macro="" textlink="">
      <xdr:nvSpPr>
        <xdr:cNvPr id="387" name="フローチャート : 判断 386"/>
        <xdr:cNvSpPr/>
      </xdr:nvSpPr>
      <xdr:spPr>
        <a:xfrm>
          <a:off x="15240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93271</xdr:rowOff>
    </xdr:from>
    <xdr:ext cx="762000" cy="259045"/>
    <xdr:sp macro="" textlink="">
      <xdr:nvSpPr>
        <xdr:cNvPr id="388" name="テキスト ボックス 387"/>
        <xdr:cNvSpPr txBox="1"/>
      </xdr:nvSpPr>
      <xdr:spPr>
        <a:xfrm>
          <a:off x="14909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54791</xdr:rowOff>
    </xdr:from>
    <xdr:to>
      <xdr:col>21</xdr:col>
      <xdr:colOff>0</xdr:colOff>
      <xdr:row>44</xdr:row>
      <xdr:rowOff>109946</xdr:rowOff>
    </xdr:to>
    <xdr:cxnSp macro="">
      <xdr:nvCxnSpPr>
        <xdr:cNvPr id="389" name="直線コネクタ 388"/>
        <xdr:cNvCxnSpPr/>
      </xdr:nvCxnSpPr>
      <xdr:spPr>
        <a:xfrm flipV="1">
          <a:off x="13512800" y="75985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153851</xdr:rowOff>
    </xdr:from>
    <xdr:to>
      <xdr:col>21</xdr:col>
      <xdr:colOff>50800</xdr:colOff>
      <xdr:row>43</xdr:row>
      <xdr:rowOff>84001</xdr:rowOff>
    </xdr:to>
    <xdr:sp macro="" textlink="">
      <xdr:nvSpPr>
        <xdr:cNvPr id="390" name="フローチャート : 判断 389"/>
        <xdr:cNvSpPr/>
      </xdr:nvSpPr>
      <xdr:spPr>
        <a:xfrm>
          <a:off x="14351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94178</xdr:rowOff>
    </xdr:from>
    <xdr:ext cx="762000" cy="259045"/>
    <xdr:sp macro="" textlink="">
      <xdr:nvSpPr>
        <xdr:cNvPr id="391" name="テキスト ボックス 390"/>
        <xdr:cNvSpPr txBox="1"/>
      </xdr:nvSpPr>
      <xdr:spPr>
        <a:xfrm>
          <a:off x="14020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2" name="フローチャート : 判断 391"/>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3" name="テキスト ボックス 392"/>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9" name="円/楕円 398"/>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0"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30662</xdr:rowOff>
    </xdr:from>
    <xdr:to>
      <xdr:col>23</xdr:col>
      <xdr:colOff>457200</xdr:colOff>
      <xdr:row>43</xdr:row>
      <xdr:rowOff>132262</xdr:rowOff>
    </xdr:to>
    <xdr:sp macro="" textlink="">
      <xdr:nvSpPr>
        <xdr:cNvPr id="401" name="円/楕円 400"/>
        <xdr:cNvSpPr/>
      </xdr:nvSpPr>
      <xdr:spPr>
        <a:xfrm>
          <a:off x="16129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117039</xdr:rowOff>
    </xdr:from>
    <xdr:ext cx="736600" cy="259045"/>
    <xdr:sp macro="" textlink="">
      <xdr:nvSpPr>
        <xdr:cNvPr id="402" name="テキスト ボックス 401"/>
        <xdr:cNvSpPr txBox="1"/>
      </xdr:nvSpPr>
      <xdr:spPr>
        <a:xfrm>
          <a:off x="15798800" y="748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106499</xdr:rowOff>
    </xdr:from>
    <xdr:to>
      <xdr:col>22</xdr:col>
      <xdr:colOff>254000</xdr:colOff>
      <xdr:row>44</xdr:row>
      <xdr:rowOff>36649</xdr:rowOff>
    </xdr:to>
    <xdr:sp macro="" textlink="">
      <xdr:nvSpPr>
        <xdr:cNvPr id="403" name="円/楕円 402"/>
        <xdr:cNvSpPr/>
      </xdr:nvSpPr>
      <xdr:spPr>
        <a:xfrm>
          <a:off x="15240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21426</xdr:rowOff>
    </xdr:from>
    <xdr:ext cx="762000" cy="259045"/>
    <xdr:sp macro="" textlink="">
      <xdr:nvSpPr>
        <xdr:cNvPr id="404" name="テキスト ボックス 403"/>
        <xdr:cNvSpPr txBox="1"/>
      </xdr:nvSpPr>
      <xdr:spPr>
        <a:xfrm>
          <a:off x="14909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3991</xdr:rowOff>
    </xdr:from>
    <xdr:to>
      <xdr:col>21</xdr:col>
      <xdr:colOff>50800</xdr:colOff>
      <xdr:row>44</xdr:row>
      <xdr:rowOff>105591</xdr:rowOff>
    </xdr:to>
    <xdr:sp macro="" textlink="">
      <xdr:nvSpPr>
        <xdr:cNvPr id="405" name="円/楕円 404"/>
        <xdr:cNvSpPr/>
      </xdr:nvSpPr>
      <xdr:spPr>
        <a:xfrm>
          <a:off x="14351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90368</xdr:rowOff>
    </xdr:from>
    <xdr:ext cx="762000" cy="259045"/>
    <xdr:sp macro="" textlink="">
      <xdr:nvSpPr>
        <xdr:cNvPr id="406" name="テキスト ボックス 405"/>
        <xdr:cNvSpPr txBox="1"/>
      </xdr:nvSpPr>
      <xdr:spPr>
        <a:xfrm>
          <a:off x="14020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59146</xdr:rowOff>
    </xdr:from>
    <xdr:to>
      <xdr:col>19</xdr:col>
      <xdr:colOff>533400</xdr:colOff>
      <xdr:row>44</xdr:row>
      <xdr:rowOff>160746</xdr:rowOff>
    </xdr:to>
    <xdr:sp macro="" textlink="">
      <xdr:nvSpPr>
        <xdr:cNvPr id="407" name="円/楕円 406"/>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145523</xdr:rowOff>
    </xdr:from>
    <xdr:ext cx="762000" cy="259045"/>
    <xdr:sp macro="" textlink="">
      <xdr:nvSpPr>
        <xdr:cNvPr id="408" name="テキスト ボックス 407"/>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一般会計等に係る地方債の現在高が増加</a:t>
          </a:r>
          <a:r>
            <a:rPr lang="ja-JP" altLang="en-US" sz="1300" b="0" i="0" baseline="0">
              <a:solidFill>
                <a:schemeClr val="dk1"/>
              </a:solidFill>
              <a:effectLst/>
              <a:latin typeface="+mn-lt"/>
              <a:ea typeface="+mn-ea"/>
              <a:cs typeface="+mn-cs"/>
            </a:rPr>
            <a:t>した</a:t>
          </a:r>
          <a:r>
            <a:rPr lang="ja-JP" altLang="ja-JP" sz="1300" b="0" i="0" baseline="0">
              <a:solidFill>
                <a:schemeClr val="dk1"/>
              </a:solidFill>
              <a:effectLst/>
              <a:latin typeface="+mn-lt"/>
              <a:ea typeface="+mn-ea"/>
              <a:cs typeface="+mn-cs"/>
            </a:rPr>
            <a:t>ものの、</a:t>
          </a:r>
          <a:r>
            <a:rPr lang="ja-JP" altLang="ja-JP" sz="1300">
              <a:solidFill>
                <a:schemeClr val="dk1"/>
              </a:solidFill>
              <a:effectLst/>
              <a:latin typeface="+mn-lt"/>
              <a:ea typeface="+mn-ea"/>
              <a:cs typeface="+mn-cs"/>
            </a:rPr>
            <a:t>交付税</a:t>
          </a:r>
          <a:r>
            <a:rPr lang="ja-JP" altLang="en-US" sz="1300">
              <a:solidFill>
                <a:schemeClr val="dk1"/>
              </a:solidFill>
              <a:effectLst/>
              <a:latin typeface="+mn-lt"/>
              <a:ea typeface="+mn-ea"/>
              <a:cs typeface="+mn-cs"/>
            </a:rPr>
            <a:t>算入</a:t>
          </a:r>
          <a:r>
            <a:rPr lang="ja-JP" altLang="ja-JP" sz="1300">
              <a:solidFill>
                <a:schemeClr val="dk1"/>
              </a:solidFill>
              <a:effectLst/>
              <a:latin typeface="+mn-lt"/>
              <a:ea typeface="+mn-ea"/>
              <a:cs typeface="+mn-cs"/>
            </a:rPr>
            <a:t>率の高い</a:t>
          </a:r>
          <a:r>
            <a:rPr lang="ja-JP" altLang="en-US" sz="1300">
              <a:solidFill>
                <a:schemeClr val="dk1"/>
              </a:solidFill>
              <a:effectLst/>
              <a:latin typeface="+mn-lt"/>
              <a:ea typeface="+mn-ea"/>
              <a:cs typeface="+mn-cs"/>
            </a:rPr>
            <a:t>地方債であったこと、</a:t>
          </a:r>
          <a:r>
            <a:rPr lang="ja-JP" altLang="ja-JP" sz="1300" b="0" i="0" baseline="0">
              <a:solidFill>
                <a:schemeClr val="dk1"/>
              </a:solidFill>
              <a:effectLst/>
              <a:latin typeface="+mn-lt"/>
              <a:ea typeface="+mn-ea"/>
              <a:cs typeface="+mn-cs"/>
            </a:rPr>
            <a:t>新規採用の抑制による退職手当負担見込額の減少、既発債の償還が一部終了したことに伴う組合等負担等見込額の減少、普通交付税の増額や財政調整基金等の充当可能基金残高の増加により、将来負担比率は改善している</a:t>
          </a:r>
          <a:r>
            <a:rPr lang="ja-JP" altLang="en-US" sz="1300" b="0" i="0" baseline="0">
              <a:solidFill>
                <a:schemeClr val="dk1"/>
              </a:solidFill>
              <a:effectLst/>
              <a:latin typeface="+mn-lt"/>
              <a:ea typeface="+mn-ea"/>
              <a:cs typeface="+mn-cs"/>
            </a:rPr>
            <a:t>。しかしながら</a:t>
          </a:r>
          <a:r>
            <a:rPr lang="ja-JP" altLang="ja-JP" sz="1300" b="0" i="0" baseline="0">
              <a:solidFill>
                <a:schemeClr val="dk1"/>
              </a:solidFill>
              <a:effectLst/>
              <a:latin typeface="+mn-lt"/>
              <a:ea typeface="+mn-ea"/>
              <a:cs typeface="+mn-cs"/>
            </a:rPr>
            <a:t>類似団体平均との比較では大きく上回って</a:t>
          </a:r>
          <a:r>
            <a:rPr lang="ja-JP" altLang="en-US" sz="1300" b="0" i="0" baseline="0">
              <a:solidFill>
                <a:schemeClr val="dk1"/>
              </a:solidFill>
              <a:effectLst/>
              <a:latin typeface="+mn-lt"/>
              <a:ea typeface="+mn-ea"/>
              <a:cs typeface="+mn-cs"/>
            </a:rPr>
            <a:t>いることから</a:t>
          </a:r>
          <a:r>
            <a:rPr lang="ja-JP" altLang="ja-JP" sz="1300" b="0" i="0" baseline="0">
              <a:solidFill>
                <a:schemeClr val="dk1"/>
              </a:solidFill>
              <a:effectLst/>
              <a:latin typeface="+mn-lt"/>
              <a:ea typeface="+mn-ea"/>
              <a:cs typeface="+mn-cs"/>
            </a:rPr>
            <a:t>、引き続き、地方債発行を抑制するとともに、大規模事業を抱える湯沢雄勝広域市町村圏組合においても市同様に建設事業等の精査に努め</a:t>
          </a:r>
          <a:r>
            <a:rPr lang="ja-JP" altLang="en-US" sz="1300" b="0" i="0" baseline="0">
              <a:solidFill>
                <a:schemeClr val="dk1"/>
              </a:solidFill>
              <a:effectLst/>
              <a:latin typeface="+mn-lt"/>
              <a:ea typeface="+mn-ea"/>
              <a:cs typeface="+mn-cs"/>
            </a:rPr>
            <a:t>るよう要請し、</a:t>
          </a:r>
          <a:r>
            <a:rPr lang="ja-JP" altLang="ja-JP" sz="1300" b="0" i="0" baseline="0">
              <a:solidFill>
                <a:schemeClr val="dk1"/>
              </a:solidFill>
              <a:effectLst/>
              <a:latin typeface="+mn-lt"/>
              <a:ea typeface="+mn-ea"/>
              <a:cs typeface="+mn-cs"/>
            </a:rPr>
            <a:t>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9" name="直線コネクタ 438"/>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0"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1" name="直線コネクタ 440"/>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2"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3" name="直線コネクタ 442"/>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123130</xdr:rowOff>
    </xdr:from>
    <xdr:to>
      <xdr:col>24</xdr:col>
      <xdr:colOff>558800</xdr:colOff>
      <xdr:row>20</xdr:row>
      <xdr:rowOff>16026</xdr:rowOff>
    </xdr:to>
    <xdr:cxnSp macro="">
      <xdr:nvCxnSpPr>
        <xdr:cNvPr id="444" name="直線コネクタ 443"/>
        <xdr:cNvCxnSpPr/>
      </xdr:nvCxnSpPr>
      <xdr:spPr>
        <a:xfrm flipV="1">
          <a:off x="16179800" y="338068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5"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6" name="フローチャート : 判断 445"/>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16026</xdr:rowOff>
    </xdr:from>
    <xdr:to>
      <xdr:col>23</xdr:col>
      <xdr:colOff>406400</xdr:colOff>
      <xdr:row>21</xdr:row>
      <xdr:rowOff>78982</xdr:rowOff>
    </xdr:to>
    <xdr:cxnSp macro="">
      <xdr:nvCxnSpPr>
        <xdr:cNvPr id="447" name="直線コネクタ 446"/>
        <xdr:cNvCxnSpPr/>
      </xdr:nvCxnSpPr>
      <xdr:spPr>
        <a:xfrm flipV="1">
          <a:off x="15290800" y="3445026"/>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8" name="フローチャート : 判断 447"/>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9" name="テキスト ボックス 448"/>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78982</xdr:rowOff>
    </xdr:from>
    <xdr:to>
      <xdr:col>22</xdr:col>
      <xdr:colOff>203200</xdr:colOff>
      <xdr:row>21</xdr:row>
      <xdr:rowOff>154819</xdr:rowOff>
    </xdr:to>
    <xdr:cxnSp macro="">
      <xdr:nvCxnSpPr>
        <xdr:cNvPr id="450" name="直線コネクタ 449"/>
        <xdr:cNvCxnSpPr/>
      </xdr:nvCxnSpPr>
      <xdr:spPr>
        <a:xfrm flipV="1">
          <a:off x="14401800" y="367943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51" name="フローチャート : 判断 450"/>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2" name="テキスト ボックス 451"/>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154819</xdr:rowOff>
    </xdr:from>
    <xdr:to>
      <xdr:col>21</xdr:col>
      <xdr:colOff>0</xdr:colOff>
      <xdr:row>22</xdr:row>
      <xdr:rowOff>164919</xdr:rowOff>
    </xdr:to>
    <xdr:cxnSp macro="">
      <xdr:nvCxnSpPr>
        <xdr:cNvPr id="453" name="直線コネクタ 452"/>
        <xdr:cNvCxnSpPr/>
      </xdr:nvCxnSpPr>
      <xdr:spPr>
        <a:xfrm flipV="1">
          <a:off x="13512800" y="3755269"/>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4" name="フローチャート : 判断 453"/>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5" name="テキスト ボックス 454"/>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6" name="フローチャート : 判断 455"/>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7" name="テキスト ボックス 456"/>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72330</xdr:rowOff>
    </xdr:from>
    <xdr:to>
      <xdr:col>24</xdr:col>
      <xdr:colOff>609600</xdr:colOff>
      <xdr:row>20</xdr:row>
      <xdr:rowOff>2480</xdr:rowOff>
    </xdr:to>
    <xdr:sp macro="" textlink="">
      <xdr:nvSpPr>
        <xdr:cNvPr id="463" name="円/楕円 462"/>
        <xdr:cNvSpPr/>
      </xdr:nvSpPr>
      <xdr:spPr>
        <a:xfrm>
          <a:off x="169672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44407</xdr:rowOff>
    </xdr:from>
    <xdr:ext cx="762000" cy="259045"/>
    <xdr:sp macro="" textlink="">
      <xdr:nvSpPr>
        <xdr:cNvPr id="464" name="将来負担の状況該当値テキスト"/>
        <xdr:cNvSpPr txBox="1"/>
      </xdr:nvSpPr>
      <xdr:spPr>
        <a:xfrm>
          <a:off x="17106900" y="33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136676</xdr:rowOff>
    </xdr:from>
    <xdr:to>
      <xdr:col>23</xdr:col>
      <xdr:colOff>457200</xdr:colOff>
      <xdr:row>20</xdr:row>
      <xdr:rowOff>66826</xdr:rowOff>
    </xdr:to>
    <xdr:sp macro="" textlink="">
      <xdr:nvSpPr>
        <xdr:cNvPr id="465" name="円/楕円 464"/>
        <xdr:cNvSpPr/>
      </xdr:nvSpPr>
      <xdr:spPr>
        <a:xfrm>
          <a:off x="16129000" y="33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51603</xdr:rowOff>
    </xdr:from>
    <xdr:ext cx="736600" cy="259045"/>
    <xdr:sp macro="" textlink="">
      <xdr:nvSpPr>
        <xdr:cNvPr id="466" name="テキスト ボックス 465"/>
        <xdr:cNvSpPr txBox="1"/>
      </xdr:nvSpPr>
      <xdr:spPr>
        <a:xfrm>
          <a:off x="15798800" y="348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28182</xdr:rowOff>
    </xdr:from>
    <xdr:to>
      <xdr:col>22</xdr:col>
      <xdr:colOff>254000</xdr:colOff>
      <xdr:row>21</xdr:row>
      <xdr:rowOff>129782</xdr:rowOff>
    </xdr:to>
    <xdr:sp macro="" textlink="">
      <xdr:nvSpPr>
        <xdr:cNvPr id="467" name="円/楕円 466"/>
        <xdr:cNvSpPr/>
      </xdr:nvSpPr>
      <xdr:spPr>
        <a:xfrm>
          <a:off x="15240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114559</xdr:rowOff>
    </xdr:from>
    <xdr:ext cx="762000" cy="259045"/>
    <xdr:sp macro="" textlink="">
      <xdr:nvSpPr>
        <xdr:cNvPr id="468" name="テキスト ボックス 467"/>
        <xdr:cNvSpPr txBox="1"/>
      </xdr:nvSpPr>
      <xdr:spPr>
        <a:xfrm>
          <a:off x="14909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104019</xdr:rowOff>
    </xdr:from>
    <xdr:to>
      <xdr:col>21</xdr:col>
      <xdr:colOff>50800</xdr:colOff>
      <xdr:row>22</xdr:row>
      <xdr:rowOff>34169</xdr:rowOff>
    </xdr:to>
    <xdr:sp macro="" textlink="">
      <xdr:nvSpPr>
        <xdr:cNvPr id="469" name="円/楕円 468"/>
        <xdr:cNvSpPr/>
      </xdr:nvSpPr>
      <xdr:spPr>
        <a:xfrm>
          <a:off x="14351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18946</xdr:rowOff>
    </xdr:from>
    <xdr:ext cx="762000" cy="259045"/>
    <xdr:sp macro="" textlink="">
      <xdr:nvSpPr>
        <xdr:cNvPr id="470" name="テキスト ボックス 469"/>
        <xdr:cNvSpPr txBox="1"/>
      </xdr:nvSpPr>
      <xdr:spPr>
        <a:xfrm>
          <a:off x="14020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114119</xdr:rowOff>
    </xdr:from>
    <xdr:to>
      <xdr:col>19</xdr:col>
      <xdr:colOff>533400</xdr:colOff>
      <xdr:row>23</xdr:row>
      <xdr:rowOff>44269</xdr:rowOff>
    </xdr:to>
    <xdr:sp macro="" textlink="">
      <xdr:nvSpPr>
        <xdr:cNvPr id="471" name="円/楕円 470"/>
        <xdr:cNvSpPr/>
      </xdr:nvSpPr>
      <xdr:spPr>
        <a:xfrm>
          <a:off x="13462000" y="38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29046</xdr:rowOff>
    </xdr:from>
    <xdr:ext cx="762000" cy="259045"/>
    <xdr:sp macro="" textlink="">
      <xdr:nvSpPr>
        <xdr:cNvPr id="472" name="テキスト ボックス 471"/>
        <xdr:cNvSpPr txBox="1"/>
      </xdr:nvSpPr>
      <xdr:spPr>
        <a:xfrm>
          <a:off x="13131800" y="39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49,851
49,703
790.72
31,511,659
31,047,163
406,285
17,413,799
31,596,110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92.9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類似団体平均並みの経常収支比率を維持してきているが、常備消防業務や清掃業務を一部事務組合で行っていることを考慮すると平均並みとは言いがたい。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今後はこれらも含めた人件費関係経費全体について、抑制していく必要がある。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38</xdr:row>
      <xdr:rowOff>7257</xdr:rowOff>
    </xdr:to>
    <xdr:cxnSp macro="">
      <xdr:nvCxnSpPr>
        <xdr:cNvPr id="67" name="直線コネクタ 66"/>
        <xdr:cNvCxnSpPr/>
      </xdr:nvCxnSpPr>
      <xdr:spPr>
        <a:xfrm flipV="1">
          <a:off x="3987800" y="645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7257</xdr:rowOff>
    </xdr:to>
    <xdr:cxnSp macro="">
      <xdr:nvCxnSpPr>
        <xdr:cNvPr id="70" name="直線コネクタ 69"/>
        <xdr:cNvCxnSpPr/>
      </xdr:nvCxnSpPr>
      <xdr:spPr>
        <a:xfrm>
          <a:off x="3098800" y="651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91622</xdr:rowOff>
    </xdr:from>
    <xdr:to>
      <xdr:col>4</xdr:col>
      <xdr:colOff>346075</xdr:colOff>
      <xdr:row>37</xdr:row>
      <xdr:rowOff>167822</xdr:rowOff>
    </xdr:to>
    <xdr:cxnSp macro="">
      <xdr:nvCxnSpPr>
        <xdr:cNvPr id="73" name="直線コネクタ 72"/>
        <xdr:cNvCxnSpPr/>
      </xdr:nvCxnSpPr>
      <xdr:spPr>
        <a:xfrm>
          <a:off x="2209800" y="6435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91622</xdr:rowOff>
    </xdr:from>
    <xdr:to>
      <xdr:col>3</xdr:col>
      <xdr:colOff>142875</xdr:colOff>
      <xdr:row>39</xdr:row>
      <xdr:rowOff>31750</xdr:rowOff>
    </xdr:to>
    <xdr:cxnSp macro="">
      <xdr:nvCxnSpPr>
        <xdr:cNvPr id="76" name="直線コネクタ 75"/>
        <xdr:cNvCxnSpPr/>
      </xdr:nvCxnSpPr>
      <xdr:spPr>
        <a:xfrm flipV="1">
          <a:off x="1320800" y="64352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6" name="円/楕円 85"/>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7"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8" name="円/楕円 87"/>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89" name="テキスト ボックス 88"/>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90" name="円/楕円 89"/>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91" name="テキスト ボックス 90"/>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2" name="円/楕円 91"/>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93" name="テキスト ボックス 92"/>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4" name="円/楕円 93"/>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5" name="テキスト ボックス 94"/>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物件費に係る経常的経費の金額は微増となったものの、経常収支比率では、前年と同値となっている。</a:t>
          </a:r>
        </a:p>
        <a:p>
          <a:pPr rtl="0" eaLnBrk="1" fontAlgn="auto" latinLnBrk="0" hangingPunct="1"/>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この状況が保たれるよう</a:t>
          </a:r>
          <a:r>
            <a:rPr lang="ja-JP" altLang="ja-JP" sz="1300" b="0" i="0" baseline="0">
              <a:solidFill>
                <a:schemeClr val="dk1"/>
              </a:solidFill>
              <a:effectLst/>
              <a:latin typeface="+mn-lt"/>
              <a:ea typeface="+mn-ea"/>
              <a:cs typeface="+mn-cs"/>
            </a:rPr>
            <a:t>に</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節約</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の心構えに</a:t>
          </a:r>
          <a:r>
            <a:rPr lang="ja-JP" altLang="ja-JP" sz="1300" b="0" i="0" baseline="0">
              <a:solidFill>
                <a:schemeClr val="dk1"/>
              </a:solidFill>
              <a:effectLst/>
              <a:latin typeface="+mn-lt"/>
              <a:ea typeface="+mn-ea"/>
              <a:cs typeface="+mn-cs"/>
            </a:rPr>
            <a:t>努め</a:t>
          </a:r>
          <a:r>
            <a:rPr lang="ja-JP" altLang="en-US" sz="1300" b="0" i="0" baseline="0">
              <a:solidFill>
                <a:schemeClr val="dk1"/>
              </a:solidFill>
              <a:effectLst/>
              <a:latin typeface="+mn-lt"/>
              <a:ea typeface="+mn-ea"/>
              <a:cs typeface="+mn-cs"/>
            </a:rPr>
            <a:t>ていき</a:t>
          </a:r>
          <a:r>
            <a:rPr lang="ja-JP" altLang="ja-JP" sz="1300" b="0" i="0" baseline="0">
              <a:solidFill>
                <a:schemeClr val="dk1"/>
              </a:solidFill>
              <a:effectLst/>
              <a:latin typeface="+mn-lt"/>
              <a:ea typeface="+mn-ea"/>
              <a:cs typeface="+mn-cs"/>
            </a:rPr>
            <a:t>たい。</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12</xdr:row>
      <xdr:rowOff>121557</xdr:rowOff>
    </xdr:to>
    <xdr:cxnSp macro="">
      <xdr:nvCxnSpPr>
        <xdr:cNvPr id="130" name="直線コネクタ 129"/>
        <xdr:cNvCxnSpPr/>
      </xdr:nvCxnSpPr>
      <xdr:spPr>
        <a:xfrm>
          <a:off x="15671800" y="2178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14</xdr:row>
      <xdr:rowOff>18143</xdr:rowOff>
    </xdr:to>
    <xdr:cxnSp macro="">
      <xdr:nvCxnSpPr>
        <xdr:cNvPr id="133" name="直線コネクタ 132"/>
        <xdr:cNvCxnSpPr/>
      </xdr:nvCxnSpPr>
      <xdr:spPr>
        <a:xfrm flipV="1">
          <a:off x="14782800" y="21789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39914</xdr:rowOff>
    </xdr:to>
    <xdr:cxnSp macro="">
      <xdr:nvCxnSpPr>
        <xdr:cNvPr id="136" name="直線コネクタ 135"/>
        <xdr:cNvCxnSpPr/>
      </xdr:nvCxnSpPr>
      <xdr:spPr>
        <a:xfrm flipV="1">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72571</xdr:rowOff>
    </xdr:to>
    <xdr:cxnSp macro="">
      <xdr:nvCxnSpPr>
        <xdr:cNvPr id="139" name="直線コネクタ 138"/>
        <xdr:cNvCxnSpPr/>
      </xdr:nvCxnSpPr>
      <xdr:spPr>
        <a:xfrm flipV="1">
          <a:off x="13004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70757</xdr:rowOff>
    </xdr:from>
    <xdr:to>
      <xdr:col>24</xdr:col>
      <xdr:colOff>82550</xdr:colOff>
      <xdr:row>13</xdr:row>
      <xdr:rowOff>907</xdr:rowOff>
    </xdr:to>
    <xdr:sp macro="" textlink="">
      <xdr:nvSpPr>
        <xdr:cNvPr id="149" name="円/楕円 148"/>
        <xdr:cNvSpPr/>
      </xdr:nvSpPr>
      <xdr:spPr>
        <a:xfrm>
          <a:off x="164592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150784</xdr:rowOff>
    </xdr:from>
    <xdr:ext cx="762000" cy="259045"/>
    <xdr:sp macro="" textlink="">
      <xdr:nvSpPr>
        <xdr:cNvPr id="150" name="物件費該当値テキスト"/>
        <xdr:cNvSpPr txBox="1"/>
      </xdr:nvSpPr>
      <xdr:spPr>
        <a:xfrm>
          <a:off x="16598900" y="20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51" name="円/楕円 150"/>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52" name="テキスト ボックス 151"/>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3" name="円/楕円 152"/>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4" name="テキスト ボックス 153"/>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5" name="円/楕円 154"/>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6" name="テキスト ボックス 155"/>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7" name="円/楕円 156"/>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8" name="テキスト ボックス 157"/>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障害者自立支援給付費が前年比</a:t>
          </a:r>
          <a:r>
            <a:rPr lang="en-US" altLang="ja-JP" sz="1300" b="0" i="0" baseline="0">
              <a:solidFill>
                <a:schemeClr val="dk1"/>
              </a:solidFill>
              <a:effectLst/>
              <a:latin typeface="+mn-lt"/>
              <a:ea typeface="+mn-ea"/>
              <a:cs typeface="+mn-cs"/>
            </a:rPr>
            <a:t>5.0%</a:t>
          </a:r>
          <a:r>
            <a:rPr lang="ja-JP" altLang="ja-JP" sz="1300" b="0" i="0" baseline="0">
              <a:solidFill>
                <a:schemeClr val="dk1"/>
              </a:solidFill>
              <a:effectLst/>
              <a:latin typeface="+mn-lt"/>
              <a:ea typeface="+mn-ea"/>
              <a:cs typeface="+mn-cs"/>
            </a:rPr>
            <a:t>ほどの増の一方で、生活保護費の給付</a:t>
          </a:r>
          <a:r>
            <a:rPr lang="ja-JP" altLang="en-US" sz="1300" b="0" i="0" baseline="0">
              <a:solidFill>
                <a:schemeClr val="dk1"/>
              </a:solidFill>
              <a:effectLst/>
              <a:latin typeface="+mn-lt"/>
              <a:ea typeface="+mn-ea"/>
              <a:cs typeface="+mn-cs"/>
            </a:rPr>
            <a:t>が</a:t>
          </a:r>
          <a:r>
            <a:rPr lang="en-US" altLang="ja-JP" sz="1300" b="0" i="0" baseline="0">
              <a:solidFill>
                <a:schemeClr val="dk1"/>
              </a:solidFill>
              <a:effectLst/>
              <a:latin typeface="+mn-lt"/>
              <a:ea typeface="+mn-ea"/>
              <a:cs typeface="+mn-cs"/>
            </a:rPr>
            <a:t>4.8</a:t>
          </a:r>
          <a:r>
            <a:rPr lang="ja-JP" altLang="en-US" sz="1300" b="0" i="0" baseline="0">
              <a:solidFill>
                <a:schemeClr val="dk1"/>
              </a:solidFill>
              <a:effectLst/>
              <a:latin typeface="+mn-lt"/>
              <a:ea typeface="+mn-ea"/>
              <a:cs typeface="+mn-cs"/>
            </a:rPr>
            <a:t>％の減となり、</a:t>
          </a:r>
          <a:r>
            <a:rPr lang="ja-JP" altLang="ja-JP" sz="1300" b="0" i="0" baseline="0">
              <a:solidFill>
                <a:schemeClr val="dk1"/>
              </a:solidFill>
              <a:effectLst/>
              <a:latin typeface="+mn-lt"/>
              <a:ea typeface="+mn-ea"/>
              <a:cs typeface="+mn-cs"/>
            </a:rPr>
            <a:t>扶助費全体の歳出額としては前年</a:t>
          </a:r>
          <a:r>
            <a:rPr lang="ja-JP" altLang="en-US" sz="1300" b="0" i="0" baseline="0">
              <a:solidFill>
                <a:schemeClr val="dk1"/>
              </a:solidFill>
              <a:effectLst/>
              <a:latin typeface="+mn-lt"/>
              <a:ea typeface="+mn-ea"/>
              <a:cs typeface="+mn-cs"/>
            </a:rPr>
            <a:t>より減少し、それに伴い経常経費充当一般財源等も減少したため、扶助費における比率は前年並みとなっている。</a:t>
          </a:r>
          <a:endParaRPr lang="ja-JP" altLang="ja-JP" sz="1300">
            <a:effectLst/>
          </a:endParaRPr>
        </a:p>
        <a:p>
          <a:pPr rtl="0"/>
          <a:r>
            <a:rPr lang="ja-JP" altLang="ja-JP" sz="1300" b="0" i="0" baseline="0">
              <a:solidFill>
                <a:schemeClr val="dk1"/>
              </a:solidFill>
              <a:effectLst/>
              <a:latin typeface="+mn-lt"/>
              <a:ea typeface="+mn-ea"/>
              <a:cs typeface="+mn-cs"/>
            </a:rPr>
            <a:t>扶助費は、</a:t>
          </a:r>
          <a:r>
            <a:rPr lang="ja-JP" altLang="en-US" sz="1300" b="0" i="0" baseline="0">
              <a:solidFill>
                <a:schemeClr val="dk1"/>
              </a:solidFill>
              <a:effectLst/>
              <a:latin typeface="+mn-lt"/>
              <a:ea typeface="+mn-ea"/>
              <a:cs typeface="+mn-cs"/>
            </a:rPr>
            <a:t>減少となったものの、今後も</a:t>
          </a:r>
          <a:r>
            <a:rPr lang="ja-JP" altLang="ja-JP" sz="1300" b="0" i="0" baseline="0">
              <a:solidFill>
                <a:schemeClr val="dk1"/>
              </a:solidFill>
              <a:effectLst/>
              <a:latin typeface="+mn-lt"/>
              <a:ea typeface="+mn-ea"/>
              <a:cs typeface="+mn-cs"/>
            </a:rPr>
            <a:t>給付に係る精査を徹底し、より適正な給付に努める必要がある。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53522</xdr:rowOff>
    </xdr:to>
    <xdr:cxnSp macro="">
      <xdr:nvCxnSpPr>
        <xdr:cNvPr id="193" name="直線コネクタ 192"/>
        <xdr:cNvCxnSpPr/>
      </xdr:nvCxnSpPr>
      <xdr:spPr>
        <a:xfrm flipV="1">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53522</xdr:rowOff>
    </xdr:to>
    <xdr:cxnSp macro="">
      <xdr:nvCxnSpPr>
        <xdr:cNvPr id="196" name="直線コネクタ 195"/>
        <xdr:cNvCxnSpPr/>
      </xdr:nvCxnSpPr>
      <xdr:spPr>
        <a:xfrm>
          <a:off x="3098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31750</xdr:rowOff>
    </xdr:to>
    <xdr:cxnSp macro="">
      <xdr:nvCxnSpPr>
        <xdr:cNvPr id="199" name="直線コネクタ 198"/>
        <xdr:cNvCxnSpPr/>
      </xdr:nvCxnSpPr>
      <xdr:spPr>
        <a:xfrm flipV="1">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31750</xdr:rowOff>
    </xdr:to>
    <xdr:cxnSp macro="">
      <xdr:nvCxnSpPr>
        <xdr:cNvPr id="202" name="直線コネクタ 201"/>
        <xdr:cNvCxnSpPr/>
      </xdr:nvCxnSpPr>
      <xdr:spPr>
        <a:xfrm>
          <a:off x="1320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04" name="テキスト ボックス 20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12" name="円/楕円 211"/>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3"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4" name="円/楕円 213"/>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5" name="テキスト ボックス 21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6" name="円/楕円 215"/>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7" name="テキスト ボックス 216"/>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8" name="円/楕円 217"/>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9" name="テキスト ボックス 21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20" name="円/楕円 219"/>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1" name="テキスト ボックス 22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は、これまでに発行してきた</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水道事業債の元利償還金の増等に伴う公営企業会計への繰出金の増、</a:t>
          </a:r>
          <a:r>
            <a:rPr lang="ja-JP" altLang="en-US" sz="1100" b="0" i="0" baseline="0">
              <a:solidFill>
                <a:schemeClr val="dk1"/>
              </a:solidFill>
              <a:effectLst/>
              <a:latin typeface="+mn-lt"/>
              <a:ea typeface="+mn-ea"/>
              <a:cs typeface="+mn-cs"/>
            </a:rPr>
            <a:t>介護保険給付費の伸びに伴う法定給付費の増により前年度比で増額となっている。また、平成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年度から、物件費から維持補修費へ計上替えすることになった除排雪に係る経費については、平成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年度において維持補修費に係る経常収支比率で</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％の増にとどまった。しかし、</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老朽施設の維持補修費の増大が懸念されるため、</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年度中に公共施設等総合管理計画の策定を行い、</a:t>
          </a:r>
          <a:r>
            <a:rPr lang="ja-JP" altLang="ja-JP" sz="1100" b="0" i="0" baseline="0">
              <a:solidFill>
                <a:schemeClr val="dk1"/>
              </a:solidFill>
              <a:effectLst/>
              <a:latin typeface="+mn-lt"/>
              <a:ea typeface="+mn-ea"/>
              <a:cs typeface="+mn-cs"/>
            </a:rPr>
            <a:t>施設統合による不要な施設の</a:t>
          </a:r>
          <a:r>
            <a:rPr lang="ja-JP" altLang="en-US" sz="1100" b="0" i="0" baseline="0">
              <a:solidFill>
                <a:schemeClr val="dk1"/>
              </a:solidFill>
              <a:effectLst/>
              <a:latin typeface="+mn-lt"/>
              <a:ea typeface="+mn-ea"/>
              <a:cs typeface="+mn-cs"/>
            </a:rPr>
            <a:t>除却等</a:t>
          </a:r>
          <a:r>
            <a:rPr lang="ja-JP" altLang="ja-JP" sz="1100" b="0" i="0" baseline="0">
              <a:solidFill>
                <a:schemeClr val="dk1"/>
              </a:solidFill>
              <a:effectLst/>
              <a:latin typeface="+mn-lt"/>
              <a:ea typeface="+mn-ea"/>
              <a:cs typeface="+mn-cs"/>
            </a:rPr>
            <a:t>を進める必要がある</a:t>
          </a:r>
          <a:r>
            <a:rPr lang="ja-JP" altLang="en-US" sz="1100" b="0" i="0" baseline="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165100</xdr:rowOff>
    </xdr:from>
    <xdr:to>
      <xdr:col>24</xdr:col>
      <xdr:colOff>31750</xdr:colOff>
      <xdr:row>61</xdr:row>
      <xdr:rowOff>107950</xdr:rowOff>
    </xdr:to>
    <xdr:cxnSp macro="">
      <xdr:nvCxnSpPr>
        <xdr:cNvPr id="254" name="直線コネクタ 253"/>
        <xdr:cNvCxnSpPr/>
      </xdr:nvCxnSpPr>
      <xdr:spPr>
        <a:xfrm>
          <a:off x="15671800" y="1045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60</xdr:row>
      <xdr:rowOff>165100</xdr:rowOff>
    </xdr:to>
    <xdr:cxnSp macro="">
      <xdr:nvCxnSpPr>
        <xdr:cNvPr id="257" name="直線コネクタ 256"/>
        <xdr:cNvCxnSpPr/>
      </xdr:nvCxnSpPr>
      <xdr:spPr>
        <a:xfrm>
          <a:off x="14782800" y="1010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158750</xdr:rowOff>
    </xdr:from>
    <xdr:to>
      <xdr:col>21</xdr:col>
      <xdr:colOff>361950</xdr:colOff>
      <xdr:row>58</xdr:row>
      <xdr:rowOff>165100</xdr:rowOff>
    </xdr:to>
    <xdr:cxnSp macro="">
      <xdr:nvCxnSpPr>
        <xdr:cNvPr id="260" name="直線コネクタ 259"/>
        <xdr:cNvCxnSpPr/>
      </xdr:nvCxnSpPr>
      <xdr:spPr>
        <a:xfrm>
          <a:off x="13893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158750</xdr:rowOff>
    </xdr:to>
    <xdr:cxnSp macro="">
      <xdr:nvCxnSpPr>
        <xdr:cNvPr id="263" name="直線コネクタ 262"/>
        <xdr:cNvCxnSpPr/>
      </xdr:nvCxnSpPr>
      <xdr:spPr>
        <a:xfrm>
          <a:off x="13004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5" name="テキスト ボックス 264"/>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57150</xdr:rowOff>
    </xdr:from>
    <xdr:to>
      <xdr:col>24</xdr:col>
      <xdr:colOff>82550</xdr:colOff>
      <xdr:row>61</xdr:row>
      <xdr:rowOff>158750</xdr:rowOff>
    </xdr:to>
    <xdr:sp macro="" textlink="">
      <xdr:nvSpPr>
        <xdr:cNvPr id="273" name="円/楕円 272"/>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137177</xdr:rowOff>
    </xdr:from>
    <xdr:ext cx="762000" cy="259045"/>
    <xdr:sp macro="" textlink="">
      <xdr:nvSpPr>
        <xdr:cNvPr id="274"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615950</xdr:colOff>
      <xdr:row>61</xdr:row>
      <xdr:rowOff>44450</xdr:rowOff>
    </xdr:to>
    <xdr:sp macro="" textlink="">
      <xdr:nvSpPr>
        <xdr:cNvPr id="275" name="円/楕円 274"/>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29227</xdr:rowOff>
    </xdr:from>
    <xdr:ext cx="736600" cy="259045"/>
    <xdr:sp macro="" textlink="">
      <xdr:nvSpPr>
        <xdr:cNvPr id="276" name="テキスト ボックス 275"/>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7" name="円/楕円 276"/>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8" name="テキスト ボックス 277"/>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107950</xdr:rowOff>
    </xdr:from>
    <xdr:to>
      <xdr:col>20</xdr:col>
      <xdr:colOff>209550</xdr:colOff>
      <xdr:row>58</xdr:row>
      <xdr:rowOff>38100</xdr:rowOff>
    </xdr:to>
    <xdr:sp macro="" textlink="">
      <xdr:nvSpPr>
        <xdr:cNvPr id="279" name="円/楕円 278"/>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80" name="テキスト ボックス 279"/>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81" name="円/楕円 280"/>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82" name="テキスト ボックス 28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が類似団体平均を上回るのは、一部事務組合に対する負担金が多額になっているためである。負担金の支出先の大部分を占める湯沢雄勝広域市町村圏組合は、常備消防、ごみ処理、し尿処理等、市民生活に不可欠な重要な事務を担ってい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年度は、前年に比較して湯沢雄勝広域市町村圏組合</a:t>
          </a:r>
          <a:r>
            <a:rPr lang="ja-JP" altLang="en-US" sz="1100" b="0" i="0" baseline="0">
              <a:solidFill>
                <a:schemeClr val="dk1"/>
              </a:solidFill>
              <a:effectLst/>
              <a:latin typeface="+mn-lt"/>
              <a:ea typeface="+mn-ea"/>
              <a:cs typeface="+mn-cs"/>
            </a:rPr>
            <a:t>へ</a:t>
          </a:r>
          <a:r>
            <a:rPr lang="ja-JP" altLang="ja-JP" sz="1100" b="0" i="0" baseline="0">
              <a:solidFill>
                <a:schemeClr val="dk1"/>
              </a:solidFill>
              <a:effectLst/>
              <a:latin typeface="+mn-lt"/>
              <a:ea typeface="+mn-ea"/>
              <a:cs typeface="+mn-cs"/>
            </a:rPr>
            <a:t>の負担金が</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円）程減じたため補助費にかかる経常収支比率が下がった。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また、補助費等の約４割を占める補助金、負担金については、その効果の検証を従来からの補助金審査会に加え平成２４年度からは内部事業評価委員会に諮っており、さらなる</a:t>
          </a:r>
          <a:r>
            <a:rPr lang="ja-JP" altLang="en-US" sz="1100" b="0" i="0" baseline="0">
              <a:solidFill>
                <a:schemeClr val="dk1"/>
              </a:solidFill>
              <a:effectLst/>
              <a:latin typeface="+mn-lt"/>
              <a:ea typeface="+mn-ea"/>
              <a:cs typeface="+mn-cs"/>
            </a:rPr>
            <a:t>財政の</a:t>
          </a:r>
          <a:r>
            <a:rPr lang="ja-JP" altLang="ja-JP" sz="1100" b="0" i="0" baseline="0">
              <a:solidFill>
                <a:schemeClr val="dk1"/>
              </a:solidFill>
              <a:effectLst/>
              <a:latin typeface="+mn-lt"/>
              <a:ea typeface="+mn-ea"/>
              <a:cs typeface="+mn-cs"/>
            </a:rPr>
            <a:t>健全化を目指している。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36</xdr:row>
      <xdr:rowOff>159004</xdr:rowOff>
    </xdr:to>
    <xdr:cxnSp macro="">
      <xdr:nvCxnSpPr>
        <xdr:cNvPr id="312" name="直線コネクタ 311"/>
        <xdr:cNvCxnSpPr/>
      </xdr:nvCxnSpPr>
      <xdr:spPr>
        <a:xfrm flipV="1">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42418</xdr:rowOff>
    </xdr:to>
    <xdr:cxnSp macro="">
      <xdr:nvCxnSpPr>
        <xdr:cNvPr id="315" name="直線コネクタ 314"/>
        <xdr:cNvCxnSpPr/>
      </xdr:nvCxnSpPr>
      <xdr:spPr>
        <a:xfrm flipV="1">
          <a:off x="14782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46990</xdr:rowOff>
    </xdr:to>
    <xdr:cxnSp macro="">
      <xdr:nvCxnSpPr>
        <xdr:cNvPr id="318" name="直線コネクタ 317"/>
        <xdr:cNvCxnSpPr/>
      </xdr:nvCxnSpPr>
      <xdr:spPr>
        <a:xfrm flipV="1">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129286</xdr:rowOff>
    </xdr:to>
    <xdr:cxnSp macro="">
      <xdr:nvCxnSpPr>
        <xdr:cNvPr id="321" name="直線コネクタ 320"/>
        <xdr:cNvCxnSpPr/>
      </xdr:nvCxnSpPr>
      <xdr:spPr>
        <a:xfrm flipV="1">
          <a:off x="13004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1" name="円/楕円 330"/>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2"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3" name="円/楕円 332"/>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4" name="テキスト ボックス 333"/>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5" name="円/楕円 334"/>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6" name="テキスト ボックス 335"/>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7" name="円/楕円 33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8" name="テキスト ボックス 33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9" name="円/楕円 338"/>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40" name="テキスト ボックス 339"/>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普通交付税の増による経常一般財源等の増により公債費に係る経常収支比率は</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ポイント改善したが、合併特例事業債、臨時財政対策債に係る元利償還金が増加した影響で前年に引き続き類似団体平均を上回っている。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今後は、さらに既発の下水道事業債等の公営企業債の元利償還金に</a:t>
          </a:r>
          <a:r>
            <a:rPr lang="ja-JP" altLang="en-US" sz="1200" b="0" i="0" baseline="0">
              <a:solidFill>
                <a:schemeClr val="dk1"/>
              </a:solidFill>
              <a:effectLst/>
              <a:latin typeface="+mn-lt"/>
              <a:ea typeface="+mn-ea"/>
              <a:cs typeface="+mn-cs"/>
            </a:rPr>
            <a:t>対する繰入金など</a:t>
          </a:r>
          <a:r>
            <a:rPr lang="ja-JP" altLang="ja-JP" sz="1200" b="0" i="0" baseline="0">
              <a:solidFill>
                <a:schemeClr val="dk1"/>
              </a:solidFill>
              <a:effectLst/>
              <a:latin typeface="+mn-lt"/>
              <a:ea typeface="+mn-ea"/>
              <a:cs typeface="+mn-cs"/>
            </a:rPr>
            <a:t>も増加することが見込まれ、引き続き厳しい財政運営が予想されることから、今後計画されている建設事業の内容及び期間等を精査し公債費の抑制に努めていく。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78</xdr:row>
      <xdr:rowOff>157480</xdr:rowOff>
    </xdr:to>
    <xdr:cxnSp macro="">
      <xdr:nvCxnSpPr>
        <xdr:cNvPr id="373" name="直線コネクタ 372"/>
        <xdr:cNvCxnSpPr/>
      </xdr:nvCxnSpPr>
      <xdr:spPr>
        <a:xfrm flipV="1">
          <a:off x="3987800" y="13515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31750</xdr:rowOff>
    </xdr:to>
    <xdr:cxnSp macro="">
      <xdr:nvCxnSpPr>
        <xdr:cNvPr id="376" name="直線コネクタ 375"/>
        <xdr:cNvCxnSpPr/>
      </xdr:nvCxnSpPr>
      <xdr:spPr>
        <a:xfrm flipV="1">
          <a:off x="3098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31750</xdr:rowOff>
    </xdr:to>
    <xdr:cxnSp macro="">
      <xdr:nvCxnSpPr>
        <xdr:cNvPr id="379" name="直線コネクタ 378"/>
        <xdr:cNvCxnSpPr/>
      </xdr:nvCxnSpPr>
      <xdr:spPr>
        <a:xfrm>
          <a:off x="2209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92711</xdr:rowOff>
    </xdr:to>
    <xdr:cxnSp macro="">
      <xdr:nvCxnSpPr>
        <xdr:cNvPr id="382" name="直線コネクタ 381"/>
        <xdr:cNvCxnSpPr/>
      </xdr:nvCxnSpPr>
      <xdr:spPr>
        <a:xfrm flipV="1">
          <a:off x="1320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92" name="円/楕円 391"/>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93"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4" name="円/楕円 393"/>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5" name="テキスト ボックス 394"/>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96" name="円/楕円 395"/>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7" name="テキスト ボックス 396"/>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98" name="円/楕円 397"/>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99" name="テキスト ボックス 398"/>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400" name="円/楕円 399"/>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401" name="テキスト ボックス 400"/>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性質別に前年と比較すると、「その他」で</a:t>
          </a:r>
          <a:r>
            <a:rPr lang="ja-JP" altLang="en-US" sz="1100" b="0" i="0" baseline="0">
              <a:solidFill>
                <a:schemeClr val="dk1"/>
              </a:solidFill>
              <a:effectLst/>
              <a:latin typeface="+mn-lt"/>
              <a:ea typeface="+mn-ea"/>
              <a:cs typeface="+mn-cs"/>
            </a:rPr>
            <a:t>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なった以外で</a:t>
          </a:r>
          <a:r>
            <a:rPr lang="ja-JP" altLang="ja-JP" sz="1100" b="0" i="0" baseline="0">
              <a:solidFill>
                <a:schemeClr val="dk1"/>
              </a:solidFill>
              <a:effectLst/>
              <a:latin typeface="+mn-lt"/>
              <a:ea typeface="+mn-ea"/>
              <a:cs typeface="+mn-cs"/>
            </a:rPr>
            <a:t>公債費以外の全体で比較するとほぼ前年と同率という結果となる。</a:t>
          </a:r>
          <a:endParaRPr lang="ja-JP" altLang="ja-JP" sz="1100">
            <a:effectLst/>
          </a:endParaRPr>
        </a:p>
        <a:p>
          <a:pPr rtl="0"/>
          <a:r>
            <a:rPr lang="ja-JP" altLang="ja-JP" sz="1100" b="0" i="0" baseline="0">
              <a:solidFill>
                <a:schemeClr val="dk1"/>
              </a:solidFill>
              <a:effectLst/>
              <a:latin typeface="+mn-lt"/>
              <a:ea typeface="+mn-ea"/>
              <a:cs typeface="+mn-cs"/>
            </a:rPr>
            <a:t>しかし、平成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年度は普通交付税の増額により経常一般財源等が増加したうえでの昨年度と同率であることから、公債費以外に係る経常的経費に充当された一般財源等は増加していることであり、平成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年度から普通交付税合併算定替の段階的縮減期間に入ることを踏まえ、市税等の自主財源の確保と歳出の抑制により一層努力する必要がある。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3556</xdr:rowOff>
    </xdr:to>
    <xdr:cxnSp macro="">
      <xdr:nvCxnSpPr>
        <xdr:cNvPr id="432" name="直線コネクタ 431"/>
        <xdr:cNvCxnSpPr/>
      </xdr:nvCxnSpPr>
      <xdr:spPr>
        <a:xfrm flipV="1">
          <a:off x="15671800" y="13029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8128</xdr:rowOff>
    </xdr:to>
    <xdr:cxnSp macro="">
      <xdr:nvCxnSpPr>
        <xdr:cNvPr id="435" name="直線コネクタ 434"/>
        <xdr:cNvCxnSpPr/>
      </xdr:nvCxnSpPr>
      <xdr:spPr>
        <a:xfrm flipV="1">
          <a:off x="14782800" y="13033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76</xdr:row>
      <xdr:rowOff>8128</xdr:rowOff>
    </xdr:to>
    <xdr:cxnSp macro="">
      <xdr:nvCxnSpPr>
        <xdr:cNvPr id="438" name="直線コネクタ 437"/>
        <xdr:cNvCxnSpPr/>
      </xdr:nvCxnSpPr>
      <xdr:spPr>
        <a:xfrm>
          <a:off x="13893800" y="129697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76</xdr:row>
      <xdr:rowOff>117856</xdr:rowOff>
    </xdr:to>
    <xdr:cxnSp macro="">
      <xdr:nvCxnSpPr>
        <xdr:cNvPr id="441" name="直線コネクタ 440"/>
        <xdr:cNvCxnSpPr/>
      </xdr:nvCxnSpPr>
      <xdr:spPr>
        <a:xfrm flipV="1">
          <a:off x="13004800" y="129697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51" name="円/楕円 450"/>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136161</xdr:rowOff>
    </xdr:from>
    <xdr:ext cx="762000" cy="259045"/>
    <xdr:sp macro="" textlink="">
      <xdr:nvSpPr>
        <xdr:cNvPr id="452"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3" name="円/楕円 452"/>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54" name="テキスト ボックス 453"/>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55" name="円/楕円 454"/>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43705</xdr:rowOff>
    </xdr:from>
    <xdr:ext cx="762000" cy="259045"/>
    <xdr:sp macro="" textlink="">
      <xdr:nvSpPr>
        <xdr:cNvPr id="456" name="テキスト ボックス 455"/>
        <xdr:cNvSpPr txBox="1"/>
      </xdr:nvSpPr>
      <xdr:spPr>
        <a:xfrm>
          <a:off x="14401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57" name="円/楕円 456"/>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146575</xdr:rowOff>
    </xdr:from>
    <xdr:ext cx="762000" cy="259045"/>
    <xdr:sp macro="" textlink="">
      <xdr:nvSpPr>
        <xdr:cNvPr id="458" name="テキスト ボックス 457"/>
        <xdr:cNvSpPr txBox="1"/>
      </xdr:nvSpPr>
      <xdr:spPr>
        <a:xfrm>
          <a:off x="13512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9" name="円/楕円 458"/>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60" name="テキスト ボックス 459"/>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秋田県湯沢市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86934</xdr:rowOff>
    </xdr:from>
    <xdr:to>
      <xdr:col>4</xdr:col>
      <xdr:colOff>1117600</xdr:colOff>
      <xdr:row>13</xdr:row>
      <xdr:rowOff>143695</xdr:rowOff>
    </xdr:to>
    <xdr:cxnSp macro="">
      <xdr:nvCxnSpPr>
        <xdr:cNvPr id="48" name="直線コネクタ 47"/>
        <xdr:cNvCxnSpPr/>
      </xdr:nvCxnSpPr>
      <xdr:spPr bwMode="auto">
        <a:xfrm flipV="1">
          <a:off x="5003800" y="2363409"/>
          <a:ext cx="647700" cy="5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138483</xdr:rowOff>
    </xdr:from>
    <xdr:to>
      <xdr:col>4</xdr:col>
      <xdr:colOff>469900</xdr:colOff>
      <xdr:row>13</xdr:row>
      <xdr:rowOff>143695</xdr:rowOff>
    </xdr:to>
    <xdr:cxnSp macro="">
      <xdr:nvCxnSpPr>
        <xdr:cNvPr id="51" name="直線コネクタ 50"/>
        <xdr:cNvCxnSpPr/>
      </xdr:nvCxnSpPr>
      <xdr:spPr bwMode="auto">
        <a:xfrm>
          <a:off x="4305300" y="2414958"/>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138483</xdr:rowOff>
    </xdr:from>
    <xdr:to>
      <xdr:col>3</xdr:col>
      <xdr:colOff>904875</xdr:colOff>
      <xdr:row>14</xdr:row>
      <xdr:rowOff>28892</xdr:rowOff>
    </xdr:to>
    <xdr:cxnSp macro="">
      <xdr:nvCxnSpPr>
        <xdr:cNvPr id="54" name="直線コネクタ 53"/>
        <xdr:cNvCxnSpPr/>
      </xdr:nvCxnSpPr>
      <xdr:spPr bwMode="auto">
        <a:xfrm flipV="1">
          <a:off x="3606800" y="2414958"/>
          <a:ext cx="698500" cy="61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103919</xdr:rowOff>
    </xdr:from>
    <xdr:to>
      <xdr:col>3</xdr:col>
      <xdr:colOff>206375</xdr:colOff>
      <xdr:row>14</xdr:row>
      <xdr:rowOff>28892</xdr:rowOff>
    </xdr:to>
    <xdr:cxnSp macro="">
      <xdr:nvCxnSpPr>
        <xdr:cNvPr id="57" name="直線コネクタ 56"/>
        <xdr:cNvCxnSpPr/>
      </xdr:nvCxnSpPr>
      <xdr:spPr bwMode="auto">
        <a:xfrm>
          <a:off x="2908300" y="2380394"/>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36134</xdr:rowOff>
    </xdr:from>
    <xdr:to>
      <xdr:col>5</xdr:col>
      <xdr:colOff>34925</xdr:colOff>
      <xdr:row>13</xdr:row>
      <xdr:rowOff>137734</xdr:rowOff>
    </xdr:to>
    <xdr:sp macro="" textlink="">
      <xdr:nvSpPr>
        <xdr:cNvPr id="67" name="円/楕円 66"/>
        <xdr:cNvSpPr/>
      </xdr:nvSpPr>
      <xdr:spPr bwMode="auto">
        <a:xfrm>
          <a:off x="5600700" y="231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154261</xdr:rowOff>
    </xdr:from>
    <xdr:ext cx="762000" cy="259045"/>
    <xdr:sp macro="" textlink="">
      <xdr:nvSpPr>
        <xdr:cNvPr id="68" name="人口1人当たり決算額の推移該当値テキスト130"/>
        <xdr:cNvSpPr txBox="1"/>
      </xdr:nvSpPr>
      <xdr:spPr>
        <a:xfrm>
          <a:off x="5740400" y="225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108,836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92895</xdr:rowOff>
    </xdr:from>
    <xdr:to>
      <xdr:col>4</xdr:col>
      <xdr:colOff>520700</xdr:colOff>
      <xdr:row>14</xdr:row>
      <xdr:rowOff>23045</xdr:rowOff>
    </xdr:to>
    <xdr:sp macro="" textlink="">
      <xdr:nvSpPr>
        <xdr:cNvPr id="69" name="円/楕円 68"/>
        <xdr:cNvSpPr/>
      </xdr:nvSpPr>
      <xdr:spPr bwMode="auto">
        <a:xfrm>
          <a:off x="4953000" y="236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33222</xdr:rowOff>
    </xdr:from>
    <xdr:ext cx="736600" cy="259045"/>
    <xdr:sp macro="" textlink="">
      <xdr:nvSpPr>
        <xdr:cNvPr id="70" name="テキスト ボックス 69"/>
        <xdr:cNvSpPr txBox="1"/>
      </xdr:nvSpPr>
      <xdr:spPr>
        <a:xfrm>
          <a:off x="4622800" y="213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106,353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87683</xdr:rowOff>
    </xdr:from>
    <xdr:to>
      <xdr:col>3</xdr:col>
      <xdr:colOff>955675</xdr:colOff>
      <xdr:row>14</xdr:row>
      <xdr:rowOff>17833</xdr:rowOff>
    </xdr:to>
    <xdr:sp macro="" textlink="">
      <xdr:nvSpPr>
        <xdr:cNvPr id="71" name="円/楕円 70"/>
        <xdr:cNvSpPr/>
      </xdr:nvSpPr>
      <xdr:spPr bwMode="auto">
        <a:xfrm>
          <a:off x="4254500" y="236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28010</xdr:rowOff>
    </xdr:from>
    <xdr:ext cx="762000" cy="259045"/>
    <xdr:sp macro="" textlink="">
      <xdr:nvSpPr>
        <xdr:cNvPr id="72" name="テキスト ボックス 71"/>
        <xdr:cNvSpPr txBox="1"/>
      </xdr:nvSpPr>
      <xdr:spPr>
        <a:xfrm>
          <a:off x="3924300" y="21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149542</xdr:rowOff>
    </xdr:from>
    <xdr:to>
      <xdr:col>3</xdr:col>
      <xdr:colOff>257175</xdr:colOff>
      <xdr:row>14</xdr:row>
      <xdr:rowOff>79692</xdr:rowOff>
    </xdr:to>
    <xdr:sp macro="" textlink="">
      <xdr:nvSpPr>
        <xdr:cNvPr id="73" name="円/楕円 72"/>
        <xdr:cNvSpPr/>
      </xdr:nvSpPr>
      <xdr:spPr bwMode="auto">
        <a:xfrm>
          <a:off x="3556000" y="242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89869</xdr:rowOff>
    </xdr:from>
    <xdr:ext cx="762000" cy="259045"/>
    <xdr:sp macro="" textlink="">
      <xdr:nvSpPr>
        <xdr:cNvPr id="74" name="テキスト ボックス 73"/>
        <xdr:cNvSpPr txBox="1"/>
      </xdr:nvSpPr>
      <xdr:spPr>
        <a:xfrm>
          <a:off x="3225800" y="219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103,875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53119</xdr:rowOff>
    </xdr:from>
    <xdr:to>
      <xdr:col>2</xdr:col>
      <xdr:colOff>692150</xdr:colOff>
      <xdr:row>13</xdr:row>
      <xdr:rowOff>154719</xdr:rowOff>
    </xdr:to>
    <xdr:sp macro="" textlink="">
      <xdr:nvSpPr>
        <xdr:cNvPr id="75" name="円/楕円 74"/>
        <xdr:cNvSpPr/>
      </xdr:nvSpPr>
      <xdr:spPr bwMode="auto">
        <a:xfrm>
          <a:off x="2857500" y="232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164896</xdr:rowOff>
    </xdr:from>
    <xdr:ext cx="762000" cy="259045"/>
    <xdr:sp macro="" textlink="">
      <xdr:nvSpPr>
        <xdr:cNvPr id="76" name="テキスト ボックス 75"/>
        <xdr:cNvSpPr txBox="1"/>
      </xdr:nvSpPr>
      <xdr:spPr>
        <a:xfrm>
          <a:off x="2527300" y="209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2" name="直線コネクタ 9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5" name="直線コネクタ 9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6" name="テキスト ボックス 9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9" name="直線コネクタ 9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0" name="テキスト ボックス 9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2" name="テキスト ボックス 10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3" name="直線コネクタ 10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4" name="テキスト ボックス 10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215611</xdr:rowOff>
    </xdr:from>
    <xdr:to>
      <xdr:col>4</xdr:col>
      <xdr:colOff>1117600</xdr:colOff>
      <xdr:row>37</xdr:row>
      <xdr:rowOff>337741</xdr:rowOff>
    </xdr:to>
    <xdr:cxnSp macro="">
      <xdr:nvCxnSpPr>
        <xdr:cNvPr id="108" name="直線コネクタ 107"/>
        <xdr:cNvCxnSpPr/>
      </xdr:nvCxnSpPr>
      <xdr:spPr bwMode="auto">
        <a:xfrm flipV="1">
          <a:off x="5651500" y="6140161"/>
          <a:ext cx="0" cy="13222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309818</xdr:rowOff>
    </xdr:from>
    <xdr:ext cx="762000" cy="259045"/>
    <xdr:sp macro="" textlink="">
      <xdr:nvSpPr>
        <xdr:cNvPr id="109" name="人口1人当たり決算額の推移最小値テキスト445"/>
        <xdr:cNvSpPr txBox="1"/>
      </xdr:nvSpPr>
      <xdr:spPr>
        <a:xfrm>
          <a:off x="5740400" y="743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337741</xdr:rowOff>
    </xdr:from>
    <xdr:to>
      <xdr:col>5</xdr:col>
      <xdr:colOff>73025</xdr:colOff>
      <xdr:row>37</xdr:row>
      <xdr:rowOff>337741</xdr:rowOff>
    </xdr:to>
    <xdr:cxnSp macro="">
      <xdr:nvCxnSpPr>
        <xdr:cNvPr id="110" name="直線コネクタ 109"/>
        <xdr:cNvCxnSpPr/>
      </xdr:nvCxnSpPr>
      <xdr:spPr bwMode="auto">
        <a:xfrm>
          <a:off x="5562600" y="7462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130538</xdr:rowOff>
    </xdr:from>
    <xdr:ext cx="762000" cy="259045"/>
    <xdr:sp macro="" textlink="">
      <xdr:nvSpPr>
        <xdr:cNvPr id="111" name="人口1人当たり決算額の推移最大値テキスト445"/>
        <xdr:cNvSpPr txBox="1"/>
      </xdr:nvSpPr>
      <xdr:spPr>
        <a:xfrm>
          <a:off x="5740400" y="588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33</xdr:row>
      <xdr:rowOff>215611</xdr:rowOff>
    </xdr:from>
    <xdr:to>
      <xdr:col>5</xdr:col>
      <xdr:colOff>73025</xdr:colOff>
      <xdr:row>33</xdr:row>
      <xdr:rowOff>215611</xdr:rowOff>
    </xdr:to>
    <xdr:cxnSp macro="">
      <xdr:nvCxnSpPr>
        <xdr:cNvPr id="112" name="直線コネクタ 111"/>
        <xdr:cNvCxnSpPr/>
      </xdr:nvCxnSpPr>
      <xdr:spPr bwMode="auto">
        <a:xfrm>
          <a:off x="5562600" y="6140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41675</xdr:rowOff>
    </xdr:from>
    <xdr:to>
      <xdr:col>4</xdr:col>
      <xdr:colOff>1117600</xdr:colOff>
      <xdr:row>34</xdr:row>
      <xdr:rowOff>81394</xdr:rowOff>
    </xdr:to>
    <xdr:cxnSp macro="">
      <xdr:nvCxnSpPr>
        <xdr:cNvPr id="113" name="直線コネクタ 112"/>
        <xdr:cNvCxnSpPr/>
      </xdr:nvCxnSpPr>
      <xdr:spPr bwMode="auto">
        <a:xfrm>
          <a:off x="5003800" y="6309125"/>
          <a:ext cx="6477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120429</xdr:rowOff>
    </xdr:from>
    <xdr:ext cx="762000" cy="259045"/>
    <xdr:sp macro="" textlink="">
      <xdr:nvSpPr>
        <xdr:cNvPr id="114" name="人口1人当たり決算額の推移平均値テキスト445"/>
        <xdr:cNvSpPr txBox="1"/>
      </xdr:nvSpPr>
      <xdr:spPr>
        <a:xfrm>
          <a:off x="5740400" y="67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148352</xdr:rowOff>
    </xdr:from>
    <xdr:to>
      <xdr:col>5</xdr:col>
      <xdr:colOff>34925</xdr:colOff>
      <xdr:row>35</xdr:row>
      <xdr:rowOff>249952</xdr:rowOff>
    </xdr:to>
    <xdr:sp macro="" textlink="">
      <xdr:nvSpPr>
        <xdr:cNvPr id="115" name="フローチャート : 判断 114"/>
        <xdr:cNvSpPr/>
      </xdr:nvSpPr>
      <xdr:spPr bwMode="auto">
        <a:xfrm>
          <a:off x="5600700" y="6758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300107</xdr:rowOff>
    </xdr:from>
    <xdr:to>
      <xdr:col>4</xdr:col>
      <xdr:colOff>469900</xdr:colOff>
      <xdr:row>34</xdr:row>
      <xdr:rowOff>41675</xdr:rowOff>
    </xdr:to>
    <xdr:cxnSp macro="">
      <xdr:nvCxnSpPr>
        <xdr:cNvPr id="116" name="直線コネクタ 115"/>
        <xdr:cNvCxnSpPr/>
      </xdr:nvCxnSpPr>
      <xdr:spPr bwMode="auto">
        <a:xfrm>
          <a:off x="4305300" y="6224657"/>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107461</xdr:rowOff>
    </xdr:from>
    <xdr:to>
      <xdr:col>4</xdr:col>
      <xdr:colOff>520700</xdr:colOff>
      <xdr:row>35</xdr:row>
      <xdr:rowOff>209061</xdr:rowOff>
    </xdr:to>
    <xdr:sp macro="" textlink="">
      <xdr:nvSpPr>
        <xdr:cNvPr id="117" name="フローチャート : 判断 116"/>
        <xdr:cNvSpPr/>
      </xdr:nvSpPr>
      <xdr:spPr bwMode="auto">
        <a:xfrm>
          <a:off x="4953000" y="6717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193838</xdr:rowOff>
    </xdr:from>
    <xdr:ext cx="736600" cy="259045"/>
    <xdr:sp macro="" textlink="">
      <xdr:nvSpPr>
        <xdr:cNvPr id="118" name="テキスト ボックス 117"/>
        <xdr:cNvSpPr txBox="1"/>
      </xdr:nvSpPr>
      <xdr:spPr>
        <a:xfrm>
          <a:off x="4622800" y="680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197237</xdr:rowOff>
    </xdr:from>
    <xdr:to>
      <xdr:col>3</xdr:col>
      <xdr:colOff>904875</xdr:colOff>
      <xdr:row>33</xdr:row>
      <xdr:rowOff>300107</xdr:rowOff>
    </xdr:to>
    <xdr:cxnSp macro="">
      <xdr:nvCxnSpPr>
        <xdr:cNvPr id="119" name="直線コネクタ 118"/>
        <xdr:cNvCxnSpPr/>
      </xdr:nvCxnSpPr>
      <xdr:spPr bwMode="auto">
        <a:xfrm>
          <a:off x="3606800" y="6121787"/>
          <a:ext cx="698500" cy="10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36252</xdr:rowOff>
    </xdr:from>
    <xdr:to>
      <xdr:col>3</xdr:col>
      <xdr:colOff>955675</xdr:colOff>
      <xdr:row>35</xdr:row>
      <xdr:rowOff>137852</xdr:rowOff>
    </xdr:to>
    <xdr:sp macro="" textlink="">
      <xdr:nvSpPr>
        <xdr:cNvPr id="120" name="フローチャート : 判断 119"/>
        <xdr:cNvSpPr/>
      </xdr:nvSpPr>
      <xdr:spPr bwMode="auto">
        <a:xfrm>
          <a:off x="4254500" y="66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122629</xdr:rowOff>
    </xdr:from>
    <xdr:ext cx="762000" cy="259045"/>
    <xdr:sp macro="" textlink="">
      <xdr:nvSpPr>
        <xdr:cNvPr id="121" name="テキスト ボックス 120"/>
        <xdr:cNvSpPr txBox="1"/>
      </xdr:nvSpPr>
      <xdr:spPr>
        <a:xfrm>
          <a:off x="3924300" y="67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197237</xdr:rowOff>
    </xdr:from>
    <xdr:to>
      <xdr:col>3</xdr:col>
      <xdr:colOff>206375</xdr:colOff>
      <xdr:row>33</xdr:row>
      <xdr:rowOff>217126</xdr:rowOff>
    </xdr:to>
    <xdr:cxnSp macro="">
      <xdr:nvCxnSpPr>
        <xdr:cNvPr id="122" name="直線コネクタ 121"/>
        <xdr:cNvCxnSpPr/>
      </xdr:nvCxnSpPr>
      <xdr:spPr bwMode="auto">
        <a:xfrm flipV="1">
          <a:off x="2908300" y="6121787"/>
          <a:ext cx="698500" cy="1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175041</xdr:rowOff>
    </xdr:from>
    <xdr:to>
      <xdr:col>3</xdr:col>
      <xdr:colOff>257175</xdr:colOff>
      <xdr:row>34</xdr:row>
      <xdr:rowOff>276640</xdr:rowOff>
    </xdr:to>
    <xdr:sp macro="" textlink="">
      <xdr:nvSpPr>
        <xdr:cNvPr id="123" name="フローチャート : 判断 122"/>
        <xdr:cNvSpPr/>
      </xdr:nvSpPr>
      <xdr:spPr bwMode="auto">
        <a:xfrm>
          <a:off x="3556000" y="64424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261418</xdr:rowOff>
    </xdr:from>
    <xdr:ext cx="762000" cy="259045"/>
    <xdr:sp macro="" textlink="">
      <xdr:nvSpPr>
        <xdr:cNvPr id="124" name="テキスト ボックス 123"/>
        <xdr:cNvSpPr txBox="1"/>
      </xdr:nvSpPr>
      <xdr:spPr>
        <a:xfrm>
          <a:off x="3225800" y="65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143866</xdr:rowOff>
    </xdr:from>
    <xdr:to>
      <xdr:col>2</xdr:col>
      <xdr:colOff>692150</xdr:colOff>
      <xdr:row>34</xdr:row>
      <xdr:rowOff>245466</xdr:rowOff>
    </xdr:to>
    <xdr:sp macro="" textlink="">
      <xdr:nvSpPr>
        <xdr:cNvPr id="125" name="フローチャート : 判断 124"/>
        <xdr:cNvSpPr/>
      </xdr:nvSpPr>
      <xdr:spPr bwMode="auto">
        <a:xfrm>
          <a:off x="2857500" y="6411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230243</xdr:rowOff>
    </xdr:from>
    <xdr:ext cx="762000" cy="259045"/>
    <xdr:sp macro="" textlink="">
      <xdr:nvSpPr>
        <xdr:cNvPr id="126" name="テキスト ボックス 125"/>
        <xdr:cNvSpPr txBox="1"/>
      </xdr:nvSpPr>
      <xdr:spPr>
        <a:xfrm>
          <a:off x="2527300" y="64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30594</xdr:rowOff>
    </xdr:from>
    <xdr:to>
      <xdr:col>5</xdr:col>
      <xdr:colOff>34925</xdr:colOff>
      <xdr:row>34</xdr:row>
      <xdr:rowOff>132194</xdr:rowOff>
    </xdr:to>
    <xdr:sp macro="" textlink="">
      <xdr:nvSpPr>
        <xdr:cNvPr id="132" name="円/楕円 131"/>
        <xdr:cNvSpPr/>
      </xdr:nvSpPr>
      <xdr:spPr bwMode="auto">
        <a:xfrm>
          <a:off x="5600700" y="629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218571</xdr:rowOff>
    </xdr:from>
    <xdr:ext cx="762000" cy="259045"/>
    <xdr:sp macro="" textlink="">
      <xdr:nvSpPr>
        <xdr:cNvPr id="133" name="人口1人当たり決算額の推移該当値テキスト445"/>
        <xdr:cNvSpPr txBox="1"/>
      </xdr:nvSpPr>
      <xdr:spPr>
        <a:xfrm>
          <a:off x="5740400" y="614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35,596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333775</xdr:rowOff>
    </xdr:from>
    <xdr:to>
      <xdr:col>4</xdr:col>
      <xdr:colOff>520700</xdr:colOff>
      <xdr:row>34</xdr:row>
      <xdr:rowOff>92475</xdr:rowOff>
    </xdr:to>
    <xdr:sp macro="" textlink="">
      <xdr:nvSpPr>
        <xdr:cNvPr id="134" name="円/楕円 133"/>
        <xdr:cNvSpPr/>
      </xdr:nvSpPr>
      <xdr:spPr bwMode="auto">
        <a:xfrm>
          <a:off x="4953000" y="625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102652</xdr:rowOff>
    </xdr:from>
    <xdr:ext cx="736600" cy="259045"/>
    <xdr:sp macro="" textlink="">
      <xdr:nvSpPr>
        <xdr:cNvPr id="135" name="テキスト ボックス 134"/>
        <xdr:cNvSpPr txBox="1"/>
      </xdr:nvSpPr>
      <xdr:spPr>
        <a:xfrm>
          <a:off x="4622800" y="60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249307</xdr:rowOff>
    </xdr:from>
    <xdr:to>
      <xdr:col>3</xdr:col>
      <xdr:colOff>955675</xdr:colOff>
      <xdr:row>34</xdr:row>
      <xdr:rowOff>8007</xdr:rowOff>
    </xdr:to>
    <xdr:sp macro="" textlink="">
      <xdr:nvSpPr>
        <xdr:cNvPr id="136" name="円/楕円 135"/>
        <xdr:cNvSpPr/>
      </xdr:nvSpPr>
      <xdr:spPr bwMode="auto">
        <a:xfrm>
          <a:off x="4254500" y="617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18184</xdr:rowOff>
    </xdr:from>
    <xdr:ext cx="762000" cy="259045"/>
    <xdr:sp macro="" textlink="">
      <xdr:nvSpPr>
        <xdr:cNvPr id="137" name="テキスト ボックス 136"/>
        <xdr:cNvSpPr txBox="1"/>
      </xdr:nvSpPr>
      <xdr:spPr>
        <a:xfrm>
          <a:off x="3924300" y="5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146437</xdr:rowOff>
    </xdr:from>
    <xdr:to>
      <xdr:col>3</xdr:col>
      <xdr:colOff>257175</xdr:colOff>
      <xdr:row>33</xdr:row>
      <xdr:rowOff>248037</xdr:rowOff>
    </xdr:to>
    <xdr:sp macro="" textlink="">
      <xdr:nvSpPr>
        <xdr:cNvPr id="138" name="円/楕円 137"/>
        <xdr:cNvSpPr/>
      </xdr:nvSpPr>
      <xdr:spPr bwMode="auto">
        <a:xfrm>
          <a:off x="3556000" y="60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86764</xdr:rowOff>
    </xdr:from>
    <xdr:ext cx="762000" cy="259045"/>
    <xdr:sp macro="" textlink="">
      <xdr:nvSpPr>
        <xdr:cNvPr id="139" name="テキスト ボックス 138"/>
        <xdr:cNvSpPr txBox="1"/>
      </xdr:nvSpPr>
      <xdr:spPr>
        <a:xfrm>
          <a:off x="3225800" y="583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166326</xdr:rowOff>
    </xdr:from>
    <xdr:to>
      <xdr:col>2</xdr:col>
      <xdr:colOff>692150</xdr:colOff>
      <xdr:row>33</xdr:row>
      <xdr:rowOff>267926</xdr:rowOff>
    </xdr:to>
    <xdr:sp macro="" textlink="">
      <xdr:nvSpPr>
        <xdr:cNvPr id="140" name="円/楕円 139"/>
        <xdr:cNvSpPr/>
      </xdr:nvSpPr>
      <xdr:spPr bwMode="auto">
        <a:xfrm>
          <a:off x="2857500" y="609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106653</xdr:rowOff>
    </xdr:from>
    <xdr:ext cx="762000" cy="259045"/>
    <xdr:sp macro="" textlink="">
      <xdr:nvSpPr>
        <xdr:cNvPr id="141" name="テキスト ボックス 140"/>
        <xdr:cNvSpPr txBox="1"/>
      </xdr:nvSpPr>
      <xdr:spPr>
        <a:xfrm>
          <a:off x="2527300" y="585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財政調整基金残高は、平成20年度に合併後最低を記録したが、以後の回復は地方交付税の増額が主な要因である。</a:t>
          </a:r>
          <a:endParaRPr lang="ja-JP" altLang="ja-JP" sz="1400">
            <a:effectLst/>
          </a:endParaRPr>
        </a:p>
        <a:p>
          <a:pPr rtl="0"/>
          <a:r>
            <a:rPr lang="ja-JP" altLang="ja-JP" sz="1100" b="0" i="0" baseline="0">
              <a:solidFill>
                <a:schemeClr val="dk1"/>
              </a:solidFill>
              <a:effectLst/>
              <a:latin typeface="+mn-lt"/>
              <a:ea typeface="+mn-ea"/>
              <a:cs typeface="+mn-cs"/>
            </a:rPr>
            <a:t>実質収支額は、概ね標準財政規模比２～３％台を推移しており変動が少なく</a:t>
          </a:r>
          <a:r>
            <a:rPr lang="ja-JP" altLang="en-US" sz="1100" b="0" i="0" baseline="0">
              <a:solidFill>
                <a:schemeClr val="dk1"/>
              </a:solidFill>
              <a:effectLst/>
              <a:latin typeface="+mn-lt"/>
              <a:ea typeface="+mn-ea"/>
              <a:cs typeface="+mn-cs"/>
            </a:rPr>
            <a:t>安定している</a:t>
          </a:r>
          <a:r>
            <a:rPr lang="ja-JP" altLang="ja-JP" sz="1100" b="0" i="0" baseline="0">
              <a:solidFill>
                <a:schemeClr val="dk1"/>
              </a:solidFill>
              <a:effectLst/>
              <a:latin typeface="+mn-lt"/>
              <a:ea typeface="+mn-ea"/>
              <a:cs typeface="+mn-cs"/>
            </a:rPr>
            <a:t>状態である。</a:t>
          </a:r>
          <a:endParaRPr lang="ja-JP" altLang="ja-JP" sz="1400">
            <a:effectLst/>
          </a:endParaRPr>
        </a:p>
        <a:p>
          <a:pPr rtl="0"/>
          <a:r>
            <a:rPr lang="ja-JP" altLang="ja-JP" sz="1100" b="0" i="0" baseline="0">
              <a:solidFill>
                <a:schemeClr val="dk1"/>
              </a:solidFill>
              <a:effectLst/>
              <a:latin typeface="+mn-lt"/>
              <a:ea typeface="+mn-ea"/>
              <a:cs typeface="+mn-cs"/>
            </a:rPr>
            <a:t>実質単年度収支は、平成20年度は財政調整基金の多額の取崩しにより赤字となったが、平成20年度から地方交付税が増加に転じたため平成21年度以降は黒字となっている。</a:t>
          </a:r>
          <a:endParaRPr lang="ja-JP" altLang="ja-JP" sz="1400">
            <a:effectLst/>
          </a:endParaRPr>
        </a:p>
        <a:p>
          <a:pPr rtl="0"/>
          <a:r>
            <a:rPr lang="ja-JP" altLang="ja-JP" sz="1100" b="0" i="0" baseline="0">
              <a:solidFill>
                <a:schemeClr val="dk1"/>
              </a:solidFill>
              <a:effectLst/>
              <a:latin typeface="+mn-lt"/>
              <a:ea typeface="+mn-ea"/>
              <a:cs typeface="+mn-cs"/>
            </a:rPr>
            <a:t>ここ数年は、良好な状態で推移するものと思われるが、税収の増加が見込めないことに加え、地方交付税の合併算定替えが段階的に縮減される平成27年度以降は財源不足が懸念され、基金の取り崩しによる対応等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○現状</a:t>
          </a:r>
          <a:endParaRPr lang="ja-JP" altLang="ja-JP" sz="1400">
            <a:effectLst/>
          </a:endParaRPr>
        </a:p>
        <a:p>
          <a:pPr rtl="0"/>
          <a:r>
            <a:rPr lang="ja-JP" altLang="ja-JP" sz="1400" b="0" i="0" baseline="0">
              <a:solidFill>
                <a:schemeClr val="dk1"/>
              </a:solidFill>
              <a:effectLst/>
              <a:latin typeface="+mn-lt"/>
              <a:ea typeface="+mn-ea"/>
              <a:cs typeface="+mn-cs"/>
            </a:rPr>
            <a:t>　一般会計及びすべての特別会計で赤字が生じていない。</a:t>
          </a:r>
          <a:endParaRPr lang="ja-JP" altLang="ja-JP" sz="1400">
            <a:effectLst/>
          </a:endParaRPr>
        </a:p>
        <a:p>
          <a:pPr rtl="0"/>
          <a:r>
            <a:rPr lang="ja-JP" altLang="ja-JP" sz="1400" b="0" i="0" baseline="0">
              <a:solidFill>
                <a:schemeClr val="dk1"/>
              </a:solidFill>
              <a:effectLst/>
              <a:latin typeface="+mn-lt"/>
              <a:ea typeface="+mn-ea"/>
              <a:cs typeface="+mn-cs"/>
            </a:rPr>
            <a:t>○今後の対応</a:t>
          </a:r>
          <a:endParaRPr lang="ja-JP" altLang="ja-JP" sz="1400">
            <a:effectLst/>
          </a:endParaRPr>
        </a:p>
        <a:p>
          <a:pPr rtl="0"/>
          <a:r>
            <a:rPr lang="ja-JP" altLang="ja-JP" sz="1400" b="0" i="0" baseline="0">
              <a:solidFill>
                <a:schemeClr val="dk1"/>
              </a:solidFill>
              <a:effectLst/>
              <a:latin typeface="+mn-lt"/>
              <a:ea typeface="+mn-ea"/>
              <a:cs typeface="+mn-cs"/>
            </a:rPr>
            <a:t>　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○実質公債費比率の分子</a:t>
          </a:r>
          <a:endParaRPr lang="ja-JP" altLang="ja-JP" sz="1400">
            <a:effectLst/>
          </a:endParaRPr>
        </a:p>
        <a:p>
          <a:pPr rtl="0"/>
          <a:r>
            <a:rPr lang="ja-JP" altLang="ja-JP" sz="1400" b="0" i="0" baseline="0">
              <a:solidFill>
                <a:schemeClr val="dk1"/>
              </a:solidFill>
              <a:effectLst/>
              <a:latin typeface="+mn-lt"/>
              <a:ea typeface="+mn-ea"/>
              <a:cs typeface="+mn-cs"/>
            </a:rPr>
            <a:t>　公営企業債の元利償還金に対する繰入金は増加しているものの、合併特例</a:t>
          </a:r>
          <a:r>
            <a:rPr lang="ja-JP" altLang="en-US" sz="1400" b="0" i="0" baseline="0">
              <a:solidFill>
                <a:schemeClr val="dk1"/>
              </a:solidFill>
              <a:effectLst/>
              <a:latin typeface="+mn-lt"/>
              <a:ea typeface="+mn-ea"/>
              <a:cs typeface="+mn-cs"/>
            </a:rPr>
            <a:t>事業</a:t>
          </a:r>
          <a:r>
            <a:rPr lang="ja-JP" altLang="ja-JP" sz="1400" b="0" i="0" baseline="0">
              <a:solidFill>
                <a:schemeClr val="dk1"/>
              </a:solidFill>
              <a:effectLst/>
              <a:latin typeface="+mn-lt"/>
              <a:ea typeface="+mn-ea"/>
              <a:cs typeface="+mn-cs"/>
            </a:rPr>
            <a:t>債や過疎</a:t>
          </a:r>
          <a:r>
            <a:rPr lang="ja-JP" altLang="en-US" sz="1400" b="0" i="0" baseline="0">
              <a:solidFill>
                <a:schemeClr val="dk1"/>
              </a:solidFill>
              <a:effectLst/>
              <a:latin typeface="+mn-lt"/>
              <a:ea typeface="+mn-ea"/>
              <a:cs typeface="+mn-cs"/>
            </a:rPr>
            <a:t>対策事業</a:t>
          </a:r>
          <a:r>
            <a:rPr lang="ja-JP" altLang="ja-JP" sz="1400" b="0" i="0" baseline="0">
              <a:solidFill>
                <a:schemeClr val="dk1"/>
              </a:solidFill>
              <a:effectLst/>
              <a:latin typeface="+mn-lt"/>
              <a:ea typeface="+mn-ea"/>
              <a:cs typeface="+mn-cs"/>
            </a:rPr>
            <a:t>債などの後年度の交付税措置が有利な地方債を選択してきたことにより、算入公債費等も増加しており、全体としては減少傾向にある。</a:t>
          </a:r>
          <a:endParaRPr lang="ja-JP" altLang="ja-JP" sz="1400">
            <a:effectLst/>
          </a:endParaRPr>
        </a:p>
        <a:p>
          <a:pPr rtl="0"/>
          <a:r>
            <a:rPr lang="ja-JP" altLang="ja-JP" sz="1400" b="0" i="0" baseline="0">
              <a:solidFill>
                <a:schemeClr val="dk1"/>
              </a:solidFill>
              <a:effectLst/>
              <a:latin typeface="+mn-lt"/>
              <a:ea typeface="+mn-ea"/>
              <a:cs typeface="+mn-cs"/>
            </a:rPr>
            <a:t>○今後の対応</a:t>
          </a:r>
          <a:endParaRPr lang="ja-JP" altLang="ja-JP" sz="1400">
            <a:effectLst/>
          </a:endParaRPr>
        </a:p>
        <a:p>
          <a:pPr rtl="0"/>
          <a:r>
            <a:rPr lang="ja-JP" altLang="ja-JP" sz="1400" b="0" i="0" baseline="0">
              <a:solidFill>
                <a:schemeClr val="dk1"/>
              </a:solidFill>
              <a:effectLst/>
              <a:latin typeface="+mn-lt"/>
              <a:ea typeface="+mn-ea"/>
              <a:cs typeface="+mn-cs"/>
            </a:rPr>
            <a:t>　早期健全化基準未満であるが、今後とも地方債発行の抑制を基調とし、比率の更なる改善を図る。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○将来負担比率の分子</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大規模事業の施行に伴い、一般会計等に係る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地方債の現在高が増加に転じたものの、財源</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として</a:t>
          </a:r>
          <a:r>
            <a:rPr lang="ja-JP" altLang="ja-JP" sz="1400">
              <a:solidFill>
                <a:schemeClr val="dk1"/>
              </a:solidFill>
              <a:effectLst/>
              <a:latin typeface="+mn-lt"/>
              <a:ea typeface="+mn-ea"/>
              <a:cs typeface="+mn-cs"/>
            </a:rPr>
            <a:t>交付税</a:t>
          </a:r>
          <a:r>
            <a:rPr lang="ja-JP" altLang="en-US" sz="1400">
              <a:solidFill>
                <a:schemeClr val="dk1"/>
              </a:solidFill>
              <a:effectLst/>
              <a:latin typeface="+mn-lt"/>
              <a:ea typeface="+mn-ea"/>
              <a:cs typeface="+mn-cs"/>
            </a:rPr>
            <a:t>算入</a:t>
          </a:r>
          <a:r>
            <a:rPr lang="ja-JP" altLang="ja-JP" sz="1400">
              <a:solidFill>
                <a:schemeClr val="dk1"/>
              </a:solidFill>
              <a:effectLst/>
              <a:latin typeface="+mn-lt"/>
              <a:ea typeface="+mn-ea"/>
              <a:cs typeface="+mn-cs"/>
            </a:rPr>
            <a:t>率の高い</a:t>
          </a:r>
          <a:r>
            <a:rPr lang="ja-JP" altLang="en-US" sz="1400">
              <a:solidFill>
                <a:schemeClr val="dk1"/>
              </a:solidFill>
              <a:effectLst/>
              <a:latin typeface="+mn-lt"/>
              <a:ea typeface="+mn-ea"/>
              <a:cs typeface="+mn-cs"/>
            </a:rPr>
            <a:t>地方債の</a:t>
          </a:r>
          <a:r>
            <a:rPr lang="ja-JP" altLang="ja-JP" sz="1400">
              <a:solidFill>
                <a:schemeClr val="dk1"/>
              </a:solidFill>
              <a:effectLst/>
              <a:latin typeface="+mn-lt"/>
              <a:ea typeface="+mn-ea"/>
              <a:cs typeface="+mn-cs"/>
            </a:rPr>
            <a:t>借り</a:t>
          </a:r>
          <a:r>
            <a:rPr lang="ja-JP" altLang="en-US" sz="1400">
              <a:solidFill>
                <a:schemeClr val="dk1"/>
              </a:solidFill>
              <a:effectLst/>
              <a:latin typeface="+mn-lt"/>
              <a:ea typeface="+mn-ea"/>
              <a:cs typeface="+mn-cs"/>
            </a:rPr>
            <a:t>いれ</a:t>
          </a:r>
          <a:endParaRPr lang="en-US" altLang="ja-JP" sz="1400">
            <a:solidFill>
              <a:schemeClr val="dk1"/>
            </a:solidFill>
            <a:effectLst/>
            <a:latin typeface="+mn-lt"/>
            <a:ea typeface="+mn-ea"/>
            <a:cs typeface="+mn-cs"/>
          </a:endParaRPr>
        </a:p>
        <a:p>
          <a:pPr rtl="0"/>
          <a:r>
            <a:rPr lang="ja-JP" altLang="en-US" sz="1400">
              <a:solidFill>
                <a:schemeClr val="dk1"/>
              </a:solidFill>
              <a:effectLst/>
              <a:latin typeface="+mn-lt"/>
              <a:ea typeface="+mn-ea"/>
              <a:cs typeface="+mn-cs"/>
            </a:rPr>
            <a:t>　によるものであったこと、定員管理計画に基づ</a:t>
          </a:r>
          <a:endParaRPr lang="en-US" altLang="ja-JP" sz="1400">
            <a:solidFill>
              <a:schemeClr val="dk1"/>
            </a:solidFill>
            <a:effectLst/>
            <a:latin typeface="+mn-lt"/>
            <a:ea typeface="+mn-ea"/>
            <a:cs typeface="+mn-cs"/>
          </a:endParaRPr>
        </a:p>
        <a:p>
          <a:pPr rtl="0"/>
          <a:r>
            <a:rPr lang="ja-JP" altLang="en-US" sz="1400">
              <a:solidFill>
                <a:schemeClr val="dk1"/>
              </a:solidFill>
              <a:effectLst/>
              <a:latin typeface="+mn-lt"/>
              <a:ea typeface="+mn-ea"/>
              <a:cs typeface="+mn-cs"/>
            </a:rPr>
            <a:t>　く新規採用の抑制による</a:t>
          </a:r>
          <a:r>
            <a:rPr lang="ja-JP" altLang="ja-JP" sz="1400">
              <a:solidFill>
                <a:schemeClr val="dk1"/>
              </a:solidFill>
              <a:effectLst/>
              <a:latin typeface="+mn-lt"/>
              <a:ea typeface="+mn-ea"/>
              <a:cs typeface="+mn-cs"/>
            </a:rPr>
            <a:t>退職手当負担</a:t>
          </a:r>
          <a:r>
            <a:rPr lang="ja-JP" altLang="en-US" sz="1400">
              <a:solidFill>
                <a:schemeClr val="dk1"/>
              </a:solidFill>
              <a:effectLst/>
              <a:latin typeface="+mn-lt"/>
              <a:ea typeface="+mn-ea"/>
              <a:cs typeface="+mn-cs"/>
            </a:rPr>
            <a:t>見込額</a:t>
          </a:r>
          <a:endParaRPr lang="en-US" altLang="ja-JP" sz="1400">
            <a:solidFill>
              <a:schemeClr val="dk1"/>
            </a:solidFill>
            <a:effectLst/>
            <a:latin typeface="+mn-lt"/>
            <a:ea typeface="+mn-ea"/>
            <a:cs typeface="+mn-cs"/>
          </a:endParaRPr>
        </a:p>
        <a:p>
          <a:pPr rtl="0"/>
          <a:r>
            <a:rPr lang="ja-JP" altLang="en-US" sz="1400">
              <a:solidFill>
                <a:schemeClr val="dk1"/>
              </a:solidFill>
              <a:effectLst/>
              <a:latin typeface="+mn-lt"/>
              <a:ea typeface="+mn-ea"/>
              <a:cs typeface="+mn-cs"/>
            </a:rPr>
            <a:t>　の減少に加え、</a:t>
          </a:r>
          <a:r>
            <a:rPr lang="ja-JP" altLang="ja-JP" sz="1400" b="0" i="0" baseline="0">
              <a:solidFill>
                <a:schemeClr val="dk1"/>
              </a:solidFill>
              <a:effectLst/>
              <a:latin typeface="+mn-lt"/>
              <a:ea typeface="+mn-ea"/>
              <a:cs typeface="+mn-cs"/>
            </a:rPr>
            <a:t>財政調整基金や減債基金など</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の充当可能基金の残高が増加しており、全体</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として</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減少傾向にある。</a:t>
          </a:r>
          <a:endParaRPr lang="ja-JP" altLang="ja-JP" sz="1400">
            <a:effectLst/>
          </a:endParaRPr>
        </a:p>
        <a:p>
          <a:pPr rtl="0"/>
          <a:r>
            <a:rPr lang="ja-JP" altLang="ja-JP" sz="1400" b="0" i="0" baseline="0">
              <a:solidFill>
                <a:schemeClr val="dk1"/>
              </a:solidFill>
              <a:effectLst/>
              <a:latin typeface="+mn-lt"/>
              <a:ea typeface="+mn-ea"/>
              <a:cs typeface="+mn-cs"/>
            </a:rPr>
            <a:t>○今後の対応</a:t>
          </a:r>
          <a:endParaRPr lang="ja-JP" altLang="ja-JP" sz="1400">
            <a:effectLst/>
          </a:endParaRPr>
        </a:p>
        <a:p>
          <a:pPr rtl="0"/>
          <a:r>
            <a:rPr lang="ja-JP" altLang="ja-JP" sz="1400" b="0" i="0" baseline="0">
              <a:solidFill>
                <a:schemeClr val="dk1"/>
              </a:solidFill>
              <a:effectLst/>
              <a:latin typeface="+mn-lt"/>
              <a:ea typeface="+mn-ea"/>
              <a:cs typeface="+mn-cs"/>
            </a:rPr>
            <a:t>　早期健全化基準未満であるが、今後とも地方債</a:t>
          </a:r>
          <a:endParaRPr lang="ja-JP" altLang="ja-JP" sz="1400">
            <a:effectLst/>
          </a:endParaRPr>
        </a:p>
        <a:p>
          <a:pPr rtl="0"/>
          <a:r>
            <a:rPr lang="ja-JP" altLang="ja-JP" sz="1400" b="0" i="0" baseline="0">
              <a:solidFill>
                <a:schemeClr val="dk1"/>
              </a:solidFill>
              <a:effectLst/>
              <a:latin typeface="+mn-lt"/>
              <a:ea typeface="+mn-ea"/>
              <a:cs typeface="+mn-cs"/>
            </a:rPr>
            <a:t>　発行を抑制するとともに、大規模事業を抱える湯</a:t>
          </a:r>
          <a:endParaRPr lang="ja-JP" altLang="ja-JP" sz="1400">
            <a:effectLst/>
          </a:endParaRPr>
        </a:p>
        <a:p>
          <a:pPr rtl="0"/>
          <a:r>
            <a:rPr lang="ja-JP" altLang="ja-JP" sz="1400" b="0" i="0" baseline="0">
              <a:solidFill>
                <a:schemeClr val="dk1"/>
              </a:solidFill>
              <a:effectLst/>
              <a:latin typeface="+mn-lt"/>
              <a:ea typeface="+mn-ea"/>
              <a:cs typeface="+mn-cs"/>
            </a:rPr>
            <a:t>　沢雄勝広域市町村圏組合においても市同様に建</a:t>
          </a:r>
          <a:endParaRPr lang="ja-JP" altLang="ja-JP" sz="1400">
            <a:effectLst/>
          </a:endParaRPr>
        </a:p>
        <a:p>
          <a:pPr rtl="0"/>
          <a:r>
            <a:rPr lang="ja-JP" altLang="ja-JP" sz="1400" b="0" i="0" baseline="0">
              <a:solidFill>
                <a:schemeClr val="dk1"/>
              </a:solidFill>
              <a:effectLst/>
              <a:latin typeface="+mn-lt"/>
              <a:ea typeface="+mn-ea"/>
              <a:cs typeface="+mn-cs"/>
            </a:rPr>
            <a:t>　設事業等の精査に努め</a:t>
          </a:r>
          <a:r>
            <a:rPr lang="ja-JP" altLang="en-US" sz="1400" b="0" i="0" baseline="0">
              <a:solidFill>
                <a:schemeClr val="dk1"/>
              </a:solidFill>
              <a:effectLst/>
              <a:latin typeface="+mn-lt"/>
              <a:ea typeface="+mn-ea"/>
              <a:cs typeface="+mn-cs"/>
            </a:rPr>
            <a:t>るよう要請し、</a:t>
          </a:r>
          <a:r>
            <a:rPr lang="ja-JP" altLang="ja-JP" sz="1400" b="0" i="0" baseline="0">
              <a:solidFill>
                <a:schemeClr val="dk1"/>
              </a:solidFill>
              <a:effectLst/>
              <a:latin typeface="+mn-lt"/>
              <a:ea typeface="+mn-ea"/>
              <a:cs typeface="+mn-cs"/>
            </a:rPr>
            <a:t>財政の健全</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31511659</v>
      </c>
      <c r="BO4" s="349"/>
      <c r="BP4" s="349"/>
      <c r="BQ4" s="349"/>
      <c r="BR4" s="349"/>
      <c r="BS4" s="349"/>
      <c r="BT4" s="349"/>
      <c r="BU4" s="350"/>
      <c r="BV4" s="348">
        <v>27699399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31047163</v>
      </c>
      <c r="BO5" s="386"/>
      <c r="BP5" s="386"/>
      <c r="BQ5" s="386"/>
      <c r="BR5" s="386"/>
      <c r="BS5" s="386"/>
      <c r="BT5" s="386"/>
      <c r="BU5" s="387"/>
      <c r="BV5" s="385">
        <v>27103659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87.9</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464496</v>
      </c>
      <c r="BO6" s="386"/>
      <c r="BP6" s="386"/>
      <c r="BQ6" s="386"/>
      <c r="BR6" s="386"/>
      <c r="BS6" s="386"/>
      <c r="BT6" s="386"/>
      <c r="BU6" s="387"/>
      <c r="BV6" s="385">
        <v>595740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58211</v>
      </c>
      <c r="BO7" s="386"/>
      <c r="BP7" s="386"/>
      <c r="BQ7" s="386"/>
      <c r="BR7" s="386"/>
      <c r="BS7" s="386"/>
      <c r="BT7" s="386"/>
      <c r="BU7" s="387"/>
      <c r="BV7" s="385">
        <v>88775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17413799</v>
      </c>
      <c r="CU7" s="386"/>
      <c r="CV7" s="386"/>
      <c r="CW7" s="386"/>
      <c r="CX7" s="386"/>
      <c r="CY7" s="386"/>
      <c r="CZ7" s="386"/>
      <c r="DA7" s="387"/>
      <c r="DB7" s="385">
        <v>17257582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406285</v>
      </c>
      <c r="BO8" s="386"/>
      <c r="BP8" s="386"/>
      <c r="BQ8" s="386"/>
      <c r="BR8" s="386"/>
      <c r="BS8" s="386"/>
      <c r="BT8" s="386"/>
      <c r="BU8" s="387"/>
      <c r="BV8" s="385">
        <v>506965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50849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-100680</v>
      </c>
      <c r="BO9" s="386"/>
      <c r="BP9" s="386"/>
      <c r="BQ9" s="386"/>
      <c r="BR9" s="386"/>
      <c r="BS9" s="386"/>
      <c r="BT9" s="386"/>
      <c r="BU9" s="387"/>
      <c r="BV9" s="385">
        <v>-18348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55290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269476</v>
      </c>
      <c r="BO10" s="386"/>
      <c r="BP10" s="386"/>
      <c r="BQ10" s="386"/>
      <c r="BR10" s="386"/>
      <c r="BS10" s="386"/>
      <c r="BT10" s="386"/>
      <c r="BU10" s="387"/>
      <c r="BV10" s="385">
        <v>276807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49851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49703</v>
      </c>
      <c r="S13" s="467"/>
      <c r="T13" s="467"/>
      <c r="U13" s="467"/>
      <c r="V13" s="468"/>
      <c r="W13" s="401" t="s">
        <v>124</v>
      </c>
      <c r="X13" s="402"/>
      <c r="Y13" s="402"/>
      <c r="Z13" s="402"/>
      <c r="AA13" s="402"/>
      <c r="AB13" s="392"/>
      <c r="AC13" s="436">
        <v>3207</v>
      </c>
      <c r="AD13" s="437"/>
      <c r="AE13" s="437"/>
      <c r="AF13" s="437"/>
      <c r="AG13" s="476"/>
      <c r="AH13" s="436">
        <v>3688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168796</v>
      </c>
      <c r="BO13" s="386"/>
      <c r="BP13" s="386"/>
      <c r="BQ13" s="386"/>
      <c r="BR13" s="386"/>
      <c r="BS13" s="386"/>
      <c r="BT13" s="386"/>
      <c r="BU13" s="387"/>
      <c r="BV13" s="385">
        <v>258459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14.3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50398</v>
      </c>
      <c r="S14" s="467"/>
      <c r="T14" s="467"/>
      <c r="U14" s="467"/>
      <c r="V14" s="468"/>
      <c r="W14" s="375"/>
      <c r="X14" s="376"/>
      <c r="Y14" s="376"/>
      <c r="Z14" s="376"/>
      <c r="AA14" s="376"/>
      <c r="AB14" s="365"/>
      <c r="AC14" s="469">
        <v>13.4</v>
      </c>
      <c r="AD14" s="470"/>
      <c r="AE14" s="470"/>
      <c r="AF14" s="470"/>
      <c r="AG14" s="471"/>
      <c r="AH14" s="469">
        <v>13.6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92.9</v>
      </c>
      <c r="CU14" s="481"/>
      <c r="CV14" s="481"/>
      <c r="CW14" s="481"/>
      <c r="CX14" s="481"/>
      <c r="CY14" s="481"/>
      <c r="CZ14" s="481"/>
      <c r="DA14" s="482"/>
      <c r="DB14" s="480">
        <v>98.5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50258</v>
      </c>
      <c r="S15" s="467"/>
      <c r="T15" s="467"/>
      <c r="U15" s="467"/>
      <c r="V15" s="468"/>
      <c r="W15" s="401" t="s">
        <v>131</v>
      </c>
      <c r="X15" s="402"/>
      <c r="Y15" s="402"/>
      <c r="Z15" s="402"/>
      <c r="AA15" s="402"/>
      <c r="AB15" s="392"/>
      <c r="AC15" s="436">
        <v>7924</v>
      </c>
      <c r="AD15" s="437"/>
      <c r="AE15" s="437"/>
      <c r="AF15" s="437"/>
      <c r="AG15" s="476"/>
      <c r="AH15" s="436">
        <v>9429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3893190</v>
      </c>
      <c r="BO15" s="349"/>
      <c r="BP15" s="349"/>
      <c r="BQ15" s="349"/>
      <c r="BR15" s="349"/>
      <c r="BS15" s="349"/>
      <c r="BT15" s="349"/>
      <c r="BU15" s="350"/>
      <c r="BV15" s="348">
        <v>3818981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33.1</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13226768</v>
      </c>
      <c r="BO16" s="386"/>
      <c r="BP16" s="386"/>
      <c r="BQ16" s="386"/>
      <c r="BR16" s="386"/>
      <c r="BS16" s="386"/>
      <c r="BT16" s="386"/>
      <c r="BU16" s="387"/>
      <c r="BV16" s="385">
        <v>13157059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12834</v>
      </c>
      <c r="AD17" s="437"/>
      <c r="AE17" s="437"/>
      <c r="AF17" s="437"/>
      <c r="AG17" s="476"/>
      <c r="AH17" s="436">
        <v>13853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4986590</v>
      </c>
      <c r="BO17" s="386"/>
      <c r="BP17" s="386"/>
      <c r="BQ17" s="386"/>
      <c r="BR17" s="386"/>
      <c r="BS17" s="386"/>
      <c r="BT17" s="386"/>
      <c r="BU17" s="387"/>
      <c r="BV17" s="385">
        <v>4878521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790.72</v>
      </c>
      <c r="M18" s="498"/>
      <c r="N18" s="498"/>
      <c r="O18" s="498"/>
      <c r="P18" s="498"/>
      <c r="Q18" s="498"/>
      <c r="R18" s="499"/>
      <c r="S18" s="499"/>
      <c r="T18" s="499"/>
      <c r="U18" s="499"/>
      <c r="V18" s="500"/>
      <c r="W18" s="403"/>
      <c r="X18" s="404"/>
      <c r="Y18" s="404"/>
      <c r="Z18" s="404"/>
      <c r="AA18" s="404"/>
      <c r="AB18" s="395"/>
      <c r="AC18" s="501">
        <v>53.6</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15255090</v>
      </c>
      <c r="BO18" s="386"/>
      <c r="BP18" s="386"/>
      <c r="BQ18" s="386"/>
      <c r="BR18" s="386"/>
      <c r="BS18" s="386"/>
      <c r="BT18" s="386"/>
      <c r="BU18" s="387"/>
      <c r="BV18" s="385">
        <v>15258633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19816114</v>
      </c>
      <c r="BO19" s="386"/>
      <c r="BP19" s="386"/>
      <c r="BQ19" s="386"/>
      <c r="BR19" s="386"/>
      <c r="BS19" s="386"/>
      <c r="BT19" s="386"/>
      <c r="BU19" s="387"/>
      <c r="BV19" s="385">
        <v>19407460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16855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31596110</v>
      </c>
      <c r="BO23" s="386"/>
      <c r="BP23" s="386"/>
      <c r="BQ23" s="386"/>
      <c r="BR23" s="386"/>
      <c r="BS23" s="386"/>
      <c r="BT23" s="386"/>
      <c r="BU23" s="387"/>
      <c r="BV23" s="385">
        <v>29393688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8030</v>
      </c>
      <c r="R24" s="437"/>
      <c r="S24" s="437"/>
      <c r="T24" s="437"/>
      <c r="U24" s="437"/>
      <c r="V24" s="476"/>
      <c r="W24" s="531"/>
      <c r="X24" s="519"/>
      <c r="Y24" s="520"/>
      <c r="Z24" s="435" t="s">
        <v>154</v>
      </c>
      <c r="AA24" s="415"/>
      <c r="AB24" s="415"/>
      <c r="AC24" s="415"/>
      <c r="AD24" s="415"/>
      <c r="AE24" s="415"/>
      <c r="AF24" s="415"/>
      <c r="AG24" s="416"/>
      <c r="AH24" s="436">
        <v>457</v>
      </c>
      <c r="AI24" s="437"/>
      <c r="AJ24" s="437"/>
      <c r="AK24" s="437"/>
      <c r="AL24" s="476"/>
      <c r="AM24" s="436">
        <v>1446405</v>
      </c>
      <c r="AN24" s="437"/>
      <c r="AO24" s="437"/>
      <c r="AP24" s="437"/>
      <c r="AQ24" s="437"/>
      <c r="AR24" s="476"/>
      <c r="AS24" s="436">
        <v>3165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25250902</v>
      </c>
      <c r="BO24" s="386"/>
      <c r="BP24" s="386"/>
      <c r="BQ24" s="386"/>
      <c r="BR24" s="386"/>
      <c r="BS24" s="386"/>
      <c r="BT24" s="386"/>
      <c r="BU24" s="387"/>
      <c r="BV24" s="385">
        <v>22488257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6660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955993</v>
      </c>
      <c r="BO25" s="349"/>
      <c r="BP25" s="349"/>
      <c r="BQ25" s="349"/>
      <c r="BR25" s="349"/>
      <c r="BS25" s="349"/>
      <c r="BT25" s="349"/>
      <c r="BU25" s="350"/>
      <c r="BV25" s="348">
        <v>1016307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5620</v>
      </c>
      <c r="R26" s="437"/>
      <c r="S26" s="437"/>
      <c r="T26" s="437"/>
      <c r="U26" s="437"/>
      <c r="V26" s="476"/>
      <c r="W26" s="531"/>
      <c r="X26" s="519"/>
      <c r="Y26" s="520"/>
      <c r="Z26" s="435" t="s">
        <v>160</v>
      </c>
      <c r="AA26" s="539"/>
      <c r="AB26" s="539"/>
      <c r="AC26" s="539"/>
      <c r="AD26" s="539"/>
      <c r="AE26" s="539"/>
      <c r="AF26" s="539"/>
      <c r="AG26" s="540"/>
      <c r="AH26" s="436">
        <v>50</v>
      </c>
      <c r="AI26" s="437"/>
      <c r="AJ26" s="437"/>
      <c r="AK26" s="437"/>
      <c r="AL26" s="476"/>
      <c r="AM26" s="436">
        <v>147500</v>
      </c>
      <c r="AN26" s="437"/>
      <c r="AO26" s="437"/>
      <c r="AP26" s="437"/>
      <c r="AQ26" s="437"/>
      <c r="AR26" s="476"/>
      <c r="AS26" s="436">
        <v>2950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4110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19265</v>
      </c>
      <c r="AN27" s="437"/>
      <c r="AO27" s="437"/>
      <c r="AP27" s="437"/>
      <c r="AQ27" s="437"/>
      <c r="AR27" s="476"/>
      <c r="AS27" s="436">
        <v>3853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674641</v>
      </c>
      <c r="BO27" s="553"/>
      <c r="BP27" s="553"/>
      <c r="BQ27" s="553"/>
      <c r="BR27" s="553"/>
      <c r="BS27" s="553"/>
      <c r="BT27" s="553"/>
      <c r="BU27" s="554"/>
      <c r="BV27" s="552">
        <v>591873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4037980</v>
      </c>
      <c r="BO28" s="349"/>
      <c r="BP28" s="349"/>
      <c r="BQ28" s="349"/>
      <c r="BR28" s="349"/>
      <c r="BS28" s="349"/>
      <c r="BT28" s="349"/>
      <c r="BU28" s="350"/>
      <c r="BV28" s="348">
        <v>3768504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3510</v>
      </c>
      <c r="R29" s="437"/>
      <c r="S29" s="437"/>
      <c r="T29" s="437"/>
      <c r="U29" s="437"/>
      <c r="V29" s="476"/>
      <c r="W29" s="531"/>
      <c r="X29" s="519"/>
      <c r="Y29" s="520"/>
      <c r="Z29" s="435" t="s">
        <v>170</v>
      </c>
      <c r="AA29" s="415"/>
      <c r="AB29" s="415"/>
      <c r="AC29" s="415"/>
      <c r="AD29" s="415"/>
      <c r="AE29" s="415"/>
      <c r="AF29" s="415"/>
      <c r="AG29" s="416"/>
      <c r="AH29" s="436">
        <v>462</v>
      </c>
      <c r="AI29" s="437"/>
      <c r="AJ29" s="437"/>
      <c r="AK29" s="437"/>
      <c r="AL29" s="476"/>
      <c r="AM29" s="436">
        <v>1465670</v>
      </c>
      <c r="AN29" s="437"/>
      <c r="AO29" s="437"/>
      <c r="AP29" s="437"/>
      <c r="AQ29" s="437"/>
      <c r="AR29" s="476"/>
      <c r="AS29" s="436">
        <v>3172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1097532</v>
      </c>
      <c r="BO29" s="386"/>
      <c r="BP29" s="386"/>
      <c r="BQ29" s="386"/>
      <c r="BR29" s="386"/>
      <c r="BS29" s="386"/>
      <c r="BT29" s="386"/>
      <c r="BU29" s="387"/>
      <c r="BV29" s="385">
        <v>766974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2553219</v>
      </c>
      <c r="BO30" s="553"/>
      <c r="BP30" s="553"/>
      <c r="BQ30" s="553"/>
      <c r="BR30" s="553"/>
      <c r="BS30" s="553"/>
      <c r="BT30" s="553"/>
      <c r="BU30" s="554"/>
      <c r="BV30" s="552">
        <v>2691710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IF('各会計、関係団体の財政状況及び健全化判断比率'!B33="","",'各会計、関係団体の財政状況及び健全化判断比率'!B33)</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湯沢雄勝広域市町村圏組合（一般会計）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秋の宮山荘</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養護老人ホーム愛宕荘特別会計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IF('各会計、関係団体の財政状況及び健全化判断比率'!B34="","",'各会計、関係団体の財政状況及び健全化判断比率'!B34)</f>
        <v>下水道特別会計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湯沢雄勝広域市町村圏組合（湯沢雄勝ふるさと市町村圏基金特別会計）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小町の郷</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皆瀬更生園特別会計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秋田県市町村総合事務組合（一般会計）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皆瀬村活性化センター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墓地公園特別会計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介護サービス特別会計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秋田県市町村総合事務組合（交通災害共済事業等特別会計）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秋田県市町村会館管理組合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秋田県後期高齢者医療広域連合（一般会計）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秋田県後期高齢者医療広域連合（後期高齢者医療特別会計）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 bottom="0" header="0" footer="0"/>
  <pageSetup paperSize="9" scale="60" orientation="landscape" horizontalDpi="4294967295" verticalDpi="300"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29243</v>
      </c>
      <c r="J41" s="83">
        <v>30066</v>
      </c>
      <c r="K41" s="83">
        <v>29628</v>
      </c>
      <c r="L41" s="83">
        <v>29394</v>
      </c>
      <c r="M41" s="84">
        <v>31596</v>
      </c>
    </row>
    <row r="42" spans="2:13" ht="27.75" customHeight="1">
      <c r="B42" s="1169"/>
      <c r="C42" s="1170"/>
      <c r="D42" s="85"/>
      <c r="E42" s="1175" t="s">
        <v>26</v>
      </c>
      <c r="F42" s="1175"/>
      <c r="G42" s="1175"/>
      <c r="H42" s="1176"/>
      <c r="I42" s="86">
        <v>1684</v>
      </c>
      <c r="J42" s="87">
        <v>1619</v>
      </c>
      <c r="K42" s="87">
        <v>1515</v>
      </c>
      <c r="L42" s="87">
        <v>773</v>
      </c>
      <c r="M42" s="88">
        <v>693</v>
      </c>
    </row>
    <row r="43" spans="2:13" ht="27.75" customHeight="1">
      <c r="B43" s="1169"/>
      <c r="C43" s="1170"/>
      <c r="D43" s="85"/>
      <c r="E43" s="1175" t="s">
        <v>27</v>
      </c>
      <c r="F43" s="1175"/>
      <c r="G43" s="1175"/>
      <c r="H43" s="1176"/>
      <c r="I43" s="86">
        <v>16539</v>
      </c>
      <c r="J43" s="87">
        <v>16177</v>
      </c>
      <c r="K43" s="87">
        <v>16611</v>
      </c>
      <c r="L43" s="87">
        <v>15546</v>
      </c>
      <c r="M43" s="88">
        <v>15144</v>
      </c>
    </row>
    <row r="44" spans="2:13" ht="27.75" customHeight="1">
      <c r="B44" s="1169"/>
      <c r="C44" s="1170"/>
      <c r="D44" s="85"/>
      <c r="E44" s="1175" t="s">
        <v>28</v>
      </c>
      <c r="F44" s="1175"/>
      <c r="G44" s="1175"/>
      <c r="H44" s="1176"/>
      <c r="I44" s="86">
        <v>3085</v>
      </c>
      <c r="J44" s="87">
        <v>2637</v>
      </c>
      <c r="K44" s="87">
        <v>2323</v>
      </c>
      <c r="L44" s="87">
        <v>2117</v>
      </c>
      <c r="M44" s="88">
        <v>1957</v>
      </c>
    </row>
    <row r="45" spans="2:13" ht="27.75" customHeight="1">
      <c r="B45" s="1169"/>
      <c r="C45" s="1170"/>
      <c r="D45" s="85"/>
      <c r="E45" s="1175" t="s">
        <v>29</v>
      </c>
      <c r="F45" s="1175"/>
      <c r="G45" s="1175"/>
      <c r="H45" s="1176"/>
      <c r="I45" s="86">
        <v>4097</v>
      </c>
      <c r="J45" s="87">
        <v>4030</v>
      </c>
      <c r="K45" s="87">
        <v>3842</v>
      </c>
      <c r="L45" s="87">
        <v>3841</v>
      </c>
      <c r="M45" s="88">
        <v>3583</v>
      </c>
    </row>
    <row r="46" spans="2:13" ht="27.75" customHeight="1">
      <c r="B46" s="1169"/>
      <c r="C46" s="1170"/>
      <c r="D46" s="85"/>
      <c r="E46" s="1175" t="s">
        <v>30</v>
      </c>
      <c r="F46" s="1175"/>
      <c r="G46" s="1175"/>
      <c r="H46" s="1176"/>
      <c r="I46" s="86">
        <v>93</v>
      </c>
      <c r="J46" s="87">
        <v>137</v>
      </c>
      <c r="K46" s="87">
        <v>75</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4239</v>
      </c>
      <c r="J49" s="87">
        <v>5113</v>
      </c>
      <c r="K49" s="87">
        <v>5762</v>
      </c>
      <c r="L49" s="87">
        <v>6205</v>
      </c>
      <c r="M49" s="88">
        <v>6409</v>
      </c>
    </row>
    <row r="50" spans="2:13" ht="27.75" customHeight="1">
      <c r="B50" s="1169"/>
      <c r="C50" s="1170"/>
      <c r="D50" s="85"/>
      <c r="E50" s="1175" t="s">
        <v>35</v>
      </c>
      <c r="F50" s="1175"/>
      <c r="G50" s="1175"/>
      <c r="H50" s="1176"/>
      <c r="I50" s="86">
        <v>802</v>
      </c>
      <c r="J50" s="87">
        <v>977</v>
      </c>
      <c r="K50" s="87">
        <v>843</v>
      </c>
      <c r="L50" s="87">
        <v>705</v>
      </c>
      <c r="M50" s="88">
        <v>580</v>
      </c>
    </row>
    <row r="51" spans="2:13" ht="27.75" customHeight="1">
      <c r="B51" s="1171"/>
      <c r="C51" s="1172"/>
      <c r="D51" s="85"/>
      <c r="E51" s="1175" t="s">
        <v>36</v>
      </c>
      <c r="F51" s="1175"/>
      <c r="G51" s="1175"/>
      <c r="H51" s="1176"/>
      <c r="I51" s="86">
        <v>30094</v>
      </c>
      <c r="J51" s="87">
        <v>30453</v>
      </c>
      <c r="K51" s="87">
        <v>30415</v>
      </c>
      <c r="L51" s="87">
        <v>30538</v>
      </c>
      <c r="M51" s="88">
        <v>32496</v>
      </c>
    </row>
    <row r="52" spans="2:13" ht="27.75" customHeight="1" thickBot="1">
      <c r="B52" s="1179" t="s">
        <v>37</v>
      </c>
      <c r="C52" s="1180"/>
      <c r="D52" s="90"/>
      <c r="E52" s="1181" t="s">
        <v>38</v>
      </c>
      <c r="F52" s="1181"/>
      <c r="G52" s="1181"/>
      <c r="H52" s="1182"/>
      <c r="I52" s="91">
        <v>19605</v>
      </c>
      <c r="J52" s="92">
        <v>18123</v>
      </c>
      <c r="K52" s="92">
        <v>16973</v>
      </c>
      <c r="L52" s="92">
        <v>14222</v>
      </c>
      <c r="M52" s="93">
        <v>13488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verticalCentered="1"/>
  <pageMargins left="0" right="0" top="0" bottom="0" header="0" footer="0"/>
  <pageSetup paperSize="9" scale="60" orientation="landscape" horizontalDpi="300" verticalDpi="300" r:id="rId1"/>
  <headerFooter alignWithMargins="0">
    <oddFooter>&amp;C&amp;P / &amp;N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70475</v>
      </c>
      <c r="E3" s="116"/>
      <c r="F3" s="117">
        <v>70789</v>
      </c>
      <c r="G3" s="118"/>
      <c r="H3" s="119"/>
    </row>
    <row r="4" spans="1:8">
      <c r="A4" s="120"/>
      <c r="B4" s="121"/>
      <c r="C4" s="122"/>
      <c r="D4" s="123">
        <v>53393</v>
      </c>
      <c r="E4" s="124"/>
      <c r="F4" s="125">
        <v>40880</v>
      </c>
      <c r="G4" s="126"/>
      <c r="H4" s="127"/>
    </row>
    <row r="5" spans="1:8">
      <c r="A5" s="108" t="s">
        <v>514</v>
      </c>
      <c r="B5" s="113"/>
      <c r="C5" s="114"/>
      <c r="D5" s="115">
        <v>93980</v>
      </c>
      <c r="E5" s="116"/>
      <c r="F5" s="117">
        <v>66876</v>
      </c>
      <c r="G5" s="118"/>
      <c r="H5" s="119"/>
    </row>
    <row r="6" spans="1:8">
      <c r="A6" s="120"/>
      <c r="B6" s="121"/>
      <c r="C6" s="122"/>
      <c r="D6" s="123">
        <v>28891</v>
      </c>
      <c r="E6" s="124"/>
      <c r="F6" s="125">
        <v>36310</v>
      </c>
      <c r="G6" s="126"/>
      <c r="H6" s="127"/>
    </row>
    <row r="7" spans="1:8">
      <c r="A7" s="108" t="s">
        <v>515</v>
      </c>
      <c r="B7" s="113"/>
      <c r="C7" s="114"/>
      <c r="D7" s="115">
        <v>68893</v>
      </c>
      <c r="E7" s="116"/>
      <c r="F7" s="117">
        <v>51704</v>
      </c>
      <c r="G7" s="118"/>
      <c r="H7" s="119"/>
    </row>
    <row r="8" spans="1:8">
      <c r="A8" s="120"/>
      <c r="B8" s="121"/>
      <c r="C8" s="122"/>
      <c r="D8" s="123">
        <v>43695</v>
      </c>
      <c r="E8" s="124"/>
      <c r="F8" s="125">
        <v>26896</v>
      </c>
      <c r="G8" s="126"/>
      <c r="H8" s="127"/>
    </row>
    <row r="9" spans="1:8">
      <c r="A9" s="108" t="s">
        <v>516</v>
      </c>
      <c r="B9" s="113"/>
      <c r="C9" s="114"/>
      <c r="D9" s="115">
        <v>65370</v>
      </c>
      <c r="E9" s="116"/>
      <c r="F9" s="117">
        <v>52678</v>
      </c>
      <c r="G9" s="118"/>
      <c r="H9" s="119"/>
    </row>
    <row r="10" spans="1:8">
      <c r="A10" s="120"/>
      <c r="B10" s="121"/>
      <c r="C10" s="122"/>
      <c r="D10" s="123">
        <v>27927</v>
      </c>
      <c r="E10" s="124"/>
      <c r="F10" s="125">
        <v>30185</v>
      </c>
      <c r="G10" s="126"/>
      <c r="H10" s="127"/>
    </row>
    <row r="11" spans="1:8">
      <c r="A11" s="108" t="s">
        <v>517</v>
      </c>
      <c r="B11" s="113"/>
      <c r="C11" s="114"/>
      <c r="D11" s="115">
        <v>145955</v>
      </c>
      <c r="E11" s="116"/>
      <c r="F11" s="117">
        <v>69560</v>
      </c>
      <c r="G11" s="118"/>
      <c r="H11" s="119"/>
    </row>
    <row r="12" spans="1:8">
      <c r="A12" s="120"/>
      <c r="B12" s="121"/>
      <c r="C12" s="128"/>
      <c r="D12" s="123">
        <v>95799</v>
      </c>
      <c r="E12" s="124"/>
      <c r="F12" s="125">
        <v>35305</v>
      </c>
      <c r="G12" s="126"/>
      <c r="H12" s="127"/>
    </row>
    <row r="13" spans="1:8">
      <c r="A13" s="108"/>
      <c r="B13" s="113"/>
      <c r="C13" s="129"/>
      <c r="D13" s="130">
        <v>88935</v>
      </c>
      <c r="E13" s="131"/>
      <c r="F13" s="132">
        <v>62321</v>
      </c>
      <c r="G13" s="133"/>
      <c r="H13" s="119"/>
    </row>
    <row r="14" spans="1:8">
      <c r="A14" s="120"/>
      <c r="B14" s="121"/>
      <c r="C14" s="122"/>
      <c r="D14" s="123">
        <v>49941</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2.76</v>
      </c>
      <c r="C19" s="134">
        <f>ROUND(VALUE(SUBSTITUTE(実質収支比率等に係る経年分析!G$48,"▲","-")),2)</f>
        <v>3.45</v>
      </c>
      <c r="D19" s="134">
        <f>ROUND(VALUE(SUBSTITUTE(実質収支比率等に係る経年分析!H$48,"▲","-")),2)</f>
        <v>3.08</v>
      </c>
      <c r="E19" s="134">
        <f>ROUND(VALUE(SUBSTITUTE(実質収支比率等に係る経年分析!I$48,"▲","-")),2)</f>
        <v>2.94</v>
      </c>
      <c r="F19" s="134">
        <f>ROUND(VALUE(SUBSTITUTE(実質収支比率等に係る経年分析!J$48,"▲","-")),2)</f>
        <v>2.33</v>
      </c>
    </row>
    <row r="20" spans="1:11">
      <c r="A20" s="134" t="s">
        <v>43</v>
      </c>
      <c r="B20" s="134">
        <f>ROUND(VALUE(SUBSTITUTE(実質収支比率等に係る経年分析!F$47,"▲","-")),2)</f>
        <v>12.99</v>
      </c>
      <c r="C20" s="134">
        <f>ROUND(VALUE(SUBSTITUTE(実質収支比率等に係る経年分析!G$47,"▲","-")),2)</f>
        <v>16.93</v>
      </c>
      <c r="D20" s="134">
        <f>ROUND(VALUE(SUBSTITUTE(実質収支比率等に係る経年分析!H$47,"▲","-")),2)</f>
        <v>20.45</v>
      </c>
      <c r="E20" s="134">
        <f>ROUND(VALUE(SUBSTITUTE(実質収支比率等に係る経年分析!I$47,"▲","-")),2)</f>
        <v>21.84</v>
      </c>
      <c r="F20" s="134">
        <f>ROUND(VALUE(SUBSTITUTE(実質収支比率等に係る経年分析!J$47,"▲","-")),2)</f>
        <v>23.19</v>
      </c>
    </row>
    <row r="21" spans="1:11">
      <c r="A21" s="134" t="s">
        <v>44</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5.3</v>
      </c>
      <c r="D21" s="134">
        <f>IF(ISNUMBER(VALUE(SUBSTITUTE(実質収支比率等に係る経年分析!H$49,"▲","-"))),ROUND(VALUE(SUBSTITUTE(実質収支比率等に係る経年分析!H$49,"▲","-")),2),NA())</f>
        <v>3.05</v>
      </c>
      <c r="E21" s="134">
        <f>IF(ISNUMBER(VALUE(SUBSTITUTE(実質収支比率等に係る経年分析!I$49,"▲","-"))),ROUND(VALUE(SUBSTITUTE(実質収支比率等に係る経年分析!I$49,"▲","-")),2),NA())</f>
        <v>1.5</v>
      </c>
      <c r="F21" s="134">
        <f>IF(ISNUMBER(VALUE(SUBSTITUTE(実質収支比率等に係る経年分析!J$49,"▲","-"))),ROUND(VALUE(SUBSTITUTE(実質収支比率等に係る経年分析!J$49,"▲","-")),2),NA())</f>
        <v>0.97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養護老人ホーム愛宕荘特別会計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2642</v>
      </c>
      <c r="E42" s="136"/>
      <c r="F42" s="136"/>
      <c r="G42" s="136">
        <f>'実質公債費比率（分子）の構造'!L$52</f>
        <v>2821</v>
      </c>
      <c r="H42" s="136"/>
      <c r="I42" s="136"/>
      <c r="J42" s="136">
        <f>'実質公債費比率（分子）の構造'!M$52</f>
        <v>2884</v>
      </c>
      <c r="K42" s="136"/>
      <c r="L42" s="136"/>
      <c r="M42" s="136">
        <f>'実質公債費比率（分子）の構造'!N$52</f>
        <v>2894</v>
      </c>
      <c r="N42" s="136"/>
      <c r="O42" s="136"/>
      <c r="P42" s="136">
        <f>'実質公債費比率（分子）の構造'!O$52</f>
        <v>2981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152</v>
      </c>
      <c r="C44" s="136"/>
      <c r="D44" s="136"/>
      <c r="E44" s="136">
        <f>'実質公債費比率（分子）の構造'!L$50</f>
        <v>172</v>
      </c>
      <c r="F44" s="136"/>
      <c r="G44" s="136"/>
      <c r="H44" s="136">
        <f>'実質公債費比率（分子）の構造'!M$50</f>
        <v>172</v>
      </c>
      <c r="I44" s="136"/>
      <c r="J44" s="136"/>
      <c r="K44" s="136">
        <f>'実質公債費比率（分子）の構造'!N$50</f>
        <v>168</v>
      </c>
      <c r="L44" s="136"/>
      <c r="M44" s="136"/>
      <c r="N44" s="136">
        <f>'実質公債費比率（分子）の構造'!O$50</f>
        <v>130</v>
      </c>
      <c r="O44" s="136"/>
      <c r="P44" s="136"/>
    </row>
    <row r="45" spans="1:16">
      <c r="A45" s="136" t="s">
        <v>54</v>
      </c>
      <c r="B45" s="136">
        <f>'実質公債費比率（分子）の構造'!K$49</f>
        <v>584</v>
      </c>
      <c r="C45" s="136"/>
      <c r="D45" s="136"/>
      <c r="E45" s="136">
        <f>'実質公債費比率（分子）の構造'!L$49</f>
        <v>529</v>
      </c>
      <c r="F45" s="136"/>
      <c r="G45" s="136"/>
      <c r="H45" s="136">
        <f>'実質公債費比率（分子）の構造'!M$49</f>
        <v>373</v>
      </c>
      <c r="I45" s="136"/>
      <c r="J45" s="136"/>
      <c r="K45" s="136">
        <f>'実質公債費比率（分子）の構造'!N$49</f>
        <v>265</v>
      </c>
      <c r="L45" s="136"/>
      <c r="M45" s="136"/>
      <c r="N45" s="136">
        <f>'実質公債費比率（分子）の構造'!O$49</f>
        <v>278</v>
      </c>
      <c r="O45" s="136"/>
      <c r="P45" s="136"/>
    </row>
    <row r="46" spans="1:16">
      <c r="A46" s="136" t="s">
        <v>55</v>
      </c>
      <c r="B46" s="136">
        <f>'実質公債費比率（分子）の構造'!K$48</f>
        <v>877</v>
      </c>
      <c r="C46" s="136"/>
      <c r="D46" s="136"/>
      <c r="E46" s="136">
        <f>'実質公債費比率（分子）の構造'!L$48</f>
        <v>977</v>
      </c>
      <c r="F46" s="136"/>
      <c r="G46" s="136"/>
      <c r="H46" s="136">
        <f>'実質公債費比率（分子）の構造'!M$48</f>
        <v>1060</v>
      </c>
      <c r="I46" s="136"/>
      <c r="J46" s="136"/>
      <c r="K46" s="136">
        <f>'実質公債費比率（分子）の構造'!N$48</f>
        <v>1061</v>
      </c>
      <c r="L46" s="136"/>
      <c r="M46" s="136"/>
      <c r="N46" s="136">
        <f>'実質公債費比率（分子）の構造'!O$48</f>
        <v>1102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3298</v>
      </c>
      <c r="C49" s="136"/>
      <c r="D49" s="136"/>
      <c r="E49" s="136">
        <f>'実質公債費比率（分子）の構造'!L$45</f>
        <v>3410</v>
      </c>
      <c r="F49" s="136"/>
      <c r="G49" s="136"/>
      <c r="H49" s="136">
        <f>'実質公債費比率（分子）の構造'!M$45</f>
        <v>3325</v>
      </c>
      <c r="I49" s="136"/>
      <c r="J49" s="136"/>
      <c r="K49" s="136">
        <f>'実質公債費比率（分子）の構造'!N$45</f>
        <v>3264</v>
      </c>
      <c r="L49" s="136"/>
      <c r="M49" s="136"/>
      <c r="N49" s="136">
        <f>'実質公債費比率（分子）の構造'!O$45</f>
        <v>3244</v>
      </c>
      <c r="O49" s="136"/>
      <c r="P49" s="136"/>
    </row>
    <row r="50" spans="1:16">
      <c r="A50" s="136" t="s">
        <v>59</v>
      </c>
      <c r="B50" s="136" t="e">
        <f>NA()</f>
        <v>#N/A</v>
      </c>
      <c r="C50" s="136">
        <f>IF(ISNUMBER('実質公債費比率（分子）の構造'!K$53),'実質公債費比率（分子）の構造'!K$53,NA())</f>
        <v>2269</v>
      </c>
      <c r="D50" s="136" t="e">
        <f>NA()</f>
        <v>#N/A</v>
      </c>
      <c r="E50" s="136" t="e">
        <f>NA()</f>
        <v>#N/A</v>
      </c>
      <c r="F50" s="136">
        <f>IF(ISNUMBER('実質公債費比率（分子）の構造'!L$53),'実質公債費比率（分子）の構造'!L$53,NA())</f>
        <v>2267</v>
      </c>
      <c r="G50" s="136" t="e">
        <f>NA()</f>
        <v>#N/A</v>
      </c>
      <c r="H50" s="136" t="e">
        <f>NA()</f>
        <v>#N/A</v>
      </c>
      <c r="I50" s="136">
        <f>IF(ISNUMBER('実質公債費比率（分子）の構造'!M$53),'実質公債費比率（分子）の構造'!M$53,NA())</f>
        <v>2046</v>
      </c>
      <c r="J50" s="136" t="e">
        <f>NA()</f>
        <v>#N/A</v>
      </c>
      <c r="K50" s="136" t="e">
        <f>NA()</f>
        <v>#N/A</v>
      </c>
      <c r="L50" s="136">
        <f>IF(ISNUMBER('実質公債費比率（分子）の構造'!N$53),'実質公債費比率（分子）の構造'!N$53,NA())</f>
        <v>1864</v>
      </c>
      <c r="M50" s="136" t="e">
        <f>NA()</f>
        <v>#N/A</v>
      </c>
      <c r="N50" s="136" t="e">
        <f>NA()</f>
        <v>#N/A</v>
      </c>
      <c r="O50" s="136">
        <f>IF(ISNUMBER('実質公債費比率（分子）の構造'!O$53),'実質公債費比率（分子）の構造'!O$53,NA())</f>
        <v>1773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30094</v>
      </c>
      <c r="E56" s="135"/>
      <c r="F56" s="135"/>
      <c r="G56" s="135">
        <f>'将来負担比率（分子）の構造'!J$51</f>
        <v>30453</v>
      </c>
      <c r="H56" s="135"/>
      <c r="I56" s="135"/>
      <c r="J56" s="135">
        <f>'将来負担比率（分子）の構造'!K$51</f>
        <v>30415</v>
      </c>
      <c r="K56" s="135"/>
      <c r="L56" s="135"/>
      <c r="M56" s="135">
        <f>'将来負担比率（分子）の構造'!L$51</f>
        <v>30538</v>
      </c>
      <c r="N56" s="135"/>
      <c r="O56" s="135"/>
      <c r="P56" s="135">
        <f>'将来負担比率（分子）の構造'!M$51</f>
        <v>32496</v>
      </c>
    </row>
    <row r="57" spans="1:16">
      <c r="A57" s="135" t="s">
        <v>35</v>
      </c>
      <c r="B57" s="135"/>
      <c r="C57" s="135"/>
      <c r="D57" s="135">
        <f>'将来負担比率（分子）の構造'!I$50</f>
        <v>802</v>
      </c>
      <c r="E57" s="135"/>
      <c r="F57" s="135"/>
      <c r="G57" s="135">
        <f>'将来負担比率（分子）の構造'!J$50</f>
        <v>977</v>
      </c>
      <c r="H57" s="135"/>
      <c r="I57" s="135"/>
      <c r="J57" s="135">
        <f>'将来負担比率（分子）の構造'!K$50</f>
        <v>843</v>
      </c>
      <c r="K57" s="135"/>
      <c r="L57" s="135"/>
      <c r="M57" s="135">
        <f>'将来負担比率（分子）の構造'!L$50</f>
        <v>705</v>
      </c>
      <c r="N57" s="135"/>
      <c r="O57" s="135"/>
      <c r="P57" s="135">
        <f>'将来負担比率（分子）の構造'!M$50</f>
        <v>580</v>
      </c>
    </row>
    <row r="58" spans="1:16">
      <c r="A58" s="135" t="s">
        <v>34</v>
      </c>
      <c r="B58" s="135"/>
      <c r="C58" s="135"/>
      <c r="D58" s="135">
        <f>'将来負担比率（分子）の構造'!I$49</f>
        <v>4239</v>
      </c>
      <c r="E58" s="135"/>
      <c r="F58" s="135"/>
      <c r="G58" s="135">
        <f>'将来負担比率（分子）の構造'!J$49</f>
        <v>5113</v>
      </c>
      <c r="H58" s="135"/>
      <c r="I58" s="135"/>
      <c r="J58" s="135">
        <f>'将来負担比率（分子）の構造'!K$49</f>
        <v>5762</v>
      </c>
      <c r="K58" s="135"/>
      <c r="L58" s="135"/>
      <c r="M58" s="135">
        <f>'将来負担比率（分子）の構造'!L$49</f>
        <v>6205</v>
      </c>
      <c r="N58" s="135"/>
      <c r="O58" s="135"/>
      <c r="P58" s="135">
        <f>'将来負担比率（分子）の構造'!M$49</f>
        <v>6409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93</v>
      </c>
      <c r="C61" s="135"/>
      <c r="D61" s="135"/>
      <c r="E61" s="135">
        <f>'将来負担比率（分子）の構造'!J$46</f>
        <v>137</v>
      </c>
      <c r="F61" s="135"/>
      <c r="G61" s="135"/>
      <c r="H61" s="135">
        <f>'将来負担比率（分子）の構造'!K$46</f>
        <v>75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4097</v>
      </c>
      <c r="C62" s="135"/>
      <c r="D62" s="135"/>
      <c r="E62" s="135">
        <f>'将来負担比率（分子）の構造'!J$45</f>
        <v>4030</v>
      </c>
      <c r="F62" s="135"/>
      <c r="G62" s="135"/>
      <c r="H62" s="135">
        <f>'将来負担比率（分子）の構造'!K$45</f>
        <v>3842</v>
      </c>
      <c r="I62" s="135"/>
      <c r="J62" s="135"/>
      <c r="K62" s="135">
        <f>'将来負担比率（分子）の構造'!L$45</f>
        <v>3841</v>
      </c>
      <c r="L62" s="135"/>
      <c r="M62" s="135"/>
      <c r="N62" s="135">
        <f>'将来負担比率（分子）の構造'!M$45</f>
        <v>3583</v>
      </c>
      <c r="O62" s="135"/>
      <c r="P62" s="135"/>
    </row>
    <row r="63" spans="1:16">
      <c r="A63" s="135" t="s">
        <v>28</v>
      </c>
      <c r="B63" s="135">
        <f>'将来負担比率（分子）の構造'!I$44</f>
        <v>3085</v>
      </c>
      <c r="C63" s="135"/>
      <c r="D63" s="135"/>
      <c r="E63" s="135">
        <f>'将来負担比率（分子）の構造'!J$44</f>
        <v>2637</v>
      </c>
      <c r="F63" s="135"/>
      <c r="G63" s="135"/>
      <c r="H63" s="135">
        <f>'将来負担比率（分子）の構造'!K$44</f>
        <v>2323</v>
      </c>
      <c r="I63" s="135"/>
      <c r="J63" s="135"/>
      <c r="K63" s="135">
        <f>'将来負担比率（分子）の構造'!L$44</f>
        <v>2117</v>
      </c>
      <c r="L63" s="135"/>
      <c r="M63" s="135"/>
      <c r="N63" s="135">
        <f>'将来負担比率（分子）の構造'!M$44</f>
        <v>1957</v>
      </c>
      <c r="O63" s="135"/>
      <c r="P63" s="135"/>
    </row>
    <row r="64" spans="1:16">
      <c r="A64" s="135" t="s">
        <v>27</v>
      </c>
      <c r="B64" s="135">
        <f>'将来負担比率（分子）の構造'!I$43</f>
        <v>16539</v>
      </c>
      <c r="C64" s="135"/>
      <c r="D64" s="135"/>
      <c r="E64" s="135">
        <f>'将来負担比率（分子）の構造'!J$43</f>
        <v>16177</v>
      </c>
      <c r="F64" s="135"/>
      <c r="G64" s="135"/>
      <c r="H64" s="135">
        <f>'将来負担比率（分子）の構造'!K$43</f>
        <v>16611</v>
      </c>
      <c r="I64" s="135"/>
      <c r="J64" s="135"/>
      <c r="K64" s="135">
        <f>'将来負担比率（分子）の構造'!L$43</f>
        <v>15546</v>
      </c>
      <c r="L64" s="135"/>
      <c r="M64" s="135"/>
      <c r="N64" s="135">
        <f>'将来負担比率（分子）の構造'!M$43</f>
        <v>15144</v>
      </c>
      <c r="O64" s="135"/>
      <c r="P64" s="135"/>
    </row>
    <row r="65" spans="1:16">
      <c r="A65" s="135" t="s">
        <v>26</v>
      </c>
      <c r="B65" s="135">
        <f>'将来負担比率（分子）の構造'!I$42</f>
        <v>1684</v>
      </c>
      <c r="C65" s="135"/>
      <c r="D65" s="135"/>
      <c r="E65" s="135">
        <f>'将来負担比率（分子）の構造'!J$42</f>
        <v>1619</v>
      </c>
      <c r="F65" s="135"/>
      <c r="G65" s="135"/>
      <c r="H65" s="135">
        <f>'将来負担比率（分子）の構造'!K$42</f>
        <v>1515</v>
      </c>
      <c r="I65" s="135"/>
      <c r="J65" s="135"/>
      <c r="K65" s="135">
        <f>'将来負担比率（分子）の構造'!L$42</f>
        <v>773</v>
      </c>
      <c r="L65" s="135"/>
      <c r="M65" s="135"/>
      <c r="N65" s="135">
        <f>'将来負担比率（分子）の構造'!M$42</f>
        <v>693</v>
      </c>
      <c r="O65" s="135"/>
      <c r="P65" s="135"/>
    </row>
    <row r="66" spans="1:16">
      <c r="A66" s="135" t="s">
        <v>25</v>
      </c>
      <c r="B66" s="135">
        <f>'将来負担比率（分子）の構造'!I$41</f>
        <v>29243</v>
      </c>
      <c r="C66" s="135"/>
      <c r="D66" s="135"/>
      <c r="E66" s="135">
        <f>'将来負担比率（分子）の構造'!J$41</f>
        <v>30066</v>
      </c>
      <c r="F66" s="135"/>
      <c r="G66" s="135"/>
      <c r="H66" s="135">
        <f>'将来負担比率（分子）の構造'!K$41</f>
        <v>29628</v>
      </c>
      <c r="I66" s="135"/>
      <c r="J66" s="135"/>
      <c r="K66" s="135">
        <f>'将来負担比率（分子）の構造'!L$41</f>
        <v>29394</v>
      </c>
      <c r="L66" s="135"/>
      <c r="M66" s="135"/>
      <c r="N66" s="135">
        <f>'将来負担比率（分子）の構造'!M$41</f>
        <v>31596</v>
      </c>
      <c r="O66" s="135"/>
      <c r="P66" s="135"/>
    </row>
    <row r="67" spans="1:16">
      <c r="A67" s="135" t="s">
        <v>63</v>
      </c>
      <c r="B67" s="135" t="e">
        <f>NA()</f>
        <v>#N/A</v>
      </c>
      <c r="C67" s="135">
        <f>IF(ISNUMBER('将来負担比率（分子）の構造'!I$52), IF('将来負担比率（分子）の構造'!I$52 &lt; 0, 0, '将来負担比率（分子）の構造'!I$52), NA())</f>
        <v>19605</v>
      </c>
      <c r="D67" s="135" t="e">
        <f>NA()</f>
        <v>#N/A</v>
      </c>
      <c r="E67" s="135" t="e">
        <f>NA()</f>
        <v>#N/A</v>
      </c>
      <c r="F67" s="135">
        <f>IF(ISNUMBER('将来負担比率（分子）の構造'!J$52), IF('将来負担比率（分子）の構造'!J$52 &lt; 0, 0, '将来負担比率（分子）の構造'!J$52), NA())</f>
        <v>18123</v>
      </c>
      <c r="G67" s="135" t="e">
        <f>NA()</f>
        <v>#N/A</v>
      </c>
      <c r="H67" s="135" t="e">
        <f>NA()</f>
        <v>#N/A</v>
      </c>
      <c r="I67" s="135">
        <f>IF(ISNUMBER('将来負担比率（分子）の構造'!K$52), IF('将来負担比率（分子）の構造'!K$52 &lt; 0, 0, '将来負担比率（分子）の構造'!K$52), NA())</f>
        <v>16973</v>
      </c>
      <c r="J67" s="135" t="e">
        <f>NA()</f>
        <v>#N/A</v>
      </c>
      <c r="K67" s="135" t="e">
        <f>NA()</f>
        <v>#N/A</v>
      </c>
      <c r="L67" s="135">
        <f>IF(ISNUMBER('将来負担比率（分子）の構造'!L$52), IF('将来負担比率（分子）の構造'!L$52 &lt; 0, 0, '将来負担比率（分子）の構造'!L$52), NA())</f>
        <v>14222</v>
      </c>
      <c r="M67" s="135" t="e">
        <f>NA()</f>
        <v>#N/A</v>
      </c>
      <c r="N67" s="135" t="e">
        <f>NA()</f>
        <v>#N/A</v>
      </c>
      <c r="O67" s="135">
        <f>IF(ISNUMBER('将来負担比率（分子）の構造'!M$52), IF('将来負担比率（分子）の構造'!M$52 &lt; 0, 0, '将来負担比率（分子）の構造'!M$52), NA())</f>
        <v>13488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4045972</v>
      </c>
      <c r="S5" s="581"/>
      <c r="T5" s="581"/>
      <c r="U5" s="581"/>
      <c r="V5" s="581"/>
      <c r="W5" s="581"/>
      <c r="X5" s="581"/>
      <c r="Y5" s="582"/>
      <c r="Z5" s="583">
        <v>12.8</v>
      </c>
      <c r="AA5" s="583"/>
      <c r="AB5" s="583"/>
      <c r="AC5" s="583"/>
      <c r="AD5" s="584">
        <v>4045972</v>
      </c>
      <c r="AE5" s="584"/>
      <c r="AF5" s="584"/>
      <c r="AG5" s="584"/>
      <c r="AH5" s="584"/>
      <c r="AI5" s="584"/>
      <c r="AJ5" s="584"/>
      <c r="AK5" s="584"/>
      <c r="AL5" s="585">
        <v>24.8</v>
      </c>
      <c r="AM5" s="586"/>
      <c r="AN5" s="586"/>
      <c r="AO5" s="587"/>
      <c r="AP5" s="577" t="s">
        <v>208</v>
      </c>
      <c r="AQ5" s="578"/>
      <c r="AR5" s="578"/>
      <c r="AS5" s="578"/>
      <c r="AT5" s="578"/>
      <c r="AU5" s="578"/>
      <c r="AV5" s="578"/>
      <c r="AW5" s="578"/>
      <c r="AX5" s="578"/>
      <c r="AY5" s="578"/>
      <c r="AZ5" s="578"/>
      <c r="BA5" s="578"/>
      <c r="BB5" s="578"/>
      <c r="BC5" s="578"/>
      <c r="BD5" s="578"/>
      <c r="BE5" s="578"/>
      <c r="BF5" s="579"/>
      <c r="BG5" s="591">
        <v>4011588</v>
      </c>
      <c r="BH5" s="592"/>
      <c r="BI5" s="592"/>
      <c r="BJ5" s="592"/>
      <c r="BK5" s="592"/>
      <c r="BL5" s="592"/>
      <c r="BM5" s="592"/>
      <c r="BN5" s="593"/>
      <c r="BO5" s="594">
        <v>99.2</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280750</v>
      </c>
      <c r="S6" s="592"/>
      <c r="T6" s="592"/>
      <c r="U6" s="592"/>
      <c r="V6" s="592"/>
      <c r="W6" s="592"/>
      <c r="X6" s="592"/>
      <c r="Y6" s="593"/>
      <c r="Z6" s="594">
        <v>0.9</v>
      </c>
      <c r="AA6" s="594"/>
      <c r="AB6" s="594"/>
      <c r="AC6" s="594"/>
      <c r="AD6" s="595">
        <v>280750</v>
      </c>
      <c r="AE6" s="595"/>
      <c r="AF6" s="595"/>
      <c r="AG6" s="595"/>
      <c r="AH6" s="595"/>
      <c r="AI6" s="595"/>
      <c r="AJ6" s="595"/>
      <c r="AK6" s="595"/>
      <c r="AL6" s="596">
        <v>1.7</v>
      </c>
      <c r="AM6" s="597"/>
      <c r="AN6" s="597"/>
      <c r="AO6" s="598"/>
      <c r="AP6" s="588" t="s">
        <v>214</v>
      </c>
      <c r="AQ6" s="589"/>
      <c r="AR6" s="589"/>
      <c r="AS6" s="589"/>
      <c r="AT6" s="589"/>
      <c r="AU6" s="589"/>
      <c r="AV6" s="589"/>
      <c r="AW6" s="589"/>
      <c r="AX6" s="589"/>
      <c r="AY6" s="589"/>
      <c r="AZ6" s="589"/>
      <c r="BA6" s="589"/>
      <c r="BB6" s="589"/>
      <c r="BC6" s="589"/>
      <c r="BD6" s="589"/>
      <c r="BE6" s="589"/>
      <c r="BF6" s="590"/>
      <c r="BG6" s="591">
        <v>4011588</v>
      </c>
      <c r="BH6" s="592"/>
      <c r="BI6" s="592"/>
      <c r="BJ6" s="592"/>
      <c r="BK6" s="592"/>
      <c r="BL6" s="592"/>
      <c r="BM6" s="592"/>
      <c r="BN6" s="593"/>
      <c r="BO6" s="594">
        <v>99.2</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232340</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232338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8472</v>
      </c>
      <c r="S7" s="592"/>
      <c r="T7" s="592"/>
      <c r="U7" s="592"/>
      <c r="V7" s="592"/>
      <c r="W7" s="592"/>
      <c r="X7" s="592"/>
      <c r="Y7" s="593"/>
      <c r="Z7" s="594">
        <v>0</v>
      </c>
      <c r="AA7" s="594"/>
      <c r="AB7" s="594"/>
      <c r="AC7" s="594"/>
      <c r="AD7" s="595">
        <v>8472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1504300</v>
      </c>
      <c r="BH7" s="592"/>
      <c r="BI7" s="592"/>
      <c r="BJ7" s="592"/>
      <c r="BK7" s="592"/>
      <c r="BL7" s="592"/>
      <c r="BM7" s="592"/>
      <c r="BN7" s="593"/>
      <c r="BO7" s="594">
        <v>37.200000000000003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6596095</v>
      </c>
      <c r="CS7" s="592"/>
      <c r="CT7" s="592"/>
      <c r="CU7" s="592"/>
      <c r="CV7" s="592"/>
      <c r="CW7" s="592"/>
      <c r="CX7" s="592"/>
      <c r="CY7" s="593"/>
      <c r="CZ7" s="594">
        <v>21.2</v>
      </c>
      <c r="DA7" s="594"/>
      <c r="DB7" s="594"/>
      <c r="DC7" s="594"/>
      <c r="DD7" s="600">
        <v>3276578</v>
      </c>
      <c r="DE7" s="592"/>
      <c r="DF7" s="592"/>
      <c r="DG7" s="592"/>
      <c r="DH7" s="592"/>
      <c r="DI7" s="592"/>
      <c r="DJ7" s="592"/>
      <c r="DK7" s="592"/>
      <c r="DL7" s="592"/>
      <c r="DM7" s="592"/>
      <c r="DN7" s="592"/>
      <c r="DO7" s="592"/>
      <c r="DP7" s="593"/>
      <c r="DQ7" s="600">
        <v>3106924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9321</v>
      </c>
      <c r="S8" s="592"/>
      <c r="T8" s="592"/>
      <c r="U8" s="592"/>
      <c r="V8" s="592"/>
      <c r="W8" s="592"/>
      <c r="X8" s="592"/>
      <c r="Y8" s="593"/>
      <c r="Z8" s="594">
        <v>0</v>
      </c>
      <c r="AA8" s="594"/>
      <c r="AB8" s="594"/>
      <c r="AC8" s="594"/>
      <c r="AD8" s="595">
        <v>9321</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61310</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8053591</v>
      </c>
      <c r="CS8" s="592"/>
      <c r="CT8" s="592"/>
      <c r="CU8" s="592"/>
      <c r="CV8" s="592"/>
      <c r="CW8" s="592"/>
      <c r="CX8" s="592"/>
      <c r="CY8" s="593"/>
      <c r="CZ8" s="594">
        <v>25.9</v>
      </c>
      <c r="DA8" s="594"/>
      <c r="DB8" s="594"/>
      <c r="DC8" s="594"/>
      <c r="DD8" s="600">
        <v>179257</v>
      </c>
      <c r="DE8" s="592"/>
      <c r="DF8" s="592"/>
      <c r="DG8" s="592"/>
      <c r="DH8" s="592"/>
      <c r="DI8" s="592"/>
      <c r="DJ8" s="592"/>
      <c r="DK8" s="592"/>
      <c r="DL8" s="592"/>
      <c r="DM8" s="592"/>
      <c r="DN8" s="592"/>
      <c r="DO8" s="592"/>
      <c r="DP8" s="593"/>
      <c r="DQ8" s="600">
        <v>4066717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10377</v>
      </c>
      <c r="S9" s="592"/>
      <c r="T9" s="592"/>
      <c r="U9" s="592"/>
      <c r="V9" s="592"/>
      <c r="W9" s="592"/>
      <c r="X9" s="592"/>
      <c r="Y9" s="593"/>
      <c r="Z9" s="594">
        <v>0</v>
      </c>
      <c r="AA9" s="594"/>
      <c r="AB9" s="594"/>
      <c r="AC9" s="594"/>
      <c r="AD9" s="595">
        <v>10377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1243379</v>
      </c>
      <c r="BH9" s="592"/>
      <c r="BI9" s="592"/>
      <c r="BJ9" s="592"/>
      <c r="BK9" s="592"/>
      <c r="BL9" s="592"/>
      <c r="BM9" s="592"/>
      <c r="BN9" s="593"/>
      <c r="BO9" s="594">
        <v>30.7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1902602</v>
      </c>
      <c r="CS9" s="592"/>
      <c r="CT9" s="592"/>
      <c r="CU9" s="592"/>
      <c r="CV9" s="592"/>
      <c r="CW9" s="592"/>
      <c r="CX9" s="592"/>
      <c r="CY9" s="593"/>
      <c r="CZ9" s="594">
        <v>6.1</v>
      </c>
      <c r="DA9" s="594"/>
      <c r="DB9" s="594"/>
      <c r="DC9" s="594"/>
      <c r="DD9" s="600">
        <v>156739</v>
      </c>
      <c r="DE9" s="592"/>
      <c r="DF9" s="592"/>
      <c r="DG9" s="592"/>
      <c r="DH9" s="592"/>
      <c r="DI9" s="592"/>
      <c r="DJ9" s="592"/>
      <c r="DK9" s="592"/>
      <c r="DL9" s="592"/>
      <c r="DM9" s="592"/>
      <c r="DN9" s="592"/>
      <c r="DO9" s="592"/>
      <c r="DP9" s="593"/>
      <c r="DQ9" s="600">
        <v>1685504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481541</v>
      </c>
      <c r="S10" s="592"/>
      <c r="T10" s="592"/>
      <c r="U10" s="592"/>
      <c r="V10" s="592"/>
      <c r="W10" s="592"/>
      <c r="X10" s="592"/>
      <c r="Y10" s="593"/>
      <c r="Z10" s="594">
        <v>1.5</v>
      </c>
      <c r="AA10" s="594"/>
      <c r="AB10" s="594"/>
      <c r="AC10" s="594"/>
      <c r="AD10" s="595">
        <v>481541</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95656</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132156</v>
      </c>
      <c r="CS10" s="592"/>
      <c r="CT10" s="592"/>
      <c r="CU10" s="592"/>
      <c r="CV10" s="592"/>
      <c r="CW10" s="592"/>
      <c r="CX10" s="592"/>
      <c r="CY10" s="593"/>
      <c r="CZ10" s="594">
        <v>0.4</v>
      </c>
      <c r="DA10" s="594"/>
      <c r="DB10" s="594"/>
      <c r="DC10" s="594"/>
      <c r="DD10" s="600">
        <v>1643</v>
      </c>
      <c r="DE10" s="592"/>
      <c r="DF10" s="592"/>
      <c r="DG10" s="592"/>
      <c r="DH10" s="592"/>
      <c r="DI10" s="592"/>
      <c r="DJ10" s="592"/>
      <c r="DK10" s="592"/>
      <c r="DL10" s="592"/>
      <c r="DM10" s="592"/>
      <c r="DN10" s="592"/>
      <c r="DO10" s="592"/>
      <c r="DP10" s="593"/>
      <c r="DQ10" s="600">
        <v>33674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103955</v>
      </c>
      <c r="BH11" s="592"/>
      <c r="BI11" s="592"/>
      <c r="BJ11" s="592"/>
      <c r="BK11" s="592"/>
      <c r="BL11" s="592"/>
      <c r="BM11" s="592"/>
      <c r="BN11" s="593"/>
      <c r="BO11" s="594">
        <v>2.6</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1244201</v>
      </c>
      <c r="CS11" s="592"/>
      <c r="CT11" s="592"/>
      <c r="CU11" s="592"/>
      <c r="CV11" s="592"/>
      <c r="CW11" s="592"/>
      <c r="CX11" s="592"/>
      <c r="CY11" s="593"/>
      <c r="CZ11" s="594">
        <v>4</v>
      </c>
      <c r="DA11" s="594"/>
      <c r="DB11" s="594"/>
      <c r="DC11" s="594"/>
      <c r="DD11" s="600">
        <v>389653</v>
      </c>
      <c r="DE11" s="592"/>
      <c r="DF11" s="592"/>
      <c r="DG11" s="592"/>
      <c r="DH11" s="592"/>
      <c r="DI11" s="592"/>
      <c r="DJ11" s="592"/>
      <c r="DK11" s="592"/>
      <c r="DL11" s="592"/>
      <c r="DM11" s="592"/>
      <c r="DN11" s="592"/>
      <c r="DO11" s="592"/>
      <c r="DP11" s="593"/>
      <c r="DQ11" s="600">
        <v>589405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2049027</v>
      </c>
      <c r="BH12" s="592"/>
      <c r="BI12" s="592"/>
      <c r="BJ12" s="592"/>
      <c r="BK12" s="592"/>
      <c r="BL12" s="592"/>
      <c r="BM12" s="592"/>
      <c r="BN12" s="593"/>
      <c r="BO12" s="594">
        <v>50.6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1353746</v>
      </c>
      <c r="CS12" s="592"/>
      <c r="CT12" s="592"/>
      <c r="CU12" s="592"/>
      <c r="CV12" s="592"/>
      <c r="CW12" s="592"/>
      <c r="CX12" s="592"/>
      <c r="CY12" s="593"/>
      <c r="CZ12" s="594">
        <v>4.4000000000000004</v>
      </c>
      <c r="DA12" s="594"/>
      <c r="DB12" s="594"/>
      <c r="DC12" s="594"/>
      <c r="DD12" s="600">
        <v>325531</v>
      </c>
      <c r="DE12" s="592"/>
      <c r="DF12" s="592"/>
      <c r="DG12" s="592"/>
      <c r="DH12" s="592"/>
      <c r="DI12" s="592"/>
      <c r="DJ12" s="592"/>
      <c r="DK12" s="592"/>
      <c r="DL12" s="592"/>
      <c r="DM12" s="592"/>
      <c r="DN12" s="592"/>
      <c r="DO12" s="592"/>
      <c r="DP12" s="593"/>
      <c r="DQ12" s="600">
        <v>547852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57249</v>
      </c>
      <c r="S13" s="592"/>
      <c r="T13" s="592"/>
      <c r="U13" s="592"/>
      <c r="V13" s="592"/>
      <c r="W13" s="592"/>
      <c r="X13" s="592"/>
      <c r="Y13" s="593"/>
      <c r="Z13" s="594">
        <v>0.2</v>
      </c>
      <c r="AA13" s="594"/>
      <c r="AB13" s="594"/>
      <c r="AC13" s="594"/>
      <c r="AD13" s="595">
        <v>57249</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2005431</v>
      </c>
      <c r="BH13" s="592"/>
      <c r="BI13" s="592"/>
      <c r="BJ13" s="592"/>
      <c r="BK13" s="592"/>
      <c r="BL13" s="592"/>
      <c r="BM13" s="592"/>
      <c r="BN13" s="593"/>
      <c r="BO13" s="594">
        <v>49.6</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3357191</v>
      </c>
      <c r="CS13" s="592"/>
      <c r="CT13" s="592"/>
      <c r="CU13" s="592"/>
      <c r="CV13" s="592"/>
      <c r="CW13" s="592"/>
      <c r="CX13" s="592"/>
      <c r="CY13" s="593"/>
      <c r="CZ13" s="594">
        <v>10.8</v>
      </c>
      <c r="DA13" s="594"/>
      <c r="DB13" s="594"/>
      <c r="DC13" s="594"/>
      <c r="DD13" s="600">
        <v>1125517</v>
      </c>
      <c r="DE13" s="592"/>
      <c r="DF13" s="592"/>
      <c r="DG13" s="592"/>
      <c r="DH13" s="592"/>
      <c r="DI13" s="592"/>
      <c r="DJ13" s="592"/>
      <c r="DK13" s="592"/>
      <c r="DL13" s="592"/>
      <c r="DM13" s="592"/>
      <c r="DN13" s="592"/>
      <c r="DO13" s="592"/>
      <c r="DP13" s="593"/>
      <c r="DQ13" s="600">
        <v>2502470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117274</v>
      </c>
      <c r="BH14" s="592"/>
      <c r="BI14" s="592"/>
      <c r="BJ14" s="592"/>
      <c r="BK14" s="592"/>
      <c r="BL14" s="592"/>
      <c r="BM14" s="592"/>
      <c r="BN14" s="593"/>
      <c r="BO14" s="594">
        <v>2.9</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1252701</v>
      </c>
      <c r="CS14" s="592"/>
      <c r="CT14" s="592"/>
      <c r="CU14" s="592"/>
      <c r="CV14" s="592"/>
      <c r="CW14" s="592"/>
      <c r="CX14" s="592"/>
      <c r="CY14" s="593"/>
      <c r="CZ14" s="594">
        <v>4</v>
      </c>
      <c r="DA14" s="594"/>
      <c r="DB14" s="594"/>
      <c r="DC14" s="594"/>
      <c r="DD14" s="600">
        <v>167734</v>
      </c>
      <c r="DE14" s="592"/>
      <c r="DF14" s="592"/>
      <c r="DG14" s="592"/>
      <c r="DH14" s="592"/>
      <c r="DI14" s="592"/>
      <c r="DJ14" s="592"/>
      <c r="DK14" s="592"/>
      <c r="DL14" s="592"/>
      <c r="DM14" s="592"/>
      <c r="DN14" s="592"/>
      <c r="DO14" s="592"/>
      <c r="DP14" s="593"/>
      <c r="DQ14" s="600">
        <v>1197755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11249</v>
      </c>
      <c r="S15" s="592"/>
      <c r="T15" s="592"/>
      <c r="U15" s="592"/>
      <c r="V15" s="592"/>
      <c r="W15" s="592"/>
      <c r="X15" s="592"/>
      <c r="Y15" s="593"/>
      <c r="Z15" s="594">
        <v>0</v>
      </c>
      <c r="AA15" s="594"/>
      <c r="AB15" s="594"/>
      <c r="AC15" s="594"/>
      <c r="AD15" s="595">
        <v>11249</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340987</v>
      </c>
      <c r="BH15" s="592"/>
      <c r="BI15" s="592"/>
      <c r="BJ15" s="592"/>
      <c r="BK15" s="592"/>
      <c r="BL15" s="592"/>
      <c r="BM15" s="592"/>
      <c r="BN15" s="593"/>
      <c r="BO15" s="594">
        <v>8.4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3653029</v>
      </c>
      <c r="CS15" s="592"/>
      <c r="CT15" s="592"/>
      <c r="CU15" s="592"/>
      <c r="CV15" s="592"/>
      <c r="CW15" s="592"/>
      <c r="CX15" s="592"/>
      <c r="CY15" s="593"/>
      <c r="CZ15" s="594">
        <v>11.8</v>
      </c>
      <c r="DA15" s="594"/>
      <c r="DB15" s="594"/>
      <c r="DC15" s="594"/>
      <c r="DD15" s="600">
        <v>1653360</v>
      </c>
      <c r="DE15" s="592"/>
      <c r="DF15" s="592"/>
      <c r="DG15" s="592"/>
      <c r="DH15" s="592"/>
      <c r="DI15" s="592"/>
      <c r="DJ15" s="592"/>
      <c r="DK15" s="592"/>
      <c r="DL15" s="592"/>
      <c r="DM15" s="592"/>
      <c r="DN15" s="592"/>
      <c r="DO15" s="592"/>
      <c r="DP15" s="593"/>
      <c r="DQ15" s="600">
        <v>2216601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12772446</v>
      </c>
      <c r="S16" s="592"/>
      <c r="T16" s="592"/>
      <c r="U16" s="592"/>
      <c r="V16" s="592"/>
      <c r="W16" s="592"/>
      <c r="X16" s="592"/>
      <c r="Y16" s="593"/>
      <c r="Z16" s="594">
        <v>40.5</v>
      </c>
      <c r="AA16" s="594"/>
      <c r="AB16" s="594"/>
      <c r="AC16" s="594"/>
      <c r="AD16" s="595">
        <v>11371422</v>
      </c>
      <c r="AE16" s="595"/>
      <c r="AF16" s="595"/>
      <c r="AG16" s="595"/>
      <c r="AH16" s="595"/>
      <c r="AI16" s="595"/>
      <c r="AJ16" s="595"/>
      <c r="AK16" s="595"/>
      <c r="AL16" s="596">
        <v>69.8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25331</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10521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11371422</v>
      </c>
      <c r="S17" s="592"/>
      <c r="T17" s="592"/>
      <c r="U17" s="592"/>
      <c r="V17" s="592"/>
      <c r="W17" s="592"/>
      <c r="X17" s="592"/>
      <c r="Y17" s="593"/>
      <c r="Z17" s="594">
        <v>36.1</v>
      </c>
      <c r="AA17" s="594"/>
      <c r="AB17" s="594"/>
      <c r="AC17" s="594"/>
      <c r="AD17" s="595">
        <v>11371422</v>
      </c>
      <c r="AE17" s="595"/>
      <c r="AF17" s="595"/>
      <c r="AG17" s="595"/>
      <c r="AH17" s="595"/>
      <c r="AI17" s="595"/>
      <c r="AJ17" s="595"/>
      <c r="AK17" s="595"/>
      <c r="AL17" s="596">
        <v>69.8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3244180</v>
      </c>
      <c r="CS17" s="592"/>
      <c r="CT17" s="592"/>
      <c r="CU17" s="592"/>
      <c r="CV17" s="592"/>
      <c r="CW17" s="592"/>
      <c r="CX17" s="592"/>
      <c r="CY17" s="593"/>
      <c r="CZ17" s="594">
        <v>10.4</v>
      </c>
      <c r="DA17" s="594"/>
      <c r="DB17" s="594"/>
      <c r="DC17" s="594"/>
      <c r="DD17" s="600" t="s">
        <v>112</v>
      </c>
      <c r="DE17" s="592"/>
      <c r="DF17" s="592"/>
      <c r="DG17" s="592"/>
      <c r="DH17" s="592"/>
      <c r="DI17" s="592"/>
      <c r="DJ17" s="592"/>
      <c r="DK17" s="592"/>
      <c r="DL17" s="592"/>
      <c r="DM17" s="592"/>
      <c r="DN17" s="592"/>
      <c r="DO17" s="592"/>
      <c r="DP17" s="593"/>
      <c r="DQ17" s="600">
        <v>3161857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1401009</v>
      </c>
      <c r="S18" s="592"/>
      <c r="T18" s="592"/>
      <c r="U18" s="592"/>
      <c r="V18" s="592"/>
      <c r="W18" s="592"/>
      <c r="X18" s="592"/>
      <c r="Y18" s="593"/>
      <c r="Z18" s="594">
        <v>4.4000000000000004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15</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34384</v>
      </c>
      <c r="BH19" s="592"/>
      <c r="BI19" s="592"/>
      <c r="BJ19" s="592"/>
      <c r="BK19" s="592"/>
      <c r="BL19" s="592"/>
      <c r="BM19" s="592"/>
      <c r="BN19" s="593"/>
      <c r="BO19" s="594">
        <v>0.8</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17677377</v>
      </c>
      <c r="S20" s="592"/>
      <c r="T20" s="592"/>
      <c r="U20" s="592"/>
      <c r="V20" s="592"/>
      <c r="W20" s="592"/>
      <c r="X20" s="592"/>
      <c r="Y20" s="593"/>
      <c r="Z20" s="594">
        <v>56.1</v>
      </c>
      <c r="AA20" s="594"/>
      <c r="AB20" s="594"/>
      <c r="AC20" s="594"/>
      <c r="AD20" s="595">
        <v>16276353</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34384</v>
      </c>
      <c r="BH20" s="592"/>
      <c r="BI20" s="592"/>
      <c r="BJ20" s="592"/>
      <c r="BK20" s="592"/>
      <c r="BL20" s="592"/>
      <c r="BM20" s="592"/>
      <c r="BN20" s="593"/>
      <c r="BO20" s="594">
        <v>0.8</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31047163</v>
      </c>
      <c r="CS20" s="592"/>
      <c r="CT20" s="592"/>
      <c r="CU20" s="592"/>
      <c r="CV20" s="592"/>
      <c r="CW20" s="592"/>
      <c r="CX20" s="592"/>
      <c r="CY20" s="593"/>
      <c r="CZ20" s="594">
        <v>100</v>
      </c>
      <c r="DA20" s="594"/>
      <c r="DB20" s="594"/>
      <c r="DC20" s="594"/>
      <c r="DD20" s="600">
        <v>7276012</v>
      </c>
      <c r="DE20" s="592"/>
      <c r="DF20" s="592"/>
      <c r="DG20" s="592"/>
      <c r="DH20" s="592"/>
      <c r="DI20" s="592"/>
      <c r="DJ20" s="592"/>
      <c r="DK20" s="592"/>
      <c r="DL20" s="592"/>
      <c r="DM20" s="592"/>
      <c r="DN20" s="592"/>
      <c r="DO20" s="592"/>
      <c r="DP20" s="593"/>
      <c r="DQ20" s="600">
        <v>19351618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6877</v>
      </c>
      <c r="S21" s="592"/>
      <c r="T21" s="592"/>
      <c r="U21" s="592"/>
      <c r="V21" s="592"/>
      <c r="W21" s="592"/>
      <c r="X21" s="592"/>
      <c r="Y21" s="593"/>
      <c r="Z21" s="594">
        <v>0</v>
      </c>
      <c r="AA21" s="594"/>
      <c r="AB21" s="594"/>
      <c r="AC21" s="594"/>
      <c r="AD21" s="595">
        <v>6877</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34384</v>
      </c>
      <c r="BH21" s="592"/>
      <c r="BI21" s="592"/>
      <c r="BJ21" s="592"/>
      <c r="BK21" s="592"/>
      <c r="BL21" s="592"/>
      <c r="BM21" s="592"/>
      <c r="BN21" s="593"/>
      <c r="BO21" s="594">
        <v>0.8</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372676</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272914</v>
      </c>
      <c r="S23" s="592"/>
      <c r="T23" s="592"/>
      <c r="U23" s="592"/>
      <c r="V23" s="592"/>
      <c r="W23" s="592"/>
      <c r="X23" s="592"/>
      <c r="Y23" s="593"/>
      <c r="Z23" s="594">
        <v>0.9</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86822</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12030861</v>
      </c>
      <c r="CS24" s="581"/>
      <c r="CT24" s="581"/>
      <c r="CU24" s="581"/>
      <c r="CV24" s="581"/>
      <c r="CW24" s="581"/>
      <c r="CX24" s="581"/>
      <c r="CY24" s="582"/>
      <c r="CZ24" s="618">
        <v>38.799999999999997</v>
      </c>
      <c r="DA24" s="619"/>
      <c r="DB24" s="619"/>
      <c r="DC24" s="620"/>
      <c r="DD24" s="617">
        <v>8422523</v>
      </c>
      <c r="DE24" s="581"/>
      <c r="DF24" s="581"/>
      <c r="DG24" s="581"/>
      <c r="DH24" s="581"/>
      <c r="DI24" s="581"/>
      <c r="DJ24" s="581"/>
      <c r="DK24" s="582"/>
      <c r="DL24" s="617">
        <v>8380732</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3793296</v>
      </c>
      <c r="S25" s="592"/>
      <c r="T25" s="592"/>
      <c r="U25" s="592"/>
      <c r="V25" s="592"/>
      <c r="W25" s="592"/>
      <c r="X25" s="592"/>
      <c r="Y25" s="593"/>
      <c r="Z25" s="594">
        <v>12</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4434808</v>
      </c>
      <c r="CS25" s="623"/>
      <c r="CT25" s="623"/>
      <c r="CU25" s="623"/>
      <c r="CV25" s="623"/>
      <c r="CW25" s="623"/>
      <c r="CX25" s="623"/>
      <c r="CY25" s="624"/>
      <c r="CZ25" s="625">
        <v>14.3</v>
      </c>
      <c r="DA25" s="626"/>
      <c r="DB25" s="626"/>
      <c r="DC25" s="627"/>
      <c r="DD25" s="600">
        <v>4011726</v>
      </c>
      <c r="DE25" s="623"/>
      <c r="DF25" s="623"/>
      <c r="DG25" s="623"/>
      <c r="DH25" s="623"/>
      <c r="DI25" s="623"/>
      <c r="DJ25" s="623"/>
      <c r="DK25" s="624"/>
      <c r="DL25" s="600">
        <v>3978625</v>
      </c>
      <c r="DM25" s="623"/>
      <c r="DN25" s="623"/>
      <c r="DO25" s="623"/>
      <c r="DP25" s="623"/>
      <c r="DQ25" s="623"/>
      <c r="DR25" s="623"/>
      <c r="DS25" s="623"/>
      <c r="DT25" s="623"/>
      <c r="DU25" s="623"/>
      <c r="DV25" s="624"/>
      <c r="DW25" s="596">
        <v>22.9</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2543379</v>
      </c>
      <c r="CS26" s="592"/>
      <c r="CT26" s="592"/>
      <c r="CU26" s="592"/>
      <c r="CV26" s="592"/>
      <c r="CW26" s="592"/>
      <c r="CX26" s="592"/>
      <c r="CY26" s="593"/>
      <c r="CZ26" s="625">
        <v>8.1999999999999993</v>
      </c>
      <c r="DA26" s="626"/>
      <c r="DB26" s="626"/>
      <c r="DC26" s="627"/>
      <c r="DD26" s="600">
        <v>2298379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2056709</v>
      </c>
      <c r="S27" s="592"/>
      <c r="T27" s="592"/>
      <c r="U27" s="592"/>
      <c r="V27" s="592"/>
      <c r="W27" s="592"/>
      <c r="X27" s="592"/>
      <c r="Y27" s="593"/>
      <c r="Z27" s="594">
        <v>6.5</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4045972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4351873</v>
      </c>
      <c r="CS27" s="623"/>
      <c r="CT27" s="623"/>
      <c r="CU27" s="623"/>
      <c r="CV27" s="623"/>
      <c r="CW27" s="623"/>
      <c r="CX27" s="623"/>
      <c r="CY27" s="624"/>
      <c r="CZ27" s="625">
        <v>14</v>
      </c>
      <c r="DA27" s="626"/>
      <c r="DB27" s="626"/>
      <c r="DC27" s="627"/>
      <c r="DD27" s="600">
        <v>1248940</v>
      </c>
      <c r="DE27" s="623"/>
      <c r="DF27" s="623"/>
      <c r="DG27" s="623"/>
      <c r="DH27" s="623"/>
      <c r="DI27" s="623"/>
      <c r="DJ27" s="623"/>
      <c r="DK27" s="624"/>
      <c r="DL27" s="600">
        <v>1240250</v>
      </c>
      <c r="DM27" s="623"/>
      <c r="DN27" s="623"/>
      <c r="DO27" s="623"/>
      <c r="DP27" s="623"/>
      <c r="DQ27" s="623"/>
      <c r="DR27" s="623"/>
      <c r="DS27" s="623"/>
      <c r="DT27" s="623"/>
      <c r="DU27" s="623"/>
      <c r="DV27" s="624"/>
      <c r="DW27" s="596">
        <v>7.1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106238</v>
      </c>
      <c r="S28" s="592"/>
      <c r="T28" s="592"/>
      <c r="U28" s="592"/>
      <c r="V28" s="592"/>
      <c r="W28" s="592"/>
      <c r="X28" s="592"/>
      <c r="Y28" s="593"/>
      <c r="Z28" s="594">
        <v>0.3</v>
      </c>
      <c r="AA28" s="594"/>
      <c r="AB28" s="594"/>
      <c r="AC28" s="594"/>
      <c r="AD28" s="595">
        <v>10412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3244180</v>
      </c>
      <c r="CS28" s="592"/>
      <c r="CT28" s="592"/>
      <c r="CU28" s="592"/>
      <c r="CV28" s="592"/>
      <c r="CW28" s="592"/>
      <c r="CX28" s="592"/>
      <c r="CY28" s="593"/>
      <c r="CZ28" s="625">
        <v>10.4</v>
      </c>
      <c r="DA28" s="626"/>
      <c r="DB28" s="626"/>
      <c r="DC28" s="627"/>
      <c r="DD28" s="600">
        <v>3161857</v>
      </c>
      <c r="DE28" s="592"/>
      <c r="DF28" s="592"/>
      <c r="DG28" s="592"/>
      <c r="DH28" s="592"/>
      <c r="DI28" s="592"/>
      <c r="DJ28" s="592"/>
      <c r="DK28" s="593"/>
      <c r="DL28" s="600">
        <v>3161857</v>
      </c>
      <c r="DM28" s="592"/>
      <c r="DN28" s="592"/>
      <c r="DO28" s="592"/>
      <c r="DP28" s="592"/>
      <c r="DQ28" s="592"/>
      <c r="DR28" s="592"/>
      <c r="DS28" s="592"/>
      <c r="DT28" s="592"/>
      <c r="DU28" s="592"/>
      <c r="DV28" s="593"/>
      <c r="DW28" s="596">
        <v>18.2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5739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3244180</v>
      </c>
      <c r="CS29" s="623"/>
      <c r="CT29" s="623"/>
      <c r="CU29" s="623"/>
      <c r="CV29" s="623"/>
      <c r="CW29" s="623"/>
      <c r="CX29" s="623"/>
      <c r="CY29" s="624"/>
      <c r="CZ29" s="625">
        <v>10.4</v>
      </c>
      <c r="DA29" s="626"/>
      <c r="DB29" s="626"/>
      <c r="DC29" s="627"/>
      <c r="DD29" s="600">
        <v>3161857</v>
      </c>
      <c r="DE29" s="623"/>
      <c r="DF29" s="623"/>
      <c r="DG29" s="623"/>
      <c r="DH29" s="623"/>
      <c r="DI29" s="623"/>
      <c r="DJ29" s="623"/>
      <c r="DK29" s="624"/>
      <c r="DL29" s="600">
        <v>3161857</v>
      </c>
      <c r="DM29" s="623"/>
      <c r="DN29" s="623"/>
      <c r="DO29" s="623"/>
      <c r="DP29" s="623"/>
      <c r="DQ29" s="623"/>
      <c r="DR29" s="623"/>
      <c r="DS29" s="623"/>
      <c r="DT29" s="623"/>
      <c r="DU29" s="623"/>
      <c r="DV29" s="624"/>
      <c r="DW29" s="596">
        <v>18.2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580622</v>
      </c>
      <c r="S30" s="592"/>
      <c r="T30" s="592"/>
      <c r="U30" s="592"/>
      <c r="V30" s="592"/>
      <c r="W30" s="592"/>
      <c r="X30" s="592"/>
      <c r="Y30" s="593"/>
      <c r="Z30" s="594">
        <v>1.8</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v>
      </c>
      <c r="BH30" s="650"/>
      <c r="BI30" s="650"/>
      <c r="BJ30" s="650"/>
      <c r="BK30" s="650"/>
      <c r="BL30" s="650"/>
      <c r="BM30" s="586">
        <v>89.5</v>
      </c>
      <c r="BN30" s="650"/>
      <c r="BO30" s="650"/>
      <c r="BP30" s="650"/>
      <c r="BQ30" s="651"/>
      <c r="BR30" s="649">
        <v>98.1</v>
      </c>
      <c r="BS30" s="650"/>
      <c r="BT30" s="650"/>
      <c r="BU30" s="650"/>
      <c r="BV30" s="650"/>
      <c r="BW30" s="650"/>
      <c r="BX30" s="586">
        <v>87.6</v>
      </c>
      <c r="BY30" s="650"/>
      <c r="BZ30" s="650"/>
      <c r="CA30" s="650"/>
      <c r="CB30" s="651"/>
      <c r="CD30" s="654"/>
      <c r="CE30" s="655"/>
      <c r="CF30" s="605" t="s">
        <v>292</v>
      </c>
      <c r="CG30" s="606"/>
      <c r="CH30" s="606"/>
      <c r="CI30" s="606"/>
      <c r="CJ30" s="606"/>
      <c r="CK30" s="606"/>
      <c r="CL30" s="606"/>
      <c r="CM30" s="606"/>
      <c r="CN30" s="606"/>
      <c r="CO30" s="606"/>
      <c r="CP30" s="606"/>
      <c r="CQ30" s="607"/>
      <c r="CR30" s="591">
        <v>2840865</v>
      </c>
      <c r="CS30" s="592"/>
      <c r="CT30" s="592"/>
      <c r="CU30" s="592"/>
      <c r="CV30" s="592"/>
      <c r="CW30" s="592"/>
      <c r="CX30" s="592"/>
      <c r="CY30" s="593"/>
      <c r="CZ30" s="625">
        <v>9.1999999999999993</v>
      </c>
      <c r="DA30" s="626"/>
      <c r="DB30" s="626"/>
      <c r="DC30" s="627"/>
      <c r="DD30" s="600">
        <v>2761096</v>
      </c>
      <c r="DE30" s="592"/>
      <c r="DF30" s="592"/>
      <c r="DG30" s="592"/>
      <c r="DH30" s="592"/>
      <c r="DI30" s="592"/>
      <c r="DJ30" s="592"/>
      <c r="DK30" s="593"/>
      <c r="DL30" s="600">
        <v>2761096</v>
      </c>
      <c r="DM30" s="592"/>
      <c r="DN30" s="592"/>
      <c r="DO30" s="592"/>
      <c r="DP30" s="592"/>
      <c r="DQ30" s="592"/>
      <c r="DR30" s="592"/>
      <c r="DS30" s="592"/>
      <c r="DT30" s="592"/>
      <c r="DU30" s="592"/>
      <c r="DV30" s="593"/>
      <c r="DW30" s="596">
        <v>15.9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595740</v>
      </c>
      <c r="S31" s="592"/>
      <c r="T31" s="592"/>
      <c r="U31" s="592"/>
      <c r="V31" s="592"/>
      <c r="W31" s="592"/>
      <c r="X31" s="592"/>
      <c r="Y31" s="593"/>
      <c r="Z31" s="594">
        <v>1.9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98.2</v>
      </c>
      <c r="BH31" s="623"/>
      <c r="BI31" s="623"/>
      <c r="BJ31" s="623"/>
      <c r="BK31" s="623"/>
      <c r="BL31" s="623"/>
      <c r="BM31" s="597">
        <v>93.3</v>
      </c>
      <c r="BN31" s="647"/>
      <c r="BO31" s="647"/>
      <c r="BP31" s="647"/>
      <c r="BQ31" s="648"/>
      <c r="BR31" s="646">
        <v>98.4</v>
      </c>
      <c r="BS31" s="623"/>
      <c r="BT31" s="623"/>
      <c r="BU31" s="623"/>
      <c r="BV31" s="623"/>
      <c r="BW31" s="623"/>
      <c r="BX31" s="597">
        <v>92.8</v>
      </c>
      <c r="BY31" s="647"/>
      <c r="BZ31" s="647"/>
      <c r="CA31" s="647"/>
      <c r="CB31" s="648"/>
      <c r="CD31" s="654"/>
      <c r="CE31" s="655"/>
      <c r="CF31" s="605" t="s">
        <v>296</v>
      </c>
      <c r="CG31" s="606"/>
      <c r="CH31" s="606"/>
      <c r="CI31" s="606"/>
      <c r="CJ31" s="606"/>
      <c r="CK31" s="606"/>
      <c r="CL31" s="606"/>
      <c r="CM31" s="606"/>
      <c r="CN31" s="606"/>
      <c r="CO31" s="606"/>
      <c r="CP31" s="606"/>
      <c r="CQ31" s="607"/>
      <c r="CR31" s="591">
        <v>403315</v>
      </c>
      <c r="CS31" s="623"/>
      <c r="CT31" s="623"/>
      <c r="CU31" s="623"/>
      <c r="CV31" s="623"/>
      <c r="CW31" s="623"/>
      <c r="CX31" s="623"/>
      <c r="CY31" s="624"/>
      <c r="CZ31" s="625">
        <v>1.3</v>
      </c>
      <c r="DA31" s="626"/>
      <c r="DB31" s="626"/>
      <c r="DC31" s="627"/>
      <c r="DD31" s="600">
        <v>400761</v>
      </c>
      <c r="DE31" s="623"/>
      <c r="DF31" s="623"/>
      <c r="DG31" s="623"/>
      <c r="DH31" s="623"/>
      <c r="DI31" s="623"/>
      <c r="DJ31" s="623"/>
      <c r="DK31" s="624"/>
      <c r="DL31" s="600">
        <v>400761</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913362</v>
      </c>
      <c r="S32" s="592"/>
      <c r="T32" s="592"/>
      <c r="U32" s="592"/>
      <c r="V32" s="592"/>
      <c r="W32" s="592"/>
      <c r="X32" s="592"/>
      <c r="Y32" s="593"/>
      <c r="Z32" s="594">
        <v>2.9</v>
      </c>
      <c r="AA32" s="594"/>
      <c r="AB32" s="594"/>
      <c r="AC32" s="594"/>
      <c r="AD32" s="595">
        <v>897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97.5</v>
      </c>
      <c r="BH32" s="659"/>
      <c r="BI32" s="659"/>
      <c r="BJ32" s="659"/>
      <c r="BK32" s="659"/>
      <c r="BL32" s="659"/>
      <c r="BM32" s="660">
        <v>84.9</v>
      </c>
      <c r="BN32" s="659"/>
      <c r="BO32" s="659"/>
      <c r="BP32" s="659"/>
      <c r="BQ32" s="661"/>
      <c r="BR32" s="658">
        <v>97.6</v>
      </c>
      <c r="BS32" s="659"/>
      <c r="BT32" s="659"/>
      <c r="BU32" s="659"/>
      <c r="BV32" s="659"/>
      <c r="BW32" s="659"/>
      <c r="BX32" s="660">
        <v>82.1</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5043287</v>
      </c>
      <c r="S33" s="592"/>
      <c r="T33" s="592"/>
      <c r="U33" s="592"/>
      <c r="V33" s="592"/>
      <c r="W33" s="592"/>
      <c r="X33" s="592"/>
      <c r="Y33" s="593"/>
      <c r="Z33" s="594">
        <v>16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11714959</v>
      </c>
      <c r="CS33" s="623"/>
      <c r="CT33" s="623"/>
      <c r="CU33" s="623"/>
      <c r="CV33" s="623"/>
      <c r="CW33" s="623"/>
      <c r="CX33" s="623"/>
      <c r="CY33" s="624"/>
      <c r="CZ33" s="625">
        <v>37.700000000000003</v>
      </c>
      <c r="DA33" s="626"/>
      <c r="DB33" s="626"/>
      <c r="DC33" s="627"/>
      <c r="DD33" s="600">
        <v>9602488</v>
      </c>
      <c r="DE33" s="623"/>
      <c r="DF33" s="623"/>
      <c r="DG33" s="623"/>
      <c r="DH33" s="623"/>
      <c r="DI33" s="623"/>
      <c r="DJ33" s="623"/>
      <c r="DK33" s="624"/>
      <c r="DL33" s="600">
        <v>6874358</v>
      </c>
      <c r="DM33" s="623"/>
      <c r="DN33" s="623"/>
      <c r="DO33" s="623"/>
      <c r="DP33" s="623"/>
      <c r="DQ33" s="623"/>
      <c r="DR33" s="623"/>
      <c r="DS33" s="623"/>
      <c r="DT33" s="623"/>
      <c r="DU33" s="623"/>
      <c r="DV33" s="624"/>
      <c r="DW33" s="596">
        <v>39.6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2203976</v>
      </c>
      <c r="CS34" s="592"/>
      <c r="CT34" s="592"/>
      <c r="CU34" s="592"/>
      <c r="CV34" s="592"/>
      <c r="CW34" s="592"/>
      <c r="CX34" s="592"/>
      <c r="CY34" s="593"/>
      <c r="CZ34" s="625">
        <v>7.1</v>
      </c>
      <c r="DA34" s="626"/>
      <c r="DB34" s="626"/>
      <c r="DC34" s="627"/>
      <c r="DD34" s="600">
        <v>1720049</v>
      </c>
      <c r="DE34" s="592"/>
      <c r="DF34" s="592"/>
      <c r="DG34" s="592"/>
      <c r="DH34" s="592"/>
      <c r="DI34" s="592"/>
      <c r="DJ34" s="592"/>
      <c r="DK34" s="593"/>
      <c r="DL34" s="600">
        <v>1587521</v>
      </c>
      <c r="DM34" s="592"/>
      <c r="DN34" s="592"/>
      <c r="DO34" s="592"/>
      <c r="DP34" s="592"/>
      <c r="DQ34" s="592"/>
      <c r="DR34" s="592"/>
      <c r="DS34" s="592"/>
      <c r="DT34" s="592"/>
      <c r="DU34" s="592"/>
      <c r="DV34" s="593"/>
      <c r="DW34" s="596">
        <v>9.1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1055787</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3647051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259032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1292506</v>
      </c>
      <c r="CS35" s="623"/>
      <c r="CT35" s="623"/>
      <c r="CU35" s="623"/>
      <c r="CV35" s="623"/>
      <c r="CW35" s="623"/>
      <c r="CX35" s="623"/>
      <c r="CY35" s="624"/>
      <c r="CZ35" s="625">
        <v>4.2</v>
      </c>
      <c r="DA35" s="626"/>
      <c r="DB35" s="626"/>
      <c r="DC35" s="627"/>
      <c r="DD35" s="600">
        <v>1229632</v>
      </c>
      <c r="DE35" s="623"/>
      <c r="DF35" s="623"/>
      <c r="DG35" s="623"/>
      <c r="DH35" s="623"/>
      <c r="DI35" s="623"/>
      <c r="DJ35" s="623"/>
      <c r="DK35" s="624"/>
      <c r="DL35" s="600">
        <v>728226</v>
      </c>
      <c r="DM35" s="623"/>
      <c r="DN35" s="623"/>
      <c r="DO35" s="623"/>
      <c r="DP35" s="623"/>
      <c r="DQ35" s="623"/>
      <c r="DR35" s="623"/>
      <c r="DS35" s="623"/>
      <c r="DT35" s="623"/>
      <c r="DU35" s="623"/>
      <c r="DV35" s="624"/>
      <c r="DW35" s="596">
        <v>4.2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31511659</v>
      </c>
      <c r="S36" s="664"/>
      <c r="T36" s="664"/>
      <c r="U36" s="664"/>
      <c r="V36" s="664"/>
      <c r="W36" s="664"/>
      <c r="X36" s="664"/>
      <c r="Y36" s="665"/>
      <c r="Z36" s="666">
        <v>100</v>
      </c>
      <c r="AA36" s="666"/>
      <c r="AB36" s="666"/>
      <c r="AC36" s="666"/>
      <c r="AD36" s="667">
        <v>16294539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922900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194716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3068806</v>
      </c>
      <c r="CS36" s="592"/>
      <c r="CT36" s="592"/>
      <c r="CU36" s="592"/>
      <c r="CV36" s="592"/>
      <c r="CW36" s="592"/>
      <c r="CX36" s="592"/>
      <c r="CY36" s="593"/>
      <c r="CZ36" s="625">
        <v>9.9</v>
      </c>
      <c r="DA36" s="626"/>
      <c r="DB36" s="626"/>
      <c r="DC36" s="627"/>
      <c r="DD36" s="600">
        <v>2639419</v>
      </c>
      <c r="DE36" s="592"/>
      <c r="DF36" s="592"/>
      <c r="DG36" s="592"/>
      <c r="DH36" s="592"/>
      <c r="DI36" s="592"/>
      <c r="DJ36" s="592"/>
      <c r="DK36" s="593"/>
      <c r="DL36" s="600">
        <v>2244118</v>
      </c>
      <c r="DM36" s="592"/>
      <c r="DN36" s="592"/>
      <c r="DO36" s="592"/>
      <c r="DP36" s="592"/>
      <c r="DQ36" s="592"/>
      <c r="DR36" s="592"/>
      <c r="DS36" s="592"/>
      <c r="DT36" s="592"/>
      <c r="DU36" s="592"/>
      <c r="DV36" s="593"/>
      <c r="DW36" s="596">
        <v>12.9</v>
      </c>
      <c r="DX36" s="621"/>
      <c r="DY36" s="621"/>
      <c r="DZ36" s="621"/>
      <c r="EA36" s="621"/>
      <c r="EB36" s="621"/>
      <c r="EC36" s="622"/>
    </row>
    <row r="37" spans="2:133" ht="11.25" customHeight="1">
      <c r="AQ37" s="670" t="s">
        <v>314</v>
      </c>
      <c r="AR37" s="671"/>
      <c r="AS37" s="671"/>
      <c r="AT37" s="671"/>
      <c r="AU37" s="671"/>
      <c r="AV37" s="671"/>
      <c r="AW37" s="671"/>
      <c r="AX37" s="671"/>
      <c r="AY37" s="672"/>
      <c r="AZ37" s="591">
        <v>247000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7960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1819105</v>
      </c>
      <c r="CS37" s="623"/>
      <c r="CT37" s="623"/>
      <c r="CU37" s="623"/>
      <c r="CV37" s="623"/>
      <c r="CW37" s="623"/>
      <c r="CX37" s="623"/>
      <c r="CY37" s="624"/>
      <c r="CZ37" s="625">
        <v>5.9</v>
      </c>
      <c r="DA37" s="626"/>
      <c r="DB37" s="626"/>
      <c r="DC37" s="627"/>
      <c r="DD37" s="600">
        <v>1819105</v>
      </c>
      <c r="DE37" s="623"/>
      <c r="DF37" s="623"/>
      <c r="DG37" s="623"/>
      <c r="DH37" s="623"/>
      <c r="DI37" s="623"/>
      <c r="DJ37" s="623"/>
      <c r="DK37" s="624"/>
      <c r="DL37" s="600">
        <v>1656237</v>
      </c>
      <c r="DM37" s="623"/>
      <c r="DN37" s="623"/>
      <c r="DO37" s="623"/>
      <c r="DP37" s="623"/>
      <c r="DQ37" s="623"/>
      <c r="DR37" s="623"/>
      <c r="DS37" s="623"/>
      <c r="DT37" s="623"/>
      <c r="DU37" s="623"/>
      <c r="DV37" s="624"/>
      <c r="DW37" s="596">
        <v>9.5</v>
      </c>
      <c r="DX37" s="621"/>
      <c r="DY37" s="621"/>
      <c r="DZ37" s="621"/>
      <c r="EA37" s="621"/>
      <c r="EB37" s="621"/>
      <c r="EC37" s="622"/>
    </row>
    <row r="38" spans="2:133" ht="11.25" customHeight="1">
      <c r="AQ38" s="670" t="s">
        <v>317</v>
      </c>
      <c r="AR38" s="671"/>
      <c r="AS38" s="671"/>
      <c r="AT38" s="671"/>
      <c r="AU38" s="671"/>
      <c r="AV38" s="671"/>
      <c r="AW38" s="671"/>
      <c r="AX38" s="671"/>
      <c r="AY38" s="672"/>
      <c r="AZ38" s="591">
        <v>132314</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14275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3526301</v>
      </c>
      <c r="CS38" s="592"/>
      <c r="CT38" s="592"/>
      <c r="CU38" s="592"/>
      <c r="CV38" s="592"/>
      <c r="CW38" s="592"/>
      <c r="CX38" s="592"/>
      <c r="CY38" s="593"/>
      <c r="CZ38" s="625">
        <v>11.4</v>
      </c>
      <c r="DA38" s="626"/>
      <c r="DB38" s="626"/>
      <c r="DC38" s="627"/>
      <c r="DD38" s="600">
        <v>3241112</v>
      </c>
      <c r="DE38" s="592"/>
      <c r="DF38" s="592"/>
      <c r="DG38" s="592"/>
      <c r="DH38" s="592"/>
      <c r="DI38" s="592"/>
      <c r="DJ38" s="592"/>
      <c r="DK38" s="593"/>
      <c r="DL38" s="600">
        <v>2314493</v>
      </c>
      <c r="DM38" s="592"/>
      <c r="DN38" s="592"/>
      <c r="DO38" s="592"/>
      <c r="DP38" s="592"/>
      <c r="DQ38" s="592"/>
      <c r="DR38" s="592"/>
      <c r="DS38" s="592"/>
      <c r="DT38" s="592"/>
      <c r="DU38" s="592"/>
      <c r="DV38" s="593"/>
      <c r="DW38" s="596">
        <v>13.3</v>
      </c>
      <c r="DX38" s="621"/>
      <c r="DY38" s="621"/>
      <c r="DZ38" s="621"/>
      <c r="EA38" s="621"/>
      <c r="EB38" s="621"/>
      <c r="EC38" s="622"/>
    </row>
    <row r="39" spans="2:133" ht="11.25" customHeight="1">
      <c r="AQ39" s="670" t="s">
        <v>320</v>
      </c>
      <c r="AR39" s="671"/>
      <c r="AS39" s="671"/>
      <c r="AT39" s="671"/>
      <c r="AU39" s="671"/>
      <c r="AV39" s="671"/>
      <c r="AW39" s="671"/>
      <c r="AX39" s="671"/>
      <c r="AY39" s="672"/>
      <c r="AZ39" s="591">
        <v>120750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1028296</v>
      </c>
      <c r="CS39" s="623"/>
      <c r="CT39" s="623"/>
      <c r="CU39" s="623"/>
      <c r="CV39" s="623"/>
      <c r="CW39" s="623"/>
      <c r="CX39" s="623"/>
      <c r="CY39" s="624"/>
      <c r="CZ39" s="625">
        <v>3.3</v>
      </c>
      <c r="DA39" s="626"/>
      <c r="DB39" s="626"/>
      <c r="DC39" s="627"/>
      <c r="DD39" s="600">
        <v>772276</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376754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595074</v>
      </c>
      <c r="CS40" s="592"/>
      <c r="CT40" s="592"/>
      <c r="CU40" s="592"/>
      <c r="CV40" s="592"/>
      <c r="CW40" s="592"/>
      <c r="CX40" s="592"/>
      <c r="CY40" s="593"/>
      <c r="CZ40" s="625">
        <v>1.9</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1847333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7301343</v>
      </c>
      <c r="CS42" s="592"/>
      <c r="CT42" s="592"/>
      <c r="CU42" s="592"/>
      <c r="CV42" s="592"/>
      <c r="CW42" s="592"/>
      <c r="CX42" s="592"/>
      <c r="CY42" s="593"/>
      <c r="CZ42" s="625">
        <v>23.5</v>
      </c>
      <c r="DA42" s="674"/>
      <c r="DB42" s="674"/>
      <c r="DC42" s="675"/>
      <c r="DD42" s="600">
        <v>1326607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146633</v>
      </c>
      <c r="CS43" s="623"/>
      <c r="CT43" s="623"/>
      <c r="CU43" s="623"/>
      <c r="CV43" s="623"/>
      <c r="CW43" s="623"/>
      <c r="CX43" s="623"/>
      <c r="CY43" s="624"/>
      <c r="CZ43" s="625">
        <v>0.5</v>
      </c>
      <c r="DA43" s="626"/>
      <c r="DB43" s="626"/>
      <c r="DC43" s="627"/>
      <c r="DD43" s="600">
        <v>146633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7276012</v>
      </c>
      <c r="CS44" s="592"/>
      <c r="CT44" s="592"/>
      <c r="CU44" s="592"/>
      <c r="CV44" s="592"/>
      <c r="CW44" s="592"/>
      <c r="CX44" s="592"/>
      <c r="CY44" s="593"/>
      <c r="CZ44" s="625">
        <v>23.4</v>
      </c>
      <c r="DA44" s="674"/>
      <c r="DB44" s="674"/>
      <c r="DC44" s="675"/>
      <c r="DD44" s="600">
        <v>1316086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2478450</v>
      </c>
      <c r="CS45" s="623"/>
      <c r="CT45" s="623"/>
      <c r="CU45" s="623"/>
      <c r="CV45" s="623"/>
      <c r="CW45" s="623"/>
      <c r="CX45" s="623"/>
      <c r="CY45" s="624"/>
      <c r="CZ45" s="625">
        <v>8</v>
      </c>
      <c r="DA45" s="626"/>
      <c r="DB45" s="626"/>
      <c r="DC45" s="627"/>
      <c r="DD45" s="600">
        <v>141862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4775690</v>
      </c>
      <c r="CS46" s="592"/>
      <c r="CT46" s="592"/>
      <c r="CU46" s="592"/>
      <c r="CV46" s="592"/>
      <c r="CW46" s="592"/>
      <c r="CX46" s="592"/>
      <c r="CY46" s="593"/>
      <c r="CZ46" s="625">
        <v>15.4</v>
      </c>
      <c r="DA46" s="674"/>
      <c r="DB46" s="674"/>
      <c r="DC46" s="675"/>
      <c r="DD46" s="600">
        <v>1158760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25331</v>
      </c>
      <c r="CS47" s="623"/>
      <c r="CT47" s="623"/>
      <c r="CU47" s="623"/>
      <c r="CV47" s="623"/>
      <c r="CW47" s="623"/>
      <c r="CX47" s="623"/>
      <c r="CY47" s="624"/>
      <c r="CZ47" s="625">
        <v>0.1</v>
      </c>
      <c r="DA47" s="626"/>
      <c r="DB47" s="626"/>
      <c r="DC47" s="627"/>
      <c r="DD47" s="600">
        <v>10521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31047163</v>
      </c>
      <c r="CS49" s="659"/>
      <c r="CT49" s="659"/>
      <c r="CU49" s="659"/>
      <c r="CV49" s="659"/>
      <c r="CW49" s="659"/>
      <c r="CX49" s="659"/>
      <c r="CY49" s="686"/>
      <c r="CZ49" s="687">
        <v>100</v>
      </c>
      <c r="DA49" s="688"/>
      <c r="DB49" s="688"/>
      <c r="DC49" s="689"/>
      <c r="DD49" s="690">
        <v>19351618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 bottom="0" header="0" footer="0"/>
  <pageSetup paperSize="9" scale="67" orientation="landscape"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31306</v>
      </c>
      <c r="R7" s="721"/>
      <c r="S7" s="721"/>
      <c r="T7" s="721"/>
      <c r="U7" s="721"/>
      <c r="V7" s="721">
        <v>30845</v>
      </c>
      <c r="W7" s="721"/>
      <c r="X7" s="721"/>
      <c r="Y7" s="721"/>
      <c r="Z7" s="721"/>
      <c r="AA7" s="721">
        <v>461</v>
      </c>
      <c r="AB7" s="721"/>
      <c r="AC7" s="721"/>
      <c r="AD7" s="721"/>
      <c r="AE7" s="722"/>
      <c r="AF7" s="723">
        <v>403</v>
      </c>
      <c r="AG7" s="724"/>
      <c r="AH7" s="724"/>
      <c r="AI7" s="724"/>
      <c r="AJ7" s="725"/>
      <c r="AK7" s="760">
        <v>581</v>
      </c>
      <c r="AL7" s="761"/>
      <c r="AM7" s="761"/>
      <c r="AN7" s="761"/>
      <c r="AO7" s="761"/>
      <c r="AP7" s="761">
        <v>31555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-22</v>
      </c>
      <c r="CI7" s="758"/>
      <c r="CJ7" s="758"/>
      <c r="CK7" s="758"/>
      <c r="CL7" s="759"/>
      <c r="CM7" s="757">
        <v>-144</v>
      </c>
      <c r="CN7" s="758"/>
      <c r="CO7" s="758"/>
      <c r="CP7" s="758"/>
      <c r="CQ7" s="759"/>
      <c r="CR7" s="757">
        <v>93</v>
      </c>
      <c r="CS7" s="758"/>
      <c r="CT7" s="758"/>
      <c r="CU7" s="758"/>
      <c r="CV7" s="759"/>
      <c r="CW7" s="757" t="s">
        <v>541</v>
      </c>
      <c r="CX7" s="758"/>
      <c r="CY7" s="758"/>
      <c r="CZ7" s="758"/>
      <c r="DA7" s="759"/>
      <c r="DB7" s="757">
        <v>180</v>
      </c>
      <c r="DC7" s="758"/>
      <c r="DD7" s="758"/>
      <c r="DE7" s="758"/>
      <c r="DF7" s="759"/>
      <c r="DG7" s="757" t="s">
        <v>541</v>
      </c>
      <c r="DH7" s="758"/>
      <c r="DI7" s="758"/>
      <c r="DJ7" s="758"/>
      <c r="DK7" s="759"/>
      <c r="DL7" s="757" t="s">
        <v>541</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219</v>
      </c>
      <c r="R8" s="745"/>
      <c r="S8" s="745"/>
      <c r="T8" s="745"/>
      <c r="U8" s="745"/>
      <c r="V8" s="745">
        <v>217</v>
      </c>
      <c r="W8" s="745"/>
      <c r="X8" s="745"/>
      <c r="Y8" s="745"/>
      <c r="Z8" s="745"/>
      <c r="AA8" s="745">
        <v>3</v>
      </c>
      <c r="AB8" s="745"/>
      <c r="AC8" s="745"/>
      <c r="AD8" s="745"/>
      <c r="AE8" s="746"/>
      <c r="AF8" s="747">
        <v>3</v>
      </c>
      <c r="AG8" s="748"/>
      <c r="AH8" s="748"/>
      <c r="AI8" s="748"/>
      <c r="AJ8" s="749"/>
      <c r="AK8" s="750" t="s">
        <v>541</v>
      </c>
      <c r="AL8" s="751"/>
      <c r="AM8" s="751"/>
      <c r="AN8" s="751"/>
      <c r="AO8" s="751"/>
      <c r="AP8" s="751" t="s">
        <v>541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9</v>
      </c>
      <c r="CI8" s="768"/>
      <c r="CJ8" s="768"/>
      <c r="CK8" s="768"/>
      <c r="CL8" s="769"/>
      <c r="CM8" s="767">
        <v>211</v>
      </c>
      <c r="CN8" s="768"/>
      <c r="CO8" s="768"/>
      <c r="CP8" s="768"/>
      <c r="CQ8" s="769"/>
      <c r="CR8" s="767">
        <v>30</v>
      </c>
      <c r="CS8" s="768"/>
      <c r="CT8" s="768"/>
      <c r="CU8" s="768"/>
      <c r="CV8" s="769"/>
      <c r="CW8" s="767" t="s">
        <v>541</v>
      </c>
      <c r="CX8" s="768"/>
      <c r="CY8" s="768"/>
      <c r="CZ8" s="768"/>
      <c r="DA8" s="769"/>
      <c r="DB8" s="767" t="s">
        <v>541</v>
      </c>
      <c r="DC8" s="768"/>
      <c r="DD8" s="768"/>
      <c r="DE8" s="768"/>
      <c r="DF8" s="769"/>
      <c r="DG8" s="767" t="s">
        <v>541</v>
      </c>
      <c r="DH8" s="768"/>
      <c r="DI8" s="768"/>
      <c r="DJ8" s="768"/>
      <c r="DK8" s="769"/>
      <c r="DL8" s="767" t="s">
        <v>541</v>
      </c>
      <c r="DM8" s="768"/>
      <c r="DN8" s="768"/>
      <c r="DO8" s="768"/>
      <c r="DP8" s="769"/>
      <c r="DQ8" s="767" t="s">
        <v>541</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300</v>
      </c>
      <c r="R9" s="745"/>
      <c r="S9" s="745"/>
      <c r="T9" s="745"/>
      <c r="U9" s="745"/>
      <c r="V9" s="745">
        <v>299</v>
      </c>
      <c r="W9" s="745"/>
      <c r="X9" s="745"/>
      <c r="Y9" s="745"/>
      <c r="Z9" s="745"/>
      <c r="AA9" s="745">
        <v>1</v>
      </c>
      <c r="AB9" s="745"/>
      <c r="AC9" s="745"/>
      <c r="AD9" s="745"/>
      <c r="AE9" s="746"/>
      <c r="AF9" s="747">
        <v>1</v>
      </c>
      <c r="AG9" s="748"/>
      <c r="AH9" s="748"/>
      <c r="AI9" s="748"/>
      <c r="AJ9" s="749"/>
      <c r="AK9" s="750">
        <v>36</v>
      </c>
      <c r="AL9" s="751"/>
      <c r="AM9" s="751"/>
      <c r="AN9" s="751"/>
      <c r="AO9" s="751"/>
      <c r="AP9" s="751" t="s">
        <v>541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-3</v>
      </c>
      <c r="CI9" s="768"/>
      <c r="CJ9" s="768"/>
      <c r="CK9" s="768"/>
      <c r="CL9" s="769"/>
      <c r="CM9" s="767">
        <v>28</v>
      </c>
      <c r="CN9" s="768"/>
      <c r="CO9" s="768"/>
      <c r="CP9" s="768"/>
      <c r="CQ9" s="769"/>
      <c r="CR9" s="767">
        <v>28</v>
      </c>
      <c r="CS9" s="768"/>
      <c r="CT9" s="768"/>
      <c r="CU9" s="768"/>
      <c r="CV9" s="769"/>
      <c r="CW9" s="767">
        <v>3</v>
      </c>
      <c r="CX9" s="768"/>
      <c r="CY9" s="768"/>
      <c r="CZ9" s="768"/>
      <c r="DA9" s="769"/>
      <c r="DB9" s="767" t="s">
        <v>541</v>
      </c>
      <c r="DC9" s="768"/>
      <c r="DD9" s="768"/>
      <c r="DE9" s="768"/>
      <c r="DF9" s="769"/>
      <c r="DG9" s="767" t="s">
        <v>541</v>
      </c>
      <c r="DH9" s="768"/>
      <c r="DI9" s="768"/>
      <c r="DJ9" s="768"/>
      <c r="DK9" s="769"/>
      <c r="DL9" s="767" t="s">
        <v>541</v>
      </c>
      <c r="DM9" s="768"/>
      <c r="DN9" s="768"/>
      <c r="DO9" s="768"/>
      <c r="DP9" s="769"/>
      <c r="DQ9" s="767" t="s">
        <v>541</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28</v>
      </c>
      <c r="R10" s="745"/>
      <c r="S10" s="745"/>
      <c r="T10" s="745"/>
      <c r="U10" s="745"/>
      <c r="V10" s="745">
        <v>28</v>
      </c>
      <c r="W10" s="745"/>
      <c r="X10" s="745"/>
      <c r="Y10" s="745"/>
      <c r="Z10" s="745"/>
      <c r="AA10" s="745" t="s">
        <v>541</v>
      </c>
      <c r="AB10" s="745"/>
      <c r="AC10" s="745"/>
      <c r="AD10" s="745"/>
      <c r="AE10" s="746"/>
      <c r="AF10" s="747" t="s">
        <v>112</v>
      </c>
      <c r="AG10" s="748"/>
      <c r="AH10" s="748"/>
      <c r="AI10" s="748"/>
      <c r="AJ10" s="749"/>
      <c r="AK10" s="750">
        <v>21</v>
      </c>
      <c r="AL10" s="751"/>
      <c r="AM10" s="751"/>
      <c r="AN10" s="751"/>
      <c r="AO10" s="751"/>
      <c r="AP10" s="751">
        <v>41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31512</v>
      </c>
      <c r="R23" s="780"/>
      <c r="S23" s="780"/>
      <c r="T23" s="780"/>
      <c r="U23" s="780"/>
      <c r="V23" s="780">
        <v>31047</v>
      </c>
      <c r="W23" s="780"/>
      <c r="X23" s="780"/>
      <c r="Y23" s="780"/>
      <c r="Z23" s="780"/>
      <c r="AA23" s="780">
        <v>464</v>
      </c>
      <c r="AB23" s="780"/>
      <c r="AC23" s="780"/>
      <c r="AD23" s="780"/>
      <c r="AE23" s="781"/>
      <c r="AF23" s="782">
        <v>406</v>
      </c>
      <c r="AG23" s="780"/>
      <c r="AH23" s="780"/>
      <c r="AI23" s="780"/>
      <c r="AJ23" s="783"/>
      <c r="AK23" s="784"/>
      <c r="AL23" s="785"/>
      <c r="AM23" s="785"/>
      <c r="AN23" s="785"/>
      <c r="AO23" s="785"/>
      <c r="AP23" s="780">
        <v>31596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6497</v>
      </c>
      <c r="R28" s="809"/>
      <c r="S28" s="809"/>
      <c r="T28" s="809"/>
      <c r="U28" s="809"/>
      <c r="V28" s="809">
        <v>6238</v>
      </c>
      <c r="W28" s="809"/>
      <c r="X28" s="809"/>
      <c r="Y28" s="809"/>
      <c r="Z28" s="809"/>
      <c r="AA28" s="809">
        <v>259</v>
      </c>
      <c r="AB28" s="809"/>
      <c r="AC28" s="809"/>
      <c r="AD28" s="809"/>
      <c r="AE28" s="810"/>
      <c r="AF28" s="811">
        <v>259</v>
      </c>
      <c r="AG28" s="809"/>
      <c r="AH28" s="809"/>
      <c r="AI28" s="809"/>
      <c r="AJ28" s="812"/>
      <c r="AK28" s="813">
        <v>597</v>
      </c>
      <c r="AL28" s="804"/>
      <c r="AM28" s="804"/>
      <c r="AN28" s="804"/>
      <c r="AO28" s="804"/>
      <c r="AP28" s="804" t="s">
        <v>541</v>
      </c>
      <c r="AQ28" s="804"/>
      <c r="AR28" s="804"/>
      <c r="AS28" s="804"/>
      <c r="AT28" s="804"/>
      <c r="AU28" s="804" t="s">
        <v>541</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5081</v>
      </c>
      <c r="R29" s="745"/>
      <c r="S29" s="745"/>
      <c r="T29" s="745"/>
      <c r="U29" s="745"/>
      <c r="V29" s="745">
        <v>5022</v>
      </c>
      <c r="W29" s="745"/>
      <c r="X29" s="745"/>
      <c r="Y29" s="745"/>
      <c r="Z29" s="745"/>
      <c r="AA29" s="745">
        <v>59</v>
      </c>
      <c r="AB29" s="745"/>
      <c r="AC29" s="745"/>
      <c r="AD29" s="745"/>
      <c r="AE29" s="746"/>
      <c r="AF29" s="747">
        <v>59</v>
      </c>
      <c r="AG29" s="748"/>
      <c r="AH29" s="748"/>
      <c r="AI29" s="748"/>
      <c r="AJ29" s="749"/>
      <c r="AK29" s="816">
        <v>843</v>
      </c>
      <c r="AL29" s="817"/>
      <c r="AM29" s="817"/>
      <c r="AN29" s="817"/>
      <c r="AO29" s="817"/>
      <c r="AP29" s="817" t="s">
        <v>541</v>
      </c>
      <c r="AQ29" s="817"/>
      <c r="AR29" s="817"/>
      <c r="AS29" s="817"/>
      <c r="AT29" s="817"/>
      <c r="AU29" s="817" t="s">
        <v>541</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504</v>
      </c>
      <c r="R30" s="745"/>
      <c r="S30" s="745"/>
      <c r="T30" s="745"/>
      <c r="U30" s="745"/>
      <c r="V30" s="745">
        <v>501</v>
      </c>
      <c r="W30" s="745"/>
      <c r="X30" s="745"/>
      <c r="Y30" s="745"/>
      <c r="Z30" s="745"/>
      <c r="AA30" s="745">
        <v>3</v>
      </c>
      <c r="AB30" s="745"/>
      <c r="AC30" s="745"/>
      <c r="AD30" s="745"/>
      <c r="AE30" s="746"/>
      <c r="AF30" s="747">
        <v>3</v>
      </c>
      <c r="AG30" s="748"/>
      <c r="AH30" s="748"/>
      <c r="AI30" s="748"/>
      <c r="AJ30" s="749"/>
      <c r="AK30" s="816">
        <v>205</v>
      </c>
      <c r="AL30" s="817"/>
      <c r="AM30" s="817"/>
      <c r="AN30" s="817"/>
      <c r="AO30" s="817"/>
      <c r="AP30" s="817" t="s">
        <v>541</v>
      </c>
      <c r="AQ30" s="817"/>
      <c r="AR30" s="817"/>
      <c r="AS30" s="817"/>
      <c r="AT30" s="817"/>
      <c r="AU30" s="817" t="s">
        <v>541</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323</v>
      </c>
      <c r="R31" s="745"/>
      <c r="S31" s="745"/>
      <c r="T31" s="745"/>
      <c r="U31" s="745"/>
      <c r="V31" s="745">
        <v>321</v>
      </c>
      <c r="W31" s="745"/>
      <c r="X31" s="745"/>
      <c r="Y31" s="745"/>
      <c r="Z31" s="745"/>
      <c r="AA31" s="745">
        <v>1</v>
      </c>
      <c r="AB31" s="745"/>
      <c r="AC31" s="745"/>
      <c r="AD31" s="745"/>
      <c r="AE31" s="746"/>
      <c r="AF31" s="747">
        <v>1</v>
      </c>
      <c r="AG31" s="748"/>
      <c r="AH31" s="748"/>
      <c r="AI31" s="748"/>
      <c r="AJ31" s="749"/>
      <c r="AK31" s="816">
        <v>69</v>
      </c>
      <c r="AL31" s="817"/>
      <c r="AM31" s="817"/>
      <c r="AN31" s="817"/>
      <c r="AO31" s="817"/>
      <c r="AP31" s="817">
        <v>607</v>
      </c>
      <c r="AQ31" s="817"/>
      <c r="AR31" s="817"/>
      <c r="AS31" s="817"/>
      <c r="AT31" s="817"/>
      <c r="AU31" s="817">
        <v>188</v>
      </c>
      <c r="AV31" s="817"/>
      <c r="AW31" s="817"/>
      <c r="AX31" s="817"/>
      <c r="AY31" s="817"/>
      <c r="AZ31" s="818" t="s">
        <v>541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712</v>
      </c>
      <c r="R32" s="745"/>
      <c r="S32" s="745"/>
      <c r="T32" s="745"/>
      <c r="U32" s="745"/>
      <c r="V32" s="745">
        <v>697</v>
      </c>
      <c r="W32" s="745"/>
      <c r="X32" s="745"/>
      <c r="Y32" s="745"/>
      <c r="Z32" s="745"/>
      <c r="AA32" s="745">
        <v>14</v>
      </c>
      <c r="AB32" s="745"/>
      <c r="AC32" s="745"/>
      <c r="AD32" s="745"/>
      <c r="AE32" s="746"/>
      <c r="AF32" s="747">
        <v>748</v>
      </c>
      <c r="AG32" s="748"/>
      <c r="AH32" s="748"/>
      <c r="AI32" s="748"/>
      <c r="AJ32" s="749"/>
      <c r="AK32" s="816">
        <v>121</v>
      </c>
      <c r="AL32" s="817"/>
      <c r="AM32" s="817"/>
      <c r="AN32" s="817"/>
      <c r="AO32" s="817"/>
      <c r="AP32" s="817">
        <v>4633</v>
      </c>
      <c r="AQ32" s="817"/>
      <c r="AR32" s="817"/>
      <c r="AS32" s="817"/>
      <c r="AT32" s="817"/>
      <c r="AU32" s="817">
        <v>473</v>
      </c>
      <c r="AV32" s="817"/>
      <c r="AW32" s="817"/>
      <c r="AX32" s="817"/>
      <c r="AY32" s="817"/>
      <c r="AZ32" s="818" t="s">
        <v>541</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608</v>
      </c>
      <c r="R33" s="745"/>
      <c r="S33" s="745"/>
      <c r="T33" s="745"/>
      <c r="U33" s="745"/>
      <c r="V33" s="745">
        <v>608</v>
      </c>
      <c r="W33" s="745"/>
      <c r="X33" s="745"/>
      <c r="Y33" s="745"/>
      <c r="Z33" s="745"/>
      <c r="AA33" s="745">
        <v>0</v>
      </c>
      <c r="AB33" s="745"/>
      <c r="AC33" s="745"/>
      <c r="AD33" s="745"/>
      <c r="AE33" s="746"/>
      <c r="AF33" s="747">
        <v>0</v>
      </c>
      <c r="AG33" s="748"/>
      <c r="AH33" s="748"/>
      <c r="AI33" s="748"/>
      <c r="AJ33" s="749"/>
      <c r="AK33" s="816">
        <v>247</v>
      </c>
      <c r="AL33" s="817"/>
      <c r="AM33" s="817"/>
      <c r="AN33" s="817"/>
      <c r="AO33" s="817"/>
      <c r="AP33" s="817">
        <v>4083</v>
      </c>
      <c r="AQ33" s="817"/>
      <c r="AR33" s="817"/>
      <c r="AS33" s="817"/>
      <c r="AT33" s="817"/>
      <c r="AU33" s="817">
        <v>3214</v>
      </c>
      <c r="AV33" s="817"/>
      <c r="AW33" s="817"/>
      <c r="AX33" s="817"/>
      <c r="AY33" s="817"/>
      <c r="AZ33" s="818" t="s">
        <v>541</v>
      </c>
      <c r="BA33" s="818"/>
      <c r="BB33" s="818"/>
      <c r="BC33" s="818"/>
      <c r="BD33" s="818"/>
      <c r="BE33" s="814" t="s">
        <v>390</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391</v>
      </c>
      <c r="C34" s="742"/>
      <c r="D34" s="742"/>
      <c r="E34" s="742"/>
      <c r="F34" s="742"/>
      <c r="G34" s="742"/>
      <c r="H34" s="742"/>
      <c r="I34" s="742"/>
      <c r="J34" s="742"/>
      <c r="K34" s="742"/>
      <c r="L34" s="742"/>
      <c r="M34" s="742"/>
      <c r="N34" s="742"/>
      <c r="O34" s="742"/>
      <c r="P34" s="743"/>
      <c r="Q34" s="744">
        <v>1853</v>
      </c>
      <c r="R34" s="745"/>
      <c r="S34" s="745"/>
      <c r="T34" s="745"/>
      <c r="U34" s="745"/>
      <c r="V34" s="745">
        <v>1844</v>
      </c>
      <c r="W34" s="745"/>
      <c r="X34" s="745"/>
      <c r="Y34" s="745"/>
      <c r="Z34" s="745"/>
      <c r="AA34" s="745">
        <v>8</v>
      </c>
      <c r="AB34" s="745"/>
      <c r="AC34" s="745"/>
      <c r="AD34" s="745"/>
      <c r="AE34" s="746"/>
      <c r="AF34" s="747">
        <v>5</v>
      </c>
      <c r="AG34" s="748"/>
      <c r="AH34" s="748"/>
      <c r="AI34" s="748"/>
      <c r="AJ34" s="749"/>
      <c r="AK34" s="816">
        <v>923</v>
      </c>
      <c r="AL34" s="817"/>
      <c r="AM34" s="817"/>
      <c r="AN34" s="817"/>
      <c r="AO34" s="817"/>
      <c r="AP34" s="817">
        <v>13497</v>
      </c>
      <c r="AQ34" s="817"/>
      <c r="AR34" s="817"/>
      <c r="AS34" s="817"/>
      <c r="AT34" s="817"/>
      <c r="AU34" s="817">
        <v>11270</v>
      </c>
      <c r="AV34" s="817"/>
      <c r="AW34" s="817"/>
      <c r="AX34" s="817"/>
      <c r="AY34" s="817"/>
      <c r="AZ34" s="818" t="s">
        <v>541</v>
      </c>
      <c r="BA34" s="818"/>
      <c r="BB34" s="818"/>
      <c r="BC34" s="818"/>
      <c r="BD34" s="818"/>
      <c r="BE34" s="814" t="s">
        <v>390</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1075</v>
      </c>
      <c r="AG63" s="828"/>
      <c r="AH63" s="828"/>
      <c r="AI63" s="828"/>
      <c r="AJ63" s="829"/>
      <c r="AK63" s="830"/>
      <c r="AL63" s="825"/>
      <c r="AM63" s="825"/>
      <c r="AN63" s="825"/>
      <c r="AO63" s="825"/>
      <c r="AP63" s="828">
        <v>22821</v>
      </c>
      <c r="AQ63" s="828"/>
      <c r="AR63" s="828"/>
      <c r="AS63" s="828"/>
      <c r="AT63" s="828"/>
      <c r="AU63" s="828">
        <v>15144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396</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2798</v>
      </c>
      <c r="R68" s="852"/>
      <c r="S68" s="852"/>
      <c r="T68" s="852"/>
      <c r="U68" s="852"/>
      <c r="V68" s="852">
        <v>2773</v>
      </c>
      <c r="W68" s="852"/>
      <c r="X68" s="852"/>
      <c r="Y68" s="852"/>
      <c r="Z68" s="852"/>
      <c r="AA68" s="852">
        <v>25</v>
      </c>
      <c r="AB68" s="852"/>
      <c r="AC68" s="852"/>
      <c r="AD68" s="852"/>
      <c r="AE68" s="852"/>
      <c r="AF68" s="852">
        <v>25</v>
      </c>
      <c r="AG68" s="852"/>
      <c r="AH68" s="852"/>
      <c r="AI68" s="852"/>
      <c r="AJ68" s="852"/>
      <c r="AK68" s="852" t="s">
        <v>541</v>
      </c>
      <c r="AL68" s="852"/>
      <c r="AM68" s="852"/>
      <c r="AN68" s="852"/>
      <c r="AO68" s="852"/>
      <c r="AP68" s="852">
        <v>2439</v>
      </c>
      <c r="AQ68" s="852"/>
      <c r="AR68" s="852"/>
      <c r="AS68" s="852"/>
      <c r="AT68" s="852"/>
      <c r="AU68" s="852">
        <v>1957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2</v>
      </c>
      <c r="R69" s="817"/>
      <c r="S69" s="817"/>
      <c r="T69" s="817"/>
      <c r="U69" s="817"/>
      <c r="V69" s="817">
        <v>2</v>
      </c>
      <c r="W69" s="817"/>
      <c r="X69" s="817"/>
      <c r="Y69" s="817"/>
      <c r="Z69" s="817"/>
      <c r="AA69" s="817" t="s">
        <v>541</v>
      </c>
      <c r="AB69" s="817"/>
      <c r="AC69" s="817"/>
      <c r="AD69" s="817"/>
      <c r="AE69" s="817"/>
      <c r="AF69" s="817" t="s">
        <v>541</v>
      </c>
      <c r="AG69" s="817"/>
      <c r="AH69" s="817"/>
      <c r="AI69" s="817"/>
      <c r="AJ69" s="817"/>
      <c r="AK69" s="817" t="s">
        <v>541</v>
      </c>
      <c r="AL69" s="817"/>
      <c r="AM69" s="817"/>
      <c r="AN69" s="817"/>
      <c r="AO69" s="817"/>
      <c r="AP69" s="817" t="s">
        <v>541</v>
      </c>
      <c r="AQ69" s="817"/>
      <c r="AR69" s="817"/>
      <c r="AS69" s="817"/>
      <c r="AT69" s="817"/>
      <c r="AU69" s="817" t="s">
        <v>541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14592</v>
      </c>
      <c r="R70" s="817"/>
      <c r="S70" s="817"/>
      <c r="T70" s="817"/>
      <c r="U70" s="817"/>
      <c r="V70" s="817">
        <v>14009</v>
      </c>
      <c r="W70" s="817"/>
      <c r="X70" s="817"/>
      <c r="Y70" s="817"/>
      <c r="Z70" s="817"/>
      <c r="AA70" s="817">
        <v>583</v>
      </c>
      <c r="AB70" s="817"/>
      <c r="AC70" s="817"/>
      <c r="AD70" s="817"/>
      <c r="AE70" s="817"/>
      <c r="AF70" s="817">
        <v>583</v>
      </c>
      <c r="AG70" s="817"/>
      <c r="AH70" s="817"/>
      <c r="AI70" s="817"/>
      <c r="AJ70" s="817"/>
      <c r="AK70" s="817">
        <v>35</v>
      </c>
      <c r="AL70" s="817"/>
      <c r="AM70" s="817"/>
      <c r="AN70" s="817"/>
      <c r="AO70" s="817"/>
      <c r="AP70" s="817" t="s">
        <v>541</v>
      </c>
      <c r="AQ70" s="817"/>
      <c r="AR70" s="817"/>
      <c r="AS70" s="817"/>
      <c r="AT70" s="817"/>
      <c r="AU70" s="817" t="s">
        <v>541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143</v>
      </c>
      <c r="R71" s="817"/>
      <c r="S71" s="817"/>
      <c r="T71" s="817"/>
      <c r="U71" s="817"/>
      <c r="V71" s="817">
        <v>125</v>
      </c>
      <c r="W71" s="817"/>
      <c r="X71" s="817"/>
      <c r="Y71" s="817"/>
      <c r="Z71" s="817"/>
      <c r="AA71" s="817">
        <v>18</v>
      </c>
      <c r="AB71" s="817"/>
      <c r="AC71" s="817"/>
      <c r="AD71" s="817"/>
      <c r="AE71" s="817"/>
      <c r="AF71" s="817">
        <v>18</v>
      </c>
      <c r="AG71" s="817"/>
      <c r="AH71" s="817"/>
      <c r="AI71" s="817"/>
      <c r="AJ71" s="817"/>
      <c r="AK71" s="817">
        <v>10</v>
      </c>
      <c r="AL71" s="817"/>
      <c r="AM71" s="817"/>
      <c r="AN71" s="817"/>
      <c r="AO71" s="817"/>
      <c r="AP71" s="817" t="s">
        <v>541</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203</v>
      </c>
      <c r="R72" s="817"/>
      <c r="S72" s="817"/>
      <c r="T72" s="817"/>
      <c r="U72" s="817"/>
      <c r="V72" s="817">
        <v>181</v>
      </c>
      <c r="W72" s="817"/>
      <c r="X72" s="817"/>
      <c r="Y72" s="817"/>
      <c r="Z72" s="817"/>
      <c r="AA72" s="817">
        <v>22</v>
      </c>
      <c r="AB72" s="817"/>
      <c r="AC72" s="817"/>
      <c r="AD72" s="817"/>
      <c r="AE72" s="817"/>
      <c r="AF72" s="817">
        <v>22</v>
      </c>
      <c r="AG72" s="817"/>
      <c r="AH72" s="817"/>
      <c r="AI72" s="817"/>
      <c r="AJ72" s="817"/>
      <c r="AK72" s="817">
        <v>80</v>
      </c>
      <c r="AL72" s="817"/>
      <c r="AM72" s="817"/>
      <c r="AN72" s="817"/>
      <c r="AO72" s="817"/>
      <c r="AP72" s="817" t="s">
        <v>541</v>
      </c>
      <c r="AQ72" s="817"/>
      <c r="AR72" s="817"/>
      <c r="AS72" s="817"/>
      <c r="AT72" s="817"/>
      <c r="AU72" s="817" t="s">
        <v>541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402</v>
      </c>
      <c r="R73" s="817"/>
      <c r="S73" s="817"/>
      <c r="T73" s="817"/>
      <c r="U73" s="817"/>
      <c r="V73" s="817">
        <v>388</v>
      </c>
      <c r="W73" s="817"/>
      <c r="X73" s="817"/>
      <c r="Y73" s="817"/>
      <c r="Z73" s="817"/>
      <c r="AA73" s="817">
        <v>14</v>
      </c>
      <c r="AB73" s="817"/>
      <c r="AC73" s="817"/>
      <c r="AD73" s="817"/>
      <c r="AE73" s="817"/>
      <c r="AF73" s="817">
        <v>14</v>
      </c>
      <c r="AG73" s="817"/>
      <c r="AH73" s="817"/>
      <c r="AI73" s="817"/>
      <c r="AJ73" s="817"/>
      <c r="AK73" s="817" t="s">
        <v>541</v>
      </c>
      <c r="AL73" s="817"/>
      <c r="AM73" s="817"/>
      <c r="AN73" s="817"/>
      <c r="AO73" s="817"/>
      <c r="AP73" s="817" t="s">
        <v>541</v>
      </c>
      <c r="AQ73" s="817"/>
      <c r="AR73" s="817"/>
      <c r="AS73" s="817"/>
      <c r="AT73" s="817"/>
      <c r="AU73" s="817" t="s">
        <v>541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148779</v>
      </c>
      <c r="R74" s="817"/>
      <c r="S74" s="817"/>
      <c r="T74" s="817"/>
      <c r="U74" s="817"/>
      <c r="V74" s="817">
        <v>142235</v>
      </c>
      <c r="W74" s="817"/>
      <c r="X74" s="817"/>
      <c r="Y74" s="817"/>
      <c r="Z74" s="817"/>
      <c r="AA74" s="817">
        <v>6544</v>
      </c>
      <c r="AB74" s="817"/>
      <c r="AC74" s="817"/>
      <c r="AD74" s="817"/>
      <c r="AE74" s="817"/>
      <c r="AF74" s="817">
        <v>6544</v>
      </c>
      <c r="AG74" s="817"/>
      <c r="AH74" s="817"/>
      <c r="AI74" s="817"/>
      <c r="AJ74" s="817"/>
      <c r="AK74" s="817">
        <v>224</v>
      </c>
      <c r="AL74" s="817"/>
      <c r="AM74" s="817"/>
      <c r="AN74" s="817"/>
      <c r="AO74" s="817"/>
      <c r="AP74" s="817" t="s">
        <v>541</v>
      </c>
      <c r="AQ74" s="817"/>
      <c r="AR74" s="817"/>
      <c r="AS74" s="817"/>
      <c r="AT74" s="817"/>
      <c r="AU74" s="817" t="s">
        <v>541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7206</v>
      </c>
      <c r="AG88" s="828"/>
      <c r="AH88" s="828"/>
      <c r="AI88" s="828"/>
      <c r="AJ88" s="828"/>
      <c r="AK88" s="825"/>
      <c r="AL88" s="825"/>
      <c r="AM88" s="825"/>
      <c r="AN88" s="825"/>
      <c r="AO88" s="825"/>
      <c r="AP88" s="828">
        <v>2439</v>
      </c>
      <c r="AQ88" s="828"/>
      <c r="AR88" s="828"/>
      <c r="AS88" s="828"/>
      <c r="AT88" s="828"/>
      <c r="AU88" s="828">
        <v>1957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151</v>
      </c>
      <c r="CS102" s="836"/>
      <c r="CT102" s="836"/>
      <c r="CU102" s="836"/>
      <c r="CV102" s="879"/>
      <c r="CW102" s="878">
        <v>3</v>
      </c>
      <c r="CX102" s="836"/>
      <c r="CY102" s="836"/>
      <c r="CZ102" s="836"/>
      <c r="DA102" s="879"/>
      <c r="DB102" s="878">
        <v>180</v>
      </c>
      <c r="DC102" s="836"/>
      <c r="DD102" s="836"/>
      <c r="DE102" s="836"/>
      <c r="DF102" s="879"/>
      <c r="DG102" s="878" t="s">
        <v>543</v>
      </c>
      <c r="DH102" s="836"/>
      <c r="DI102" s="836"/>
      <c r="DJ102" s="836"/>
      <c r="DK102" s="879"/>
      <c r="DL102" s="878" t="s">
        <v>541</v>
      </c>
      <c r="DM102" s="836"/>
      <c r="DN102" s="836"/>
      <c r="DO102" s="836"/>
      <c r="DP102" s="879"/>
      <c r="DQ102" s="878" t="s">
        <v>541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286</v>
      </c>
      <c r="AG109" s="881"/>
      <c r="AH109" s="881"/>
      <c r="AI109" s="881"/>
      <c r="AJ109" s="882"/>
      <c r="AK109" s="880" t="s">
        <v>285</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286</v>
      </c>
      <c r="BW109" s="881"/>
      <c r="BX109" s="881"/>
      <c r="BY109" s="881"/>
      <c r="BZ109" s="882"/>
      <c r="CA109" s="880" t="s">
        <v>285</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286</v>
      </c>
      <c r="DM109" s="881"/>
      <c r="DN109" s="881"/>
      <c r="DO109" s="881"/>
      <c r="DP109" s="882"/>
      <c r="DQ109" s="880" t="s">
        <v>285</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3325219</v>
      </c>
      <c r="AB110" s="888"/>
      <c r="AC110" s="888"/>
      <c r="AD110" s="888"/>
      <c r="AE110" s="889"/>
      <c r="AF110" s="890">
        <v>3263681</v>
      </c>
      <c r="AG110" s="888"/>
      <c r="AH110" s="888"/>
      <c r="AI110" s="888"/>
      <c r="AJ110" s="889"/>
      <c r="AK110" s="890">
        <v>3244180</v>
      </c>
      <c r="AL110" s="888"/>
      <c r="AM110" s="888"/>
      <c r="AN110" s="888"/>
      <c r="AO110" s="889"/>
      <c r="AP110" s="891">
        <v>22.4</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29627568</v>
      </c>
      <c r="BR110" s="925"/>
      <c r="BS110" s="925"/>
      <c r="BT110" s="925"/>
      <c r="BU110" s="925"/>
      <c r="BV110" s="925">
        <v>29393688</v>
      </c>
      <c r="BW110" s="925"/>
      <c r="BX110" s="925"/>
      <c r="BY110" s="925"/>
      <c r="BZ110" s="925"/>
      <c r="CA110" s="925">
        <v>31596110</v>
      </c>
      <c r="CB110" s="925"/>
      <c r="CC110" s="925"/>
      <c r="CD110" s="925"/>
      <c r="CE110" s="925"/>
      <c r="CF110" s="939">
        <v>217.7</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1514707</v>
      </c>
      <c r="BR111" s="918"/>
      <c r="BS111" s="918"/>
      <c r="BT111" s="918"/>
      <c r="BU111" s="918"/>
      <c r="BV111" s="918">
        <v>773327</v>
      </c>
      <c r="BW111" s="918"/>
      <c r="BX111" s="918"/>
      <c r="BY111" s="918"/>
      <c r="BZ111" s="918"/>
      <c r="CA111" s="918">
        <v>692689</v>
      </c>
      <c r="CB111" s="918"/>
      <c r="CC111" s="918"/>
      <c r="CD111" s="918"/>
      <c r="CE111" s="918"/>
      <c r="CF111" s="912">
        <v>4.8</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16610813</v>
      </c>
      <c r="BR112" s="918"/>
      <c r="BS112" s="918"/>
      <c r="BT112" s="918"/>
      <c r="BU112" s="918"/>
      <c r="BV112" s="918">
        <v>15545803</v>
      </c>
      <c r="BW112" s="918"/>
      <c r="BX112" s="918"/>
      <c r="BY112" s="918"/>
      <c r="BZ112" s="918"/>
      <c r="CA112" s="918">
        <v>15144129</v>
      </c>
      <c r="CB112" s="918"/>
      <c r="CC112" s="918"/>
      <c r="CD112" s="918"/>
      <c r="CE112" s="918"/>
      <c r="CF112" s="912">
        <v>104.3</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v>37746</v>
      </c>
      <c r="DR112" s="918"/>
      <c r="DS112" s="918"/>
      <c r="DT112" s="918"/>
      <c r="DU112" s="918"/>
      <c r="DV112" s="919">
        <v>0.3</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1060156</v>
      </c>
      <c r="AB113" s="932"/>
      <c r="AC113" s="932"/>
      <c r="AD113" s="932"/>
      <c r="AE113" s="933"/>
      <c r="AF113" s="934">
        <v>1061197</v>
      </c>
      <c r="AG113" s="932"/>
      <c r="AH113" s="932"/>
      <c r="AI113" s="932"/>
      <c r="AJ113" s="933"/>
      <c r="AK113" s="934">
        <v>1102455</v>
      </c>
      <c r="AL113" s="932"/>
      <c r="AM113" s="932"/>
      <c r="AN113" s="932"/>
      <c r="AO113" s="933"/>
      <c r="AP113" s="935">
        <v>7.6</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2322593</v>
      </c>
      <c r="BR113" s="918"/>
      <c r="BS113" s="918"/>
      <c r="BT113" s="918"/>
      <c r="BU113" s="918"/>
      <c r="BV113" s="918">
        <v>2116884</v>
      </c>
      <c r="BW113" s="918"/>
      <c r="BX113" s="918"/>
      <c r="BY113" s="918"/>
      <c r="BZ113" s="918"/>
      <c r="CA113" s="918">
        <v>1957293</v>
      </c>
      <c r="CB113" s="918"/>
      <c r="CC113" s="918"/>
      <c r="CD113" s="918"/>
      <c r="CE113" s="918"/>
      <c r="CF113" s="912">
        <v>13.5</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372726</v>
      </c>
      <c r="AB114" s="957"/>
      <c r="AC114" s="957"/>
      <c r="AD114" s="957"/>
      <c r="AE114" s="958"/>
      <c r="AF114" s="959">
        <v>265259</v>
      </c>
      <c r="AG114" s="957"/>
      <c r="AH114" s="957"/>
      <c r="AI114" s="957"/>
      <c r="AJ114" s="958"/>
      <c r="AK114" s="959">
        <v>278287</v>
      </c>
      <c r="AL114" s="957"/>
      <c r="AM114" s="957"/>
      <c r="AN114" s="957"/>
      <c r="AO114" s="958"/>
      <c r="AP114" s="960">
        <v>1.9</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3841849</v>
      </c>
      <c r="BR114" s="918"/>
      <c r="BS114" s="918"/>
      <c r="BT114" s="918"/>
      <c r="BU114" s="918"/>
      <c r="BV114" s="918">
        <v>3841045</v>
      </c>
      <c r="BW114" s="918"/>
      <c r="BX114" s="918"/>
      <c r="BY114" s="918"/>
      <c r="BZ114" s="918"/>
      <c r="CA114" s="918">
        <v>3583101</v>
      </c>
      <c r="CB114" s="918"/>
      <c r="CC114" s="918"/>
      <c r="CD114" s="918"/>
      <c r="CE114" s="918"/>
      <c r="CF114" s="912">
        <v>24.7</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171612</v>
      </c>
      <c r="AB115" s="932"/>
      <c r="AC115" s="932"/>
      <c r="AD115" s="932"/>
      <c r="AE115" s="933"/>
      <c r="AF115" s="934">
        <v>167742</v>
      </c>
      <c r="AG115" s="932"/>
      <c r="AH115" s="932"/>
      <c r="AI115" s="932"/>
      <c r="AJ115" s="933"/>
      <c r="AK115" s="934">
        <v>130403</v>
      </c>
      <c r="AL115" s="932"/>
      <c r="AM115" s="932"/>
      <c r="AN115" s="932"/>
      <c r="AO115" s="933"/>
      <c r="AP115" s="935">
        <v>0.9</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74685</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625274</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19708</v>
      </c>
      <c r="DH116" s="957"/>
      <c r="DI116" s="957"/>
      <c r="DJ116" s="957"/>
      <c r="DK116" s="958"/>
      <c r="DL116" s="959">
        <v>14303</v>
      </c>
      <c r="DM116" s="957"/>
      <c r="DN116" s="957"/>
      <c r="DO116" s="957"/>
      <c r="DP116" s="958"/>
      <c r="DQ116" s="959">
        <v>8898</v>
      </c>
      <c r="DR116" s="957"/>
      <c r="DS116" s="957"/>
      <c r="DT116" s="957"/>
      <c r="DU116" s="958"/>
      <c r="DV116" s="960">
        <v>0.1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4929713</v>
      </c>
      <c r="AB117" s="964"/>
      <c r="AC117" s="964"/>
      <c r="AD117" s="964"/>
      <c r="AE117" s="965"/>
      <c r="AF117" s="963">
        <v>4757879</v>
      </c>
      <c r="AG117" s="964"/>
      <c r="AH117" s="964"/>
      <c r="AI117" s="964"/>
      <c r="AJ117" s="965"/>
      <c r="AK117" s="963">
        <v>4755325</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286</v>
      </c>
      <c r="AG118" s="881"/>
      <c r="AH118" s="881"/>
      <c r="AI118" s="881"/>
      <c r="AJ118" s="882"/>
      <c r="AK118" s="880" t="s">
        <v>285</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435</v>
      </c>
      <c r="BP118" s="992"/>
      <c r="BQ118" s="983">
        <v>53992215</v>
      </c>
      <c r="BR118" s="984"/>
      <c r="BS118" s="984"/>
      <c r="BT118" s="984"/>
      <c r="BU118" s="984"/>
      <c r="BV118" s="984">
        <v>51670747</v>
      </c>
      <c r="BW118" s="984"/>
      <c r="BX118" s="984"/>
      <c r="BY118" s="984"/>
      <c r="BZ118" s="984"/>
      <c r="CA118" s="984">
        <v>52973322</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5761709</v>
      </c>
      <c r="BR119" s="925"/>
      <c r="BS119" s="925"/>
      <c r="BT119" s="925"/>
      <c r="BU119" s="925"/>
      <c r="BV119" s="925">
        <v>6204783</v>
      </c>
      <c r="BW119" s="925"/>
      <c r="BX119" s="925"/>
      <c r="BY119" s="925"/>
      <c r="BZ119" s="925"/>
      <c r="CA119" s="925">
        <v>6409390</v>
      </c>
      <c r="CB119" s="925"/>
      <c r="CC119" s="925"/>
      <c r="CD119" s="925"/>
      <c r="CE119" s="925"/>
      <c r="CF119" s="939">
        <v>44.2</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869725</v>
      </c>
      <c r="DH119" s="996"/>
      <c r="DI119" s="996"/>
      <c r="DJ119" s="996"/>
      <c r="DK119" s="997"/>
      <c r="DL119" s="998">
        <v>759024</v>
      </c>
      <c r="DM119" s="996"/>
      <c r="DN119" s="996"/>
      <c r="DO119" s="996"/>
      <c r="DP119" s="997"/>
      <c r="DQ119" s="998">
        <v>646045</v>
      </c>
      <c r="DR119" s="996"/>
      <c r="DS119" s="996"/>
      <c r="DT119" s="996"/>
      <c r="DU119" s="997"/>
      <c r="DV119" s="999">
        <v>4.5</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843164</v>
      </c>
      <c r="BR120" s="918"/>
      <c r="BS120" s="918"/>
      <c r="BT120" s="918"/>
      <c r="BU120" s="918"/>
      <c r="BV120" s="918">
        <v>705352</v>
      </c>
      <c r="BW120" s="918"/>
      <c r="BX120" s="918"/>
      <c r="BY120" s="918"/>
      <c r="BZ120" s="918"/>
      <c r="CA120" s="918">
        <v>580014</v>
      </c>
      <c r="CB120" s="918"/>
      <c r="CC120" s="918"/>
      <c r="CD120" s="918"/>
      <c r="CE120" s="918"/>
      <c r="CF120" s="912">
        <v>4</v>
      </c>
      <c r="CG120" s="913"/>
      <c r="CH120" s="913"/>
      <c r="CI120" s="913"/>
      <c r="CJ120" s="913"/>
      <c r="CK120" s="1011" t="s">
        <v>441</v>
      </c>
      <c r="CL120" s="1012"/>
      <c r="CM120" s="1012"/>
      <c r="CN120" s="1012"/>
      <c r="CO120" s="1013"/>
      <c r="CP120" s="1019" t="s">
        <v>391</v>
      </c>
      <c r="CQ120" s="1020"/>
      <c r="CR120" s="1020"/>
      <c r="CS120" s="1020"/>
      <c r="CT120" s="1020"/>
      <c r="CU120" s="1020"/>
      <c r="CV120" s="1020"/>
      <c r="CW120" s="1020"/>
      <c r="CX120" s="1020"/>
      <c r="CY120" s="1020"/>
      <c r="CZ120" s="1020"/>
      <c r="DA120" s="1020"/>
      <c r="DB120" s="1020"/>
      <c r="DC120" s="1020"/>
      <c r="DD120" s="1020"/>
      <c r="DE120" s="1020"/>
      <c r="DF120" s="1021"/>
      <c r="DG120" s="924">
        <v>12067588</v>
      </c>
      <c r="DH120" s="925"/>
      <c r="DI120" s="925"/>
      <c r="DJ120" s="925"/>
      <c r="DK120" s="925"/>
      <c r="DL120" s="925">
        <v>11608345</v>
      </c>
      <c r="DM120" s="925"/>
      <c r="DN120" s="925"/>
      <c r="DO120" s="925"/>
      <c r="DP120" s="925"/>
      <c r="DQ120" s="925">
        <v>11270275</v>
      </c>
      <c r="DR120" s="925"/>
      <c r="DS120" s="925"/>
      <c r="DT120" s="925"/>
      <c r="DU120" s="925"/>
      <c r="DV120" s="926">
        <v>77.599999999999994</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30414506</v>
      </c>
      <c r="BR121" s="984"/>
      <c r="BS121" s="984"/>
      <c r="BT121" s="984"/>
      <c r="BU121" s="984"/>
      <c r="BV121" s="984">
        <v>30538190</v>
      </c>
      <c r="BW121" s="984"/>
      <c r="BX121" s="984"/>
      <c r="BY121" s="984"/>
      <c r="BZ121" s="984"/>
      <c r="CA121" s="984">
        <v>32496023</v>
      </c>
      <c r="CB121" s="984"/>
      <c r="CC121" s="984"/>
      <c r="CD121" s="984"/>
      <c r="CE121" s="984"/>
      <c r="CF121" s="1022">
        <v>223.9</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3202709</v>
      </c>
      <c r="DH121" s="918"/>
      <c r="DI121" s="918"/>
      <c r="DJ121" s="918"/>
      <c r="DK121" s="918"/>
      <c r="DL121" s="918">
        <v>3258591</v>
      </c>
      <c r="DM121" s="918"/>
      <c r="DN121" s="918"/>
      <c r="DO121" s="918"/>
      <c r="DP121" s="918"/>
      <c r="DQ121" s="918">
        <v>3213646</v>
      </c>
      <c r="DR121" s="918"/>
      <c r="DS121" s="918"/>
      <c r="DT121" s="918"/>
      <c r="DU121" s="918"/>
      <c r="DV121" s="919">
        <v>22.1</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37019379</v>
      </c>
      <c r="BR122" s="1033"/>
      <c r="BS122" s="1033"/>
      <c r="BT122" s="1033"/>
      <c r="BU122" s="1033"/>
      <c r="BV122" s="1033">
        <v>37448325</v>
      </c>
      <c r="BW122" s="1033"/>
      <c r="BX122" s="1033"/>
      <c r="BY122" s="1033"/>
      <c r="BZ122" s="1033"/>
      <c r="CA122" s="1033">
        <v>39485427</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1156421</v>
      </c>
      <c r="DH122" s="918"/>
      <c r="DI122" s="918"/>
      <c r="DJ122" s="918"/>
      <c r="DK122" s="918"/>
      <c r="DL122" s="918">
        <v>498520</v>
      </c>
      <c r="DM122" s="918"/>
      <c r="DN122" s="918"/>
      <c r="DO122" s="918"/>
      <c r="DP122" s="918"/>
      <c r="DQ122" s="918">
        <v>472526</v>
      </c>
      <c r="DR122" s="918"/>
      <c r="DS122" s="918"/>
      <c r="DT122" s="918"/>
      <c r="DU122" s="918"/>
      <c r="DV122" s="919">
        <v>3.3</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5949</v>
      </c>
      <c r="AB123" s="957"/>
      <c r="AC123" s="957"/>
      <c r="AD123" s="957"/>
      <c r="AE123" s="958"/>
      <c r="AF123" s="959">
        <v>5757</v>
      </c>
      <c r="AG123" s="957"/>
      <c r="AH123" s="957"/>
      <c r="AI123" s="957"/>
      <c r="AJ123" s="958"/>
      <c r="AK123" s="959">
        <v>5572</v>
      </c>
      <c r="AL123" s="957"/>
      <c r="AM123" s="957"/>
      <c r="AN123" s="957"/>
      <c r="AO123" s="958"/>
      <c r="AP123" s="960">
        <v>0</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118.9</v>
      </c>
      <c r="BR123" s="1025"/>
      <c r="BS123" s="1025"/>
      <c r="BT123" s="1025"/>
      <c r="BU123" s="1025"/>
      <c r="BV123" s="1025">
        <v>98.5</v>
      </c>
      <c r="BW123" s="1025"/>
      <c r="BX123" s="1025"/>
      <c r="BY123" s="1025"/>
      <c r="BZ123" s="1025"/>
      <c r="CA123" s="1025">
        <v>92.9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136413</v>
      </c>
      <c r="AB126" s="957"/>
      <c r="AC126" s="957"/>
      <c r="AD126" s="957"/>
      <c r="AE126" s="958"/>
      <c r="AF126" s="959">
        <v>152691</v>
      </c>
      <c r="AG126" s="957"/>
      <c r="AH126" s="957"/>
      <c r="AI126" s="957"/>
      <c r="AJ126" s="958"/>
      <c r="AK126" s="959">
        <v>116718</v>
      </c>
      <c r="AL126" s="957"/>
      <c r="AM126" s="957"/>
      <c r="AN126" s="957"/>
      <c r="AO126" s="958"/>
      <c r="AP126" s="960">
        <v>0.8</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v>74685</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29250</v>
      </c>
      <c r="AB127" s="957"/>
      <c r="AC127" s="957"/>
      <c r="AD127" s="957"/>
      <c r="AE127" s="958"/>
      <c r="AF127" s="959">
        <v>9294</v>
      </c>
      <c r="AG127" s="957"/>
      <c r="AH127" s="957"/>
      <c r="AI127" s="957"/>
      <c r="AJ127" s="958"/>
      <c r="AK127" s="959">
        <v>8113</v>
      </c>
      <c r="AL127" s="957"/>
      <c r="AM127" s="957"/>
      <c r="AN127" s="957"/>
      <c r="AO127" s="958"/>
      <c r="AP127" s="960">
        <v>0.1</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12.62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76185</v>
      </c>
      <c r="AB128" s="1088"/>
      <c r="AC128" s="1088"/>
      <c r="AD128" s="1088"/>
      <c r="AE128" s="1089"/>
      <c r="AF128" s="1090">
        <v>72662</v>
      </c>
      <c r="AG128" s="1088"/>
      <c r="AH128" s="1088"/>
      <c r="AI128" s="1088"/>
      <c r="AJ128" s="1089"/>
      <c r="AK128" s="1090">
        <v>82323</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17.62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17070861</v>
      </c>
      <c r="AB129" s="957"/>
      <c r="AC129" s="957"/>
      <c r="AD129" s="957"/>
      <c r="AE129" s="958"/>
      <c r="AF129" s="959">
        <v>17257582</v>
      </c>
      <c r="AG129" s="957"/>
      <c r="AH129" s="957"/>
      <c r="AI129" s="957"/>
      <c r="AJ129" s="958"/>
      <c r="AK129" s="959">
        <v>17413799</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13.1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2807507</v>
      </c>
      <c r="AB130" s="957"/>
      <c r="AC130" s="957"/>
      <c r="AD130" s="957"/>
      <c r="AE130" s="958"/>
      <c r="AF130" s="959">
        <v>2821218</v>
      </c>
      <c r="AG130" s="957"/>
      <c r="AH130" s="957"/>
      <c r="AI130" s="957"/>
      <c r="AJ130" s="958"/>
      <c r="AK130" s="959">
        <v>2898519</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92.9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14263354</v>
      </c>
      <c r="AB131" s="996"/>
      <c r="AC131" s="996"/>
      <c r="AD131" s="996"/>
      <c r="AE131" s="997"/>
      <c r="AF131" s="998">
        <v>14436364</v>
      </c>
      <c r="AG131" s="996"/>
      <c r="AH131" s="996"/>
      <c r="AI131" s="996"/>
      <c r="AJ131" s="997"/>
      <c r="AK131" s="998">
        <v>14515280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14.34459945</v>
      </c>
      <c r="AB132" s="1102"/>
      <c r="AC132" s="1102"/>
      <c r="AD132" s="1102"/>
      <c r="AE132" s="1103"/>
      <c r="AF132" s="1104">
        <v>12.91183154</v>
      </c>
      <c r="AG132" s="1102"/>
      <c r="AH132" s="1102"/>
      <c r="AI132" s="1102"/>
      <c r="AJ132" s="1103"/>
      <c r="AK132" s="1104">
        <v>12.22493124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15.4</v>
      </c>
      <c r="AB133" s="1109"/>
      <c r="AC133" s="1109"/>
      <c r="AD133" s="1109"/>
      <c r="AE133" s="1110"/>
      <c r="AF133" s="1108">
        <v>14.3</v>
      </c>
      <c r="AG133" s="1109"/>
      <c r="AH133" s="1109"/>
      <c r="AI133" s="1109"/>
      <c r="AJ133" s="1110"/>
      <c r="AK133" s="1108">
        <v>13.1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4434808</v>
      </c>
      <c r="L9" s="264">
        <v>88961</v>
      </c>
      <c r="M9" s="265">
        <v>65478</v>
      </c>
      <c r="N9" s="266">
        <v>35.9</v>
      </c>
    </row>
    <row r="10" spans="1:16">
      <c r="A10" s="248"/>
      <c r="B10" s="244"/>
      <c r="C10" s="244"/>
      <c r="D10" s="244"/>
      <c r="E10" s="244"/>
      <c r="F10" s="244"/>
      <c r="G10" s="1117" t="s">
        <v>477</v>
      </c>
      <c r="H10" s="1118"/>
      <c r="I10" s="1118"/>
      <c r="J10" s="1119"/>
      <c r="K10" s="267">
        <v>89739</v>
      </c>
      <c r="L10" s="268">
        <v>1800</v>
      </c>
      <c r="M10" s="269">
        <v>5891</v>
      </c>
      <c r="N10" s="270">
        <v>-69.400000000000006</v>
      </c>
    </row>
    <row r="11" spans="1:16" ht="13.5" customHeight="1">
      <c r="A11" s="248"/>
      <c r="B11" s="244"/>
      <c r="C11" s="244"/>
      <c r="D11" s="244"/>
      <c r="E11" s="244"/>
      <c r="F11" s="244"/>
      <c r="G11" s="1117" t="s">
        <v>478</v>
      </c>
      <c r="H11" s="1118"/>
      <c r="I11" s="1118"/>
      <c r="J11" s="1119"/>
      <c r="K11" s="267">
        <v>977357</v>
      </c>
      <c r="L11" s="268">
        <v>19606</v>
      </c>
      <c r="M11" s="269">
        <v>8462</v>
      </c>
      <c r="N11" s="270">
        <v>131.69999999999999</v>
      </c>
    </row>
    <row r="12" spans="1:16" ht="13.5" customHeight="1">
      <c r="A12" s="248"/>
      <c r="B12" s="244"/>
      <c r="C12" s="244"/>
      <c r="D12" s="244"/>
      <c r="E12" s="244"/>
      <c r="F12" s="244"/>
      <c r="G12" s="1117" t="s">
        <v>479</v>
      </c>
      <c r="H12" s="1118"/>
      <c r="I12" s="1118"/>
      <c r="J12" s="1119"/>
      <c r="K12" s="267" t="s">
        <v>480</v>
      </c>
      <c r="L12" s="268" t="s">
        <v>480</v>
      </c>
      <c r="M12" s="269">
        <v>902</v>
      </c>
      <c r="N12" s="270" t="s">
        <v>480</v>
      </c>
    </row>
    <row r="13" spans="1:16" ht="13.5" customHeight="1">
      <c r="A13" s="248"/>
      <c r="B13" s="244"/>
      <c r="C13" s="244"/>
      <c r="D13" s="244"/>
      <c r="E13" s="244"/>
      <c r="F13" s="244"/>
      <c r="G13" s="1117" t="s">
        <v>481</v>
      </c>
      <c r="H13" s="1118"/>
      <c r="I13" s="1118"/>
      <c r="J13" s="1119"/>
      <c r="K13" s="267" t="s">
        <v>480</v>
      </c>
      <c r="L13" s="268" t="s">
        <v>480</v>
      </c>
      <c r="M13" s="269" t="s">
        <v>480</v>
      </c>
      <c r="N13" s="270" t="s">
        <v>480</v>
      </c>
    </row>
    <row r="14" spans="1:16" ht="13.5" customHeight="1">
      <c r="A14" s="248"/>
      <c r="B14" s="244"/>
      <c r="C14" s="244"/>
      <c r="D14" s="244"/>
      <c r="E14" s="244"/>
      <c r="F14" s="244"/>
      <c r="G14" s="1117" t="s">
        <v>482</v>
      </c>
      <c r="H14" s="1118"/>
      <c r="I14" s="1118"/>
      <c r="J14" s="1119"/>
      <c r="K14" s="267">
        <v>324169</v>
      </c>
      <c r="L14" s="268">
        <v>6503</v>
      </c>
      <c r="M14" s="269">
        <v>2295</v>
      </c>
      <c r="N14" s="270">
        <v>183.4</v>
      </c>
    </row>
    <row r="15" spans="1:16" ht="13.5" customHeight="1">
      <c r="A15" s="248"/>
      <c r="B15" s="244"/>
      <c r="C15" s="244"/>
      <c r="D15" s="244"/>
      <c r="E15" s="244"/>
      <c r="F15" s="244"/>
      <c r="G15" s="1117" t="s">
        <v>483</v>
      </c>
      <c r="H15" s="1118"/>
      <c r="I15" s="1118"/>
      <c r="J15" s="1119"/>
      <c r="K15" s="267">
        <v>146633</v>
      </c>
      <c r="L15" s="268">
        <v>2941</v>
      </c>
      <c r="M15" s="269">
        <v>1610</v>
      </c>
      <c r="N15" s="270">
        <v>82.7</v>
      </c>
    </row>
    <row r="16" spans="1:16">
      <c r="A16" s="248"/>
      <c r="B16" s="244"/>
      <c r="C16" s="244"/>
      <c r="D16" s="244"/>
      <c r="E16" s="244"/>
      <c r="F16" s="244"/>
      <c r="G16" s="1120" t="s">
        <v>484</v>
      </c>
      <c r="H16" s="1121"/>
      <c r="I16" s="1121"/>
      <c r="J16" s="1122"/>
      <c r="K16" s="268">
        <v>-547111</v>
      </c>
      <c r="L16" s="268">
        <v>-10975</v>
      </c>
      <c r="M16" s="269">
        <v>-7674</v>
      </c>
      <c r="N16" s="270">
        <v>43</v>
      </c>
    </row>
    <row r="17" spans="1:16">
      <c r="A17" s="248"/>
      <c r="B17" s="244"/>
      <c r="C17" s="244"/>
      <c r="D17" s="244"/>
      <c r="E17" s="244"/>
      <c r="F17" s="244"/>
      <c r="G17" s="1120" t="s">
        <v>170</v>
      </c>
      <c r="H17" s="1121"/>
      <c r="I17" s="1121"/>
      <c r="J17" s="1122"/>
      <c r="K17" s="268">
        <v>5425595</v>
      </c>
      <c r="L17" s="268">
        <v>108836</v>
      </c>
      <c r="M17" s="269">
        <v>76965</v>
      </c>
      <c r="N17" s="270">
        <v>41.4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9.27</v>
      </c>
      <c r="L21" s="281">
        <v>7.53</v>
      </c>
      <c r="M21" s="282">
        <v>1.74</v>
      </c>
      <c r="N21" s="249"/>
      <c r="O21" s="283"/>
      <c r="P21" s="279"/>
    </row>
    <row r="22" spans="1:16" s="284" customFormat="1">
      <c r="A22" s="279"/>
      <c r="B22" s="249"/>
      <c r="C22" s="249"/>
      <c r="D22" s="249"/>
      <c r="E22" s="249"/>
      <c r="F22" s="249"/>
      <c r="G22" s="1112" t="s">
        <v>490</v>
      </c>
      <c r="H22" s="1113"/>
      <c r="I22" s="1113"/>
      <c r="J22" s="1114"/>
      <c r="K22" s="285">
        <v>93.3</v>
      </c>
      <c r="L22" s="286">
        <v>97.3</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3244180</v>
      </c>
      <c r="L32" s="294">
        <v>65078</v>
      </c>
      <c r="M32" s="295">
        <v>44941</v>
      </c>
      <c r="N32" s="296">
        <v>44.8</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79</v>
      </c>
      <c r="N34" s="296" t="s">
        <v>480</v>
      </c>
    </row>
    <row r="35" spans="1:16" ht="27" customHeight="1">
      <c r="A35" s="248"/>
      <c r="B35" s="244"/>
      <c r="C35" s="244"/>
      <c r="D35" s="244"/>
      <c r="E35" s="244"/>
      <c r="F35" s="244"/>
      <c r="G35" s="1128" t="s">
        <v>497</v>
      </c>
      <c r="H35" s="1129"/>
      <c r="I35" s="1129"/>
      <c r="J35" s="1130"/>
      <c r="K35" s="294">
        <v>1102455</v>
      </c>
      <c r="L35" s="294">
        <v>22115</v>
      </c>
      <c r="M35" s="295">
        <v>13887</v>
      </c>
      <c r="N35" s="296">
        <v>59.2</v>
      </c>
    </row>
    <row r="36" spans="1:16" ht="27" customHeight="1">
      <c r="A36" s="248"/>
      <c r="B36" s="244"/>
      <c r="C36" s="244"/>
      <c r="D36" s="244"/>
      <c r="E36" s="244"/>
      <c r="F36" s="244"/>
      <c r="G36" s="1128" t="s">
        <v>498</v>
      </c>
      <c r="H36" s="1129"/>
      <c r="I36" s="1129"/>
      <c r="J36" s="1130"/>
      <c r="K36" s="294">
        <v>278287</v>
      </c>
      <c r="L36" s="294">
        <v>5582</v>
      </c>
      <c r="M36" s="295">
        <v>3159</v>
      </c>
      <c r="N36" s="296">
        <v>76.7</v>
      </c>
    </row>
    <row r="37" spans="1:16" ht="13.5" customHeight="1">
      <c r="A37" s="248"/>
      <c r="B37" s="244"/>
      <c r="C37" s="244"/>
      <c r="D37" s="244"/>
      <c r="E37" s="244"/>
      <c r="F37" s="244"/>
      <c r="G37" s="1128" t="s">
        <v>499</v>
      </c>
      <c r="H37" s="1129"/>
      <c r="I37" s="1129"/>
      <c r="J37" s="1130"/>
      <c r="K37" s="294">
        <v>130403</v>
      </c>
      <c r="L37" s="294">
        <v>2616</v>
      </c>
      <c r="M37" s="295">
        <v>1648</v>
      </c>
      <c r="N37" s="296">
        <v>58.7</v>
      </c>
    </row>
    <row r="38" spans="1:16" ht="27" customHeight="1">
      <c r="A38" s="248"/>
      <c r="B38" s="244"/>
      <c r="C38" s="244"/>
      <c r="D38" s="244"/>
      <c r="E38" s="244"/>
      <c r="F38" s="244"/>
      <c r="G38" s="1131" t="s">
        <v>500</v>
      </c>
      <c r="H38" s="1132"/>
      <c r="I38" s="1132"/>
      <c r="J38" s="1133"/>
      <c r="K38" s="297" t="s">
        <v>480</v>
      </c>
      <c r="L38" s="297" t="s">
        <v>480</v>
      </c>
      <c r="M38" s="298">
        <v>3</v>
      </c>
      <c r="N38" s="299" t="s">
        <v>480</v>
      </c>
      <c r="O38" s="293"/>
    </row>
    <row r="39" spans="1:16">
      <c r="A39" s="248"/>
      <c r="B39" s="244"/>
      <c r="C39" s="244"/>
      <c r="D39" s="244"/>
      <c r="E39" s="244"/>
      <c r="F39" s="244"/>
      <c r="G39" s="1131" t="s">
        <v>501</v>
      </c>
      <c r="H39" s="1132"/>
      <c r="I39" s="1132"/>
      <c r="J39" s="1133"/>
      <c r="K39" s="300">
        <v>-82323</v>
      </c>
      <c r="L39" s="300">
        <v>-1651</v>
      </c>
      <c r="M39" s="301">
        <v>-4297</v>
      </c>
      <c r="N39" s="302">
        <v>-61.6</v>
      </c>
      <c r="O39" s="293"/>
    </row>
    <row r="40" spans="1:16" ht="27" customHeight="1">
      <c r="A40" s="248"/>
      <c r="B40" s="244"/>
      <c r="C40" s="244"/>
      <c r="D40" s="244"/>
      <c r="E40" s="244"/>
      <c r="F40" s="244"/>
      <c r="G40" s="1128" t="s">
        <v>502</v>
      </c>
      <c r="H40" s="1129"/>
      <c r="I40" s="1129"/>
      <c r="J40" s="1130"/>
      <c r="K40" s="300">
        <v>-2898519</v>
      </c>
      <c r="L40" s="300">
        <v>-58144</v>
      </c>
      <c r="M40" s="301">
        <v>-39944</v>
      </c>
      <c r="N40" s="302">
        <v>45.6</v>
      </c>
      <c r="O40" s="293"/>
    </row>
    <row r="41" spans="1:16">
      <c r="A41" s="248"/>
      <c r="B41" s="244"/>
      <c r="C41" s="244"/>
      <c r="D41" s="244"/>
      <c r="E41" s="244"/>
      <c r="F41" s="244"/>
      <c r="G41" s="1134" t="s">
        <v>280</v>
      </c>
      <c r="H41" s="1135"/>
      <c r="I41" s="1135"/>
      <c r="J41" s="1136"/>
      <c r="K41" s="294">
        <v>1774483</v>
      </c>
      <c r="L41" s="300">
        <v>35596</v>
      </c>
      <c r="M41" s="301">
        <v>19475</v>
      </c>
      <c r="N41" s="302">
        <v>82.8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3732134</v>
      </c>
      <c r="J51" s="320">
        <v>70475</v>
      </c>
      <c r="K51" s="321">
        <v>39.4</v>
      </c>
      <c r="L51" s="322">
        <v>70789</v>
      </c>
      <c r="M51" s="323">
        <v>23.4</v>
      </c>
      <c r="N51" s="324">
        <v>16</v>
      </c>
    </row>
    <row r="52" spans="1:14">
      <c r="A52" s="248"/>
      <c r="B52" s="244"/>
      <c r="C52" s="244"/>
      <c r="D52" s="244"/>
      <c r="E52" s="244"/>
      <c r="F52" s="244"/>
      <c r="G52" s="325"/>
      <c r="H52" s="326" t="s">
        <v>513</v>
      </c>
      <c r="I52" s="327">
        <v>2827559</v>
      </c>
      <c r="J52" s="328">
        <v>53393</v>
      </c>
      <c r="K52" s="329">
        <v>30.4</v>
      </c>
      <c r="L52" s="330">
        <v>40880</v>
      </c>
      <c r="M52" s="331">
        <v>25.2</v>
      </c>
      <c r="N52" s="332">
        <v>5.2</v>
      </c>
    </row>
    <row r="53" spans="1:14">
      <c r="A53" s="248"/>
      <c r="B53" s="244"/>
      <c r="C53" s="244"/>
      <c r="D53" s="244"/>
      <c r="E53" s="244"/>
      <c r="F53" s="244"/>
      <c r="G53" s="310" t="s">
        <v>514</v>
      </c>
      <c r="H53" s="311"/>
      <c r="I53" s="319">
        <v>4894198</v>
      </c>
      <c r="J53" s="320">
        <v>93980</v>
      </c>
      <c r="K53" s="321">
        <v>33.4</v>
      </c>
      <c r="L53" s="322">
        <v>66876</v>
      </c>
      <c r="M53" s="323">
        <v>-5.5</v>
      </c>
      <c r="N53" s="324">
        <v>38.9</v>
      </c>
    </row>
    <row r="54" spans="1:14">
      <c r="A54" s="248"/>
      <c r="B54" s="244"/>
      <c r="C54" s="244"/>
      <c r="D54" s="244"/>
      <c r="E54" s="244"/>
      <c r="F54" s="244"/>
      <c r="G54" s="325"/>
      <c r="H54" s="326" t="s">
        <v>513</v>
      </c>
      <c r="I54" s="327">
        <v>1504549</v>
      </c>
      <c r="J54" s="328">
        <v>28891</v>
      </c>
      <c r="K54" s="329">
        <v>-45.9</v>
      </c>
      <c r="L54" s="330">
        <v>36310</v>
      </c>
      <c r="M54" s="331">
        <v>-11.2</v>
      </c>
      <c r="N54" s="332">
        <v>-34.700000000000003</v>
      </c>
    </row>
    <row r="55" spans="1:14">
      <c r="A55" s="248"/>
      <c r="B55" s="244"/>
      <c r="C55" s="244"/>
      <c r="D55" s="244"/>
      <c r="E55" s="244"/>
      <c r="F55" s="244"/>
      <c r="G55" s="310" t="s">
        <v>515</v>
      </c>
      <c r="H55" s="311"/>
      <c r="I55" s="319">
        <v>3529033</v>
      </c>
      <c r="J55" s="320">
        <v>68893</v>
      </c>
      <c r="K55" s="321">
        <v>-26.7</v>
      </c>
      <c r="L55" s="322">
        <v>51704</v>
      </c>
      <c r="M55" s="323">
        <v>-22.7</v>
      </c>
      <c r="N55" s="324">
        <v>-4</v>
      </c>
    </row>
    <row r="56" spans="1:14">
      <c r="A56" s="248"/>
      <c r="B56" s="244"/>
      <c r="C56" s="244"/>
      <c r="D56" s="244"/>
      <c r="E56" s="244"/>
      <c r="F56" s="244"/>
      <c r="G56" s="325"/>
      <c r="H56" s="326" t="s">
        <v>513</v>
      </c>
      <c r="I56" s="327">
        <v>2238291</v>
      </c>
      <c r="J56" s="328">
        <v>43695</v>
      </c>
      <c r="K56" s="329">
        <v>51.2</v>
      </c>
      <c r="L56" s="330">
        <v>26896</v>
      </c>
      <c r="M56" s="331">
        <v>-25.9</v>
      </c>
      <c r="N56" s="332">
        <v>77.099999999999994</v>
      </c>
    </row>
    <row r="57" spans="1:14">
      <c r="A57" s="248"/>
      <c r="B57" s="244"/>
      <c r="C57" s="244"/>
      <c r="D57" s="244"/>
      <c r="E57" s="244"/>
      <c r="F57" s="244"/>
      <c r="G57" s="310" t="s">
        <v>516</v>
      </c>
      <c r="H57" s="311"/>
      <c r="I57" s="319">
        <v>3294542</v>
      </c>
      <c r="J57" s="320">
        <v>65370</v>
      </c>
      <c r="K57" s="321">
        <v>-5.0999999999999996</v>
      </c>
      <c r="L57" s="322">
        <v>52678</v>
      </c>
      <c r="M57" s="323">
        <v>1.9</v>
      </c>
      <c r="N57" s="324">
        <v>-7</v>
      </c>
    </row>
    <row r="58" spans="1:14">
      <c r="A58" s="248"/>
      <c r="B58" s="244"/>
      <c r="C58" s="244"/>
      <c r="D58" s="244"/>
      <c r="E58" s="244"/>
      <c r="F58" s="244"/>
      <c r="G58" s="325"/>
      <c r="H58" s="326" t="s">
        <v>513</v>
      </c>
      <c r="I58" s="327">
        <v>1407448</v>
      </c>
      <c r="J58" s="328">
        <v>27927</v>
      </c>
      <c r="K58" s="329">
        <v>-36.1</v>
      </c>
      <c r="L58" s="330">
        <v>30185</v>
      </c>
      <c r="M58" s="331">
        <v>12.2</v>
      </c>
      <c r="N58" s="332">
        <v>-48.3</v>
      </c>
    </row>
    <row r="59" spans="1:14">
      <c r="A59" s="248"/>
      <c r="B59" s="244"/>
      <c r="C59" s="244"/>
      <c r="D59" s="244"/>
      <c r="E59" s="244"/>
      <c r="F59" s="244"/>
      <c r="G59" s="310" t="s">
        <v>517</v>
      </c>
      <c r="H59" s="311"/>
      <c r="I59" s="319">
        <v>7276012</v>
      </c>
      <c r="J59" s="320">
        <v>145955</v>
      </c>
      <c r="K59" s="321">
        <v>123.3</v>
      </c>
      <c r="L59" s="322">
        <v>69560</v>
      </c>
      <c r="M59" s="323">
        <v>32</v>
      </c>
      <c r="N59" s="324">
        <v>91.3</v>
      </c>
    </row>
    <row r="60" spans="1:14">
      <c r="A60" s="248"/>
      <c r="B60" s="244"/>
      <c r="C60" s="244"/>
      <c r="D60" s="244"/>
      <c r="E60" s="244"/>
      <c r="F60" s="244"/>
      <c r="G60" s="325"/>
      <c r="H60" s="326" t="s">
        <v>513</v>
      </c>
      <c r="I60" s="333">
        <v>4775690</v>
      </c>
      <c r="J60" s="328">
        <v>95799</v>
      </c>
      <c r="K60" s="329">
        <v>243</v>
      </c>
      <c r="L60" s="330">
        <v>35305</v>
      </c>
      <c r="M60" s="331">
        <v>17</v>
      </c>
      <c r="N60" s="332">
        <v>226</v>
      </c>
    </row>
    <row r="61" spans="1:14">
      <c r="A61" s="248"/>
      <c r="B61" s="244"/>
      <c r="C61" s="244"/>
      <c r="D61" s="244"/>
      <c r="E61" s="244"/>
      <c r="F61" s="244"/>
      <c r="G61" s="310" t="s">
        <v>518</v>
      </c>
      <c r="H61" s="334"/>
      <c r="I61" s="335">
        <v>4545184</v>
      </c>
      <c r="J61" s="336">
        <v>88935</v>
      </c>
      <c r="K61" s="337">
        <v>32.9</v>
      </c>
      <c r="L61" s="338">
        <v>62321</v>
      </c>
      <c r="M61" s="339">
        <v>5.8</v>
      </c>
      <c r="N61" s="324">
        <v>27.1</v>
      </c>
    </row>
    <row r="62" spans="1:14">
      <c r="A62" s="248"/>
      <c r="B62" s="244"/>
      <c r="C62" s="244"/>
      <c r="D62" s="244"/>
      <c r="E62" s="244"/>
      <c r="F62" s="244"/>
      <c r="G62" s="325"/>
      <c r="H62" s="326" t="s">
        <v>513</v>
      </c>
      <c r="I62" s="327">
        <v>2550707</v>
      </c>
      <c r="J62" s="328">
        <v>49941</v>
      </c>
      <c r="K62" s="329">
        <v>48.5</v>
      </c>
      <c r="L62" s="330">
        <v>33915</v>
      </c>
      <c r="M62" s="331">
        <v>3.5</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 bottom="0" header="0" footer="0"/>
  <pageSetup paperSize="9" scale="63" orientation="landscape" horizontalDpi="4294967294"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12.99</v>
      </c>
      <c r="G47" s="12">
        <v>16.93</v>
      </c>
      <c r="H47" s="12">
        <v>20.45</v>
      </c>
      <c r="I47" s="12">
        <v>21.84</v>
      </c>
      <c r="J47" s="13">
        <v>23.19</v>
      </c>
    </row>
    <row r="48" spans="2:10" ht="57.75" customHeight="1">
      <c r="B48" s="14"/>
      <c r="C48" s="1139" t="s">
        <v>4</v>
      </c>
      <c r="D48" s="1139"/>
      <c r="E48" s="1140"/>
      <c r="F48" s="15">
        <v>2.76</v>
      </c>
      <c r="G48" s="16">
        <v>3.45</v>
      </c>
      <c r="H48" s="16">
        <v>3.08</v>
      </c>
      <c r="I48" s="16">
        <v>2.94</v>
      </c>
      <c r="J48" s="17">
        <v>2.33</v>
      </c>
    </row>
    <row r="49" spans="2:10" ht="57.75" customHeight="1" thickBot="1">
      <c r="B49" s="18"/>
      <c r="C49" s="1141" t="s">
        <v>5</v>
      </c>
      <c r="D49" s="1141"/>
      <c r="E49" s="1142"/>
      <c r="F49" s="19">
        <v>3.11</v>
      </c>
      <c r="G49" s="20">
        <v>5.3</v>
      </c>
      <c r="H49" s="20">
        <v>3.05</v>
      </c>
      <c r="I49" s="20">
        <v>1.5</v>
      </c>
      <c r="J49" s="21">
        <v>0.97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horizontalDpi="300" verticalDpi="300" r:id="rId1"/>
  <headerFooter alignWithMargins="0">
    <oddFooter>&amp;C&amp;P / &amp;N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3.67</v>
      </c>
      <c r="G34" s="33">
        <v>4.26</v>
      </c>
      <c r="H34" s="33">
        <v>4.42</v>
      </c>
      <c r="I34" s="33">
        <v>4.63</v>
      </c>
      <c r="J34" s="34">
        <v>4.29</v>
      </c>
      <c r="K34" s="22"/>
      <c r="L34" s="22"/>
      <c r="M34" s="22"/>
      <c r="N34" s="22"/>
      <c r="O34" s="22"/>
      <c r="P34" s="22"/>
    </row>
    <row r="35" spans="1:16" ht="39" customHeight="1">
      <c r="A35" s="22"/>
      <c r="B35" s="35"/>
      <c r="C35" s="1143" t="s">
        <v>526</v>
      </c>
      <c r="D35" s="1144"/>
      <c r="E35" s="1145"/>
      <c r="F35" s="36">
        <v>2.6</v>
      </c>
      <c r="G35" s="37">
        <v>3.25</v>
      </c>
      <c r="H35" s="37">
        <v>3.02</v>
      </c>
      <c r="I35" s="37">
        <v>2.91</v>
      </c>
      <c r="J35" s="38">
        <v>2.31</v>
      </c>
      <c r="K35" s="22"/>
      <c r="L35" s="22"/>
      <c r="M35" s="22"/>
      <c r="N35" s="22"/>
      <c r="O35" s="22"/>
      <c r="P35" s="22"/>
    </row>
    <row r="36" spans="1:16" ht="39" customHeight="1">
      <c r="A36" s="22"/>
      <c r="B36" s="35"/>
      <c r="C36" s="1143" t="s">
        <v>527</v>
      </c>
      <c r="D36" s="1144"/>
      <c r="E36" s="1145"/>
      <c r="F36" s="36">
        <v>2.4</v>
      </c>
      <c r="G36" s="37">
        <v>2.31</v>
      </c>
      <c r="H36" s="37">
        <v>2.5499999999999998</v>
      </c>
      <c r="I36" s="37">
        <v>1.45</v>
      </c>
      <c r="J36" s="38">
        <v>1.49</v>
      </c>
      <c r="K36" s="22"/>
      <c r="L36" s="22"/>
      <c r="M36" s="22"/>
      <c r="N36" s="22"/>
      <c r="O36" s="22"/>
      <c r="P36" s="22"/>
    </row>
    <row r="37" spans="1:16" ht="39" customHeight="1">
      <c r="A37" s="22"/>
      <c r="B37" s="35"/>
      <c r="C37" s="1143" t="s">
        <v>528</v>
      </c>
      <c r="D37" s="1144"/>
      <c r="E37" s="1145"/>
      <c r="F37" s="36">
        <v>0.54</v>
      </c>
      <c r="G37" s="37">
        <v>0.37</v>
      </c>
      <c r="H37" s="37">
        <v>0.46</v>
      </c>
      <c r="I37" s="37">
        <v>0.46</v>
      </c>
      <c r="J37" s="38">
        <v>0.34</v>
      </c>
      <c r="K37" s="22"/>
      <c r="L37" s="22"/>
      <c r="M37" s="22"/>
      <c r="N37" s="22"/>
      <c r="O37" s="22"/>
      <c r="P37" s="22"/>
    </row>
    <row r="38" spans="1:16" ht="39" customHeight="1">
      <c r="A38" s="22"/>
      <c r="B38" s="35"/>
      <c r="C38" s="1143" t="s">
        <v>529</v>
      </c>
      <c r="D38" s="1144"/>
      <c r="E38" s="1145"/>
      <c r="F38" s="36">
        <v>0.17</v>
      </c>
      <c r="G38" s="37">
        <v>0.22</v>
      </c>
      <c r="H38" s="37">
        <v>0.14000000000000001</v>
      </c>
      <c r="I38" s="37">
        <v>0.05</v>
      </c>
      <c r="J38" s="38">
        <v>0.03</v>
      </c>
      <c r="K38" s="22"/>
      <c r="L38" s="22"/>
      <c r="M38" s="22"/>
      <c r="N38" s="22"/>
      <c r="O38" s="22"/>
      <c r="P38" s="22"/>
    </row>
    <row r="39" spans="1:16" ht="39" customHeight="1">
      <c r="A39" s="22"/>
      <c r="B39" s="35"/>
      <c r="C39" s="1143" t="s">
        <v>530</v>
      </c>
      <c r="D39" s="1144"/>
      <c r="E39" s="1145"/>
      <c r="F39" s="36">
        <v>0.03</v>
      </c>
      <c r="G39" s="37">
        <v>0.03</v>
      </c>
      <c r="H39" s="37">
        <v>0.03</v>
      </c>
      <c r="I39" s="37">
        <v>0.01</v>
      </c>
      <c r="J39" s="38">
        <v>0.02</v>
      </c>
      <c r="K39" s="22"/>
      <c r="L39" s="22"/>
      <c r="M39" s="22"/>
      <c r="N39" s="22"/>
      <c r="O39" s="22"/>
      <c r="P39" s="22"/>
    </row>
    <row r="40" spans="1:16" ht="39" customHeight="1">
      <c r="A40" s="22"/>
      <c r="B40" s="35"/>
      <c r="C40" s="1143" t="s">
        <v>531</v>
      </c>
      <c r="D40" s="1144"/>
      <c r="E40" s="1145"/>
      <c r="F40" s="36">
        <v>0</v>
      </c>
      <c r="G40" s="37">
        <v>0</v>
      </c>
      <c r="H40" s="37">
        <v>0.01</v>
      </c>
      <c r="I40" s="37">
        <v>0.02</v>
      </c>
      <c r="J40" s="38">
        <v>0.02</v>
      </c>
      <c r="K40" s="22"/>
      <c r="L40" s="22"/>
      <c r="M40" s="22"/>
      <c r="N40" s="22"/>
      <c r="O40" s="22"/>
      <c r="P40" s="22"/>
    </row>
    <row r="41" spans="1:16" ht="39" customHeight="1">
      <c r="A41" s="22"/>
      <c r="B41" s="35"/>
      <c r="C41" s="1143" t="s">
        <v>532</v>
      </c>
      <c r="D41" s="1144"/>
      <c r="E41" s="1145"/>
      <c r="F41" s="36">
        <v>0.05</v>
      </c>
      <c r="G41" s="37">
        <v>0.06</v>
      </c>
      <c r="H41" s="37">
        <v>0.09</v>
      </c>
      <c r="I41" s="37">
        <v>0.02</v>
      </c>
      <c r="J41" s="38">
        <v>0.01</v>
      </c>
      <c r="K41" s="22"/>
      <c r="L41" s="22"/>
      <c r="M41" s="22"/>
      <c r="N41" s="22"/>
      <c r="O41" s="22"/>
      <c r="P41" s="22"/>
    </row>
    <row r="42" spans="1:16" ht="39" customHeight="1">
      <c r="A42" s="22"/>
      <c r="B42" s="39"/>
      <c r="C42" s="1143" t="s">
        <v>533</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534</v>
      </c>
      <c r="D43" s="1147"/>
      <c r="E43" s="1148"/>
      <c r="F43" s="41">
        <v>0.14000000000000001</v>
      </c>
      <c r="G43" s="42">
        <v>0.17</v>
      </c>
      <c r="H43" s="42">
        <v>0.03</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horizontalDpi="300" verticalDpi="300" r:id="rId1"/>
  <headerFooter alignWithMargins="0">
    <oddFooter>&amp;C&amp;P / &amp;N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3298</v>
      </c>
      <c r="L45" s="60">
        <v>3410</v>
      </c>
      <c r="M45" s="60">
        <v>3325</v>
      </c>
      <c r="N45" s="60">
        <v>3264</v>
      </c>
      <c r="O45" s="61">
        <v>3244</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877</v>
      </c>
      <c r="L48" s="64">
        <v>977</v>
      </c>
      <c r="M48" s="64">
        <v>1060</v>
      </c>
      <c r="N48" s="64">
        <v>1061</v>
      </c>
      <c r="O48" s="65">
        <v>1102</v>
      </c>
      <c r="P48" s="48"/>
      <c r="Q48" s="48"/>
      <c r="R48" s="48"/>
      <c r="S48" s="48"/>
      <c r="T48" s="48"/>
      <c r="U48" s="48"/>
    </row>
    <row r="49" spans="1:21" ht="30.75" customHeight="1">
      <c r="A49" s="48"/>
      <c r="B49" s="1161"/>
      <c r="C49" s="1162"/>
      <c r="D49" s="62"/>
      <c r="E49" s="1153" t="s">
        <v>16</v>
      </c>
      <c r="F49" s="1153"/>
      <c r="G49" s="1153"/>
      <c r="H49" s="1153"/>
      <c r="I49" s="1153"/>
      <c r="J49" s="1154"/>
      <c r="K49" s="63">
        <v>584</v>
      </c>
      <c r="L49" s="64">
        <v>529</v>
      </c>
      <c r="M49" s="64">
        <v>373</v>
      </c>
      <c r="N49" s="64">
        <v>265</v>
      </c>
      <c r="O49" s="65">
        <v>278</v>
      </c>
      <c r="P49" s="48"/>
      <c r="Q49" s="48"/>
      <c r="R49" s="48"/>
      <c r="S49" s="48"/>
      <c r="T49" s="48"/>
      <c r="U49" s="48"/>
    </row>
    <row r="50" spans="1:21" ht="30.75" customHeight="1">
      <c r="A50" s="48"/>
      <c r="B50" s="1161"/>
      <c r="C50" s="1162"/>
      <c r="D50" s="62"/>
      <c r="E50" s="1153" t="s">
        <v>17</v>
      </c>
      <c r="F50" s="1153"/>
      <c r="G50" s="1153"/>
      <c r="H50" s="1153"/>
      <c r="I50" s="1153"/>
      <c r="J50" s="1154"/>
      <c r="K50" s="63">
        <v>152</v>
      </c>
      <c r="L50" s="64">
        <v>172</v>
      </c>
      <c r="M50" s="64">
        <v>172</v>
      </c>
      <c r="N50" s="64">
        <v>168</v>
      </c>
      <c r="O50" s="65">
        <v>130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2642</v>
      </c>
      <c r="L52" s="64">
        <v>2821</v>
      </c>
      <c r="M52" s="64">
        <v>2884</v>
      </c>
      <c r="N52" s="64">
        <v>2894</v>
      </c>
      <c r="O52" s="65">
        <v>2981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2269</v>
      </c>
      <c r="L53" s="69">
        <v>2267</v>
      </c>
      <c r="M53" s="69">
        <v>2046</v>
      </c>
      <c r="N53" s="69">
        <v>1864</v>
      </c>
      <c r="O53" s="70">
        <v>1773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horizontalDpi="300" verticalDpi="300" r:id="rId1"/>
  <headerFooter alignWithMargins="0">
    <oddFooter>&amp;C&amp;P / &amp;N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2015-04-23T02:13:46Z</cp:lastPrinted>
  <dcterms:created xsi:type="dcterms:W3CDTF">2015-02-17T06:04:40Z</dcterms:created>
  <dcterms:modified xsi:type="dcterms:W3CDTF">2015-04-23T02:15:16Z</dcterms:modified>
</cp:coreProperties>
</file>