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5040" windowWidth="20610" windowHeight="502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36" i="9"/>
  <c r="CO34" i="9"/>
  <c r="CO35" i="9" s="1"/>
  <c r="CO36" i="9" s="1"/>
  <c r="BW34" i="9"/>
  <c r="BW35" i="9" s="1"/>
  <c r="BW36" i="9" s="1"/>
  <c r="BW37" i="9" s="1"/>
  <c r="BW38" i="9" s="1"/>
  <c r="BW39" i="9" s="1"/>
  <c r="BW40" i="9" s="1"/>
  <c r="BW41" i="9" s="1"/>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<sst xmlns="http://schemas.openxmlformats.org/spreadsheetml/2006/main" count="1002" uniqueCount="566">
  <si>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</si>
  <si>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</si>
  <si>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</si>
  <si>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</si>
  <si>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</si>
  <si>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</si>
  <si>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</si>
  <si>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</si>
  <si>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</si>
  <si>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</si>
  <si>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</si>
  <si>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</si>
  <si>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</si>
  <si>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</si>
  <si>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</si>
  <si>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</si>
  <si>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</si>
  <si>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</si>
  <si>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</si>
  <si>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</si>
  <si>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</si>
  <si>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</si>
  <si>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</si>
  <si>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</si>
  <si>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</si>
  <si>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</si>
  <si>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</si>
  <si>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</si>
  <si>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</si>
  <si>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</si>
  <si>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</si>
  <si>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</si>
  <si>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</si>
  <si>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</si>
  <si>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</si>
  <si>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</si>
  <si>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</si>
  <si>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</si>
  <si>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</si>
  <si>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</si>
  <si>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</si>
  <si>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</si>
  <si>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</si>
  <si>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</si>
  <si>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</si>
  <si>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</si>
  <si>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</si>
  <si>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</si>
  <si>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</si>
  <si>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</si>
  <si>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</si>
  <si>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</si>
  <si>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</si>
  <si>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</si>
  <si>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</si>
  <si>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</si>
  <si>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</si>
  <si>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</si>
  <si>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</si>
  <si>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</si>
  <si>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</si>
  <si>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</si>
  <si>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</si>
  <si>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</si>
  <si>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</si>
  <si>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</si>
  <si>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</si>
  <si>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</si>
  <si>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</si>
  <si>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</si>
  <si>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</si>
  <si>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</si>
  <si>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</si>
  <si>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</si>
  <si>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</si>
  <si>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</si>
  <si>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</si>
  <si>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</si>
  <si>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</si>
  <si>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</si>
  <si>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</si>
  <si>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男鹿市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</si>
  <si>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</si>
  <si>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</si>
  <si>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</si>
  <si>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</si>
  <si>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</si>
  <si>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</si>
  <si>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</si>
  <si>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</si>
  <si>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</si>
  <si>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</si>
  <si>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</si>
  <si>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</si>
  <si>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</si>
  <si>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</si>
  <si>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</si>
  <si>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</si>
  <si>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</si>
  <si>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</si>
  <si>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</si>
  <si>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</si>
  <si>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</si>
  <si>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</si>
  <si>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</si>
  <si>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</si>
  <si>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</si>
  <si>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</si>
  <si>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</si>
  <si>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</si>
  <si>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</si>
  <si>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</si>
  <si>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</si>
  <si>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</si>
  <si>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</si>
  <si>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</si>
  <si>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</si>
  <si>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</si>
  <si>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</si>
  <si>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</si>
  <si>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</si>
  <si>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</si>
  <si>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</si>
  <si>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</si>
  <si>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</si>
  <si>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</si>
  <si>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</si>
  <si>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</si>
  <si>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</si>
  <si>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</si>
  <si>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</si>
  <si>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</si>
  <si>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</si>
  <si>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</si>
  <si>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</si>
  <si>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</si>
  <si>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男鹿みなと市民病院事業会計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</si>
  <si>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</si>
  <si>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</si>
  <si>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</si>
  <si>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</si>
  <si>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</si>
  <si>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</si>
  <si>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</si>
  <si>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</si>
  <si>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</si>
  <si>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</si>
  <si>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</si>
  <si>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</si>
  <si>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</si>
  <si>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</si>
  <si>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</si>
  <si>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</si>
  <si>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</si>
  <si>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</si>
  <si>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</si>
  <si>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</si>
  <si>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</si>
  <si>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</si>
  <si>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</si>
  <si>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</si>
  <si>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</si>
  <si>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</si>
  <si>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</si>
  <si>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</si>
  <si>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</si>
  <si>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</si>
  <si>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</si>
  <si>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</si>
  <si>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</si>
  <si>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</si>
  <si>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</si>
  <si>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</si>
  <si>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</si>
  <si>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</si>
  <si>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</si>
  <si>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</si>
  <si>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</si>
  <si>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</si>
  <si>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</si>
  <si>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</si>
  <si>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</si>
  <si>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</si>
  <si>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</si>
  <si>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</si>
  <si>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</si>
  <si>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</si>
  <si>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</si>
  <si>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</si>
  <si>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</si>
  <si>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</si>
  <si>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</si>
  <si>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</si>
  <si>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</si>
  <si>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</si>
  <si>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秋田県男鹿市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</si>
  <si>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</si>
  <si>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</si>
  <si>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</si>
  <si>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</si>
  <si>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</si>
  <si>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</si>
  <si>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</si>
  <si>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</si>
  <si>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</si>
  <si>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</si>
  <si>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</si>
  <si>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</si>
  <si>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</si>
  <si>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</si>
  <si>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</si>
  <si>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</si>
  <si>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</si>
  <si>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</si>
  <si>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</si>
  <si>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</si>
  <si>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</si>
  <si>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</si>
  <si>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</si>
  <si>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</si>
  <si>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</si>
  <si>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</si>
  <si>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</si>
  <si>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</si>
  <si>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</si>
  <si>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</si>
  <si>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</si>
  <si>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</si>
  <si>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</si>
  <si>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</si>
  <si>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</si>
  <si>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</si>
  <si>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</si>
  <si>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</si>
  <si>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</si>
  <si>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</si>
  <si>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</si>
  <si>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</si>
  <si>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</si>
  <si>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</si>
  <si>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</si>
  <si>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</si>
  <si>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</si>
  <si>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</si>
  <si>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</si>
  <si>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</si>
  <si>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</si>
  <si>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</si>
  <si>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</si>
  <si>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</si>
  <si>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</si>
  <si>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</si>
  <si>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</si>
  <si>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</si>
  <si>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</si>
  <si>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</si>
  <si>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</si>
  <si>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</si>
  <si>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</si>
  <si>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</si>
  <si>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</si>
  <si>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</si>
  <si>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</si>
  <si>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</si>
  <si>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</si>
  <si>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</si>
  <si>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</si>
  <si>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</si>
  <si>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</si>
  <si>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</si>
  <si>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</si>
  <si>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</si>
  <si>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</si>
  <si>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</si>
  <si>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</si>
  <si>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</si>
  <si>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</si>
  <si>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</si>
  <si>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</si>
  <si>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</si>
  <si>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</si>
  <si>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</si>
  <si>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</si>
  <si>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</si>
  <si>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</si>
  <si>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</si>
  <si>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</si>
  <si>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</si>
  <si>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</si>
  <si>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</si>
  <si>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</si>
  <si>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</si>
  <si>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</si>
  <si>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</si>
  <si>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</si>
  <si>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</si>
  <si>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</si>
  <si>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</si>
  <si>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</si>
  <si>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</si>
  <si>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</si>
  <si>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</si>
  <si>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</si>
  <si>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</si>
  <si>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</si>
  <si>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</si>
  <si>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</si>
  <si>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</si>
  <si>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</si>
  <si>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</si>
  <si>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</si>
  <si>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</si>
  <si>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</si>
  <si>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</si>
  <si>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</si>
  <si>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</si>
  <si>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</si>
  <si>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</si>
  <si>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</si>
  <si>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</si>
  <si>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</si>
  <si>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</si>
  <si>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</si>
  <si>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</si>
  <si>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</si>
  <si>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</si>
  <si>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</si>
  <si>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</si>
  <si>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</si>
  <si>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</si>
  <si>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</si>
  <si>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</si>
  <si>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</si>
  <si>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</si>
  <si>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</si>
  <si>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</si>
  <si>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</si>
  <si>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</si>
  <si>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</si>
  <si>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</si>
  <si>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</si>
  <si>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</si>
  <si>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</si>
  <si>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</si>
  <si>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</si>
  <si>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秋田県男鹿市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</si>
  <si>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</si>
  <si>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</si>
  <si>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</si>
  <si>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</si>
  <si>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</si>
  <si>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</si>
  <si>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</si>
  <si>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</si>
  <si>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</si>
  <si>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</si>
  <si>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</si>
  <si>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</si>
  <si>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</si>
  <si>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</si>
  <si>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</si>
  <si>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</si>
  <si>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</si>
  <si>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</si>
  <si>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</si>
  <si>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</si>
  <si>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</si>
  <si>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</si>
  <si>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</si>
  <si>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</si>
  <si>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</si>
  <si>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</si>
  <si>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</si>
  <si>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</si>
  <si>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</si>
  <si>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</si>
  <si>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</si>
  <si>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</si>
  <si>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</si>
  <si>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</si>
  <si>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</si>
  <si>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診療所特別会計（特別会計）</t>
    <phoneticPr fontId="5"/>
  </si>
  <si>
    <t>介護保険特別会計（保険事業勘定）</t>
    <phoneticPr fontId="5"/>
  </si>
  <si>
    <t>介護保険特別会計（保険サービス事業勘定）</t>
    <phoneticPr fontId="5"/>
  </si>
  <si>
    <t>後期高齢者医療特別会計</t>
    <phoneticPr fontId="5"/>
  </si>
  <si>
    <t>ガス事業会計</t>
    <phoneticPr fontId="5"/>
  </si>
  <si>
    <t>法適用企業</t>
    <phoneticPr fontId="5"/>
  </si>
  <si>
    <t>上水道事業会計</t>
    <phoneticPr fontId="5"/>
  </si>
  <si>
    <t>男鹿みなと市民病院事業会計</t>
    <phoneticPr fontId="5"/>
  </si>
  <si>
    <t>男鹿市下水道事業特別会計</t>
    <phoneticPr fontId="5"/>
  </si>
  <si>
    <t>法非適用企業</t>
    <phoneticPr fontId="5"/>
  </si>
  <si>
    <t>男鹿市農業集落排水事業特別会計</t>
    <phoneticPr fontId="5"/>
  </si>
  <si>
    <t>男鹿市漁業集落排水事業特別会計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</si>
  <si>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</si>
  <si>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</si>
  <si>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</si>
  <si>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</si>
  <si>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</si>
  <si>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</si>
  <si>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</si>
  <si>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</si>
  <si>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</si>
  <si>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</si>
  <si>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</si>
  <si>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</si>
  <si>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</si>
  <si>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</si>
  <si>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</si>
  <si>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</si>
  <si>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</si>
  <si>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</si>
  <si>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</si>
  <si>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</si>
  <si>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</si>
  <si>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</si>
  <si>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</si>
  <si>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</si>
  <si>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</si>
  <si>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</si>
  <si>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</si>
  <si>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</si>
  <si>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</si>
  <si>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</si>
  <si>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</si>
  <si>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</si>
  <si>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</si>
  <si>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</si>
  <si>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</si>
  <si>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</si>
  <si>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</si>
  <si>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</si>
  <si>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</si>
  <si>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</si>
  <si>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</si>
  <si>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</si>
  <si>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</si>
  <si>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</si>
  <si>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</si>
  <si>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</si>
  <si>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</si>
  <si>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</si>
  <si>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</si>
  <si>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</si>
  <si>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</si>
  <si>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</si>
  <si>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</si>
  <si>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</si>
  <si>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</si>
  <si>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</si>
  <si>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</si>
  <si>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</si>
  <si>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</si>
  <si>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</si>
  <si>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</si>
  <si>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</si>
  <si>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</si>
  <si>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</si>
  <si>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</si>
  <si>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</si>
  <si>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</si>
  <si>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</si>
  <si>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</si>
  <si>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</si>
  <si>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</si>
  <si>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</si>
  <si>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</si>
  <si>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</si>
  <si>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</si>
  <si>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</si>
  <si>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</si>
  <si>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</si>
  <si>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</si>
  <si>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</si>
  <si>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</si>
  <si>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</si>
  <si>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</si>
  <si>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</si>
  <si>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</si>
  <si>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</si>
  <si>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</si>
  <si>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</si>
  <si>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</si>
  <si>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</si>
  <si>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</si>
  <si>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</si>
  <si>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</si>
  <si>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</si>
  <si>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</si>
  <si>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</si>
  <si>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</si>
  <si>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</si>
  <si>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</si>
  <si>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</si>
  <si>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</si>
  <si>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</si>
  <si>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</si>
  <si>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</si>
  <si>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</si>
  <si>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</si>
  <si>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</si>
  <si>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</si>
  <si>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</si>
  <si>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</si>
  <si>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</si>
  <si>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</si>
  <si>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</si>
  <si>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</si>
  <si>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</si>
  <si>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</si>
  <si>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</si>
  <si>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</si>
  <si>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</si>
  <si>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</si>
  <si>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</si>
  <si>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</si>
  <si>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</si>
  <si>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</si>
  <si>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</si>
  <si>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</si>
  <si>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</si>
  <si>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</si>
  <si>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</si>
  <si>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</si>
  <si>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</si>
  <si>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</si>
  <si>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</si>
  <si>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3.97</t>
  </si>
  <si>
    <t>▲ 4.30</t>
  </si>
  <si>
    <t>男鹿みなと市民病院事業会計</t>
  </si>
  <si>
    <t>▲ 2.05</t>
  </si>
  <si>
    <t>▲ 1.65</t>
  </si>
  <si>
    <t>▲ 1.73</t>
  </si>
  <si>
    <t>▲ 1.26</t>
  </si>
  <si>
    <t>▲ 0.74</t>
  </si>
  <si>
    <t>上水道事業会計</t>
  </si>
  <si>
    <t>ガス事業会計</t>
  </si>
  <si>
    <t>一般会計</t>
  </si>
  <si>
    <t>介護保険特別会計（保険事業勘定）</t>
  </si>
  <si>
    <t>国民健康保険特別会計</t>
  </si>
  <si>
    <t>男鹿市漁業集落排水事業特別会計</t>
  </si>
  <si>
    <t>男鹿市農業集落排水事業特別会計</t>
  </si>
  <si>
    <t>その他会計（赤字）</t>
  </si>
  <si>
    <t>その他会計（黒字）</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</si>
  <si>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4"/>
  </si>
  <si>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4"/>
  </si>
  <si>
    <t>男鹿地区衛生処理一部事務組合（一般会計）</t>
    <rPh sb="0" eb="2">
      <t>オガ</t>
    </rPh>
    <rPh sb="2" eb="4">
      <t>チク</t>
    </rPh>
    <rPh sb="4" eb="6">
      <t>エイセイ</t>
    </rPh>
    <rPh sb="6" eb="8">
      <t>ショリ</t>
    </rPh>
    <rPh sb="8" eb="10">
      <t>イチブ</t>
    </rPh>
    <rPh sb="10" eb="12">
      <t>ジム</t>
    </rPh>
    <rPh sb="12" eb="14">
      <t>クミアイ</t>
    </rPh>
    <rPh sb="15" eb="17">
      <t>イッパン</t>
    </rPh>
    <rPh sb="17" eb="19">
      <t>カイケイ</t>
    </rPh>
    <phoneticPr fontId="24"/>
  </si>
  <si>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</si>
  <si>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</si>
  <si>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秋田県市町村会館管理組合</t>
    <rPh sb="0" eb="2">
      <t>アキタ</t>
    </rPh>
    <rPh sb="2" eb="3">
      <t>ケン</t>
    </rPh>
    <rPh sb="3" eb="6">
      <t>シチョウソン</t>
    </rPh>
    <rPh sb="6" eb="8">
      <t>カイカン</t>
    </rPh>
    <rPh sb="8" eb="10">
      <t>カンリ</t>
    </rPh>
    <rPh sb="10" eb="12">
      <t>クミアイ</t>
    </rPh>
    <phoneticPr fontId="24"/>
  </si>
  <si>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</si>
  <si>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</si>
  <si>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t>
    <phoneticPr fontId="2"/>
  </si>
  <si>
    <t>-</t>
    <phoneticPr fontId="2"/>
  </si>
  <si>
    <t>-</t>
    <phoneticPr fontId="2"/>
  </si>
  <si>
    <t>-</t>
    <phoneticPr fontId="2"/>
  </si>
  <si>
    <t>-</t>
    <phoneticPr fontId="2"/>
  </si>
  <si>
    <t>-</t>
    <phoneticPr fontId="2"/>
  </si>
  <si>
    <t>おが地域振興公社</t>
  </si>
  <si>
    <t>秋田中央交通</t>
  </si>
  <si>
    <t>株式会社　男鹿水族館</t>
    <rPh sb="0" eb="1">
      <t>カブ</t>
    </rPh>
    <rPh sb="1" eb="2">
      <t>シキ</t>
    </rPh>
    <rPh sb="2" eb="4">
      <t>カイシャ</t>
    </rPh>
    <rPh sb="5" eb="7">
      <t>オガ</t>
    </rPh>
    <rPh sb="7" eb="10">
      <t>スイゾクカン</t>
    </rPh>
    <phoneticPr fontId="24"/>
  </si>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</sst>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61179</c:v>
                </c:pt>
                <c:pt idx="1">
                  <c:v>55558</c:v>
                </c:pt>
                <c:pt idx="2">
                  <c:v>56971</c:v>
                </c:pt>
                <c:pt idx="3">
                  <c:v>97217</c:v>
                </c:pt>
                <c:pt idx="4">
                  <c:v>68912</c:v>
                </c:pt>
              </c:numCache>
            </c:numRef>
          </c:val>
          <c:smooth val="0"/>
        </c:ser>
        <c:dLbls>
          <c:showLegendKey val="0"/>
          <c:showVal val="0"/>
          <c:showCatName val="0"/>
          <c:showSerName val="0"/>
          <c:showPercent val="0"/>
          <c:showBubbleSize val="0"/>
        </c:dLbls>
        <c:marker val="1"/>
        <c:smooth val="0"/>
        <c:axId val="53656192"/>
        <c:axId val="53658368"/>
      </c:lineChart>
      <c:catAx>
        <c:axId val="53656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58368"/>
        <c:crosses val="autoZero"/>
        <c:auto val="1"/>
        <c:lblAlgn val="ctr"/>
        <c:lblOffset val="100"/>
        <c:tickLblSkip val="1"/>
        <c:tickMarkSkip val="1"/>
        <c:noMultiLvlLbl val="0"/>
      </c:catAx>
      <c:valAx>
        <c:axId val="53658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5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3.28</c:v>
                </c:pt>
                <c:pt idx="1">
                  <c:v>2.02</c:v>
                </c:pt>
                <c:pt idx="2">
                  <c:v>2.91</c:v>
                </c:pt>
                <c:pt idx="3">
                  <c:v>2.21</c:v>
                </c:pt>
                <c:pt idx="4">
                  <c:v>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10.050000000000001</c:v>
                </c:pt>
                <c:pt idx="1">
                  <c:v>15.17</c:v>
                </c:pt>
                <c:pt idx="2">
                  <c:v>16.82</c:v>
                </c:pt>
                <c:pt idx="3">
                  <c:v>15.6</c:v>
                </c:pt>
                <c:pt idx="4">
                  <c:v>13.88</c:v>
                </c:pt>
              </c:numCache>
            </c:numRef>
          </c:val>
        </c:ser>
        <c:dLbls>
          <c:showLegendKey val="0"/>
          <c:showVal val="0"/>
          <c:showCatName val="0"/>
          <c:showSerName val="0"/>
          <c:showPercent val="0"/>
          <c:showBubbleSize val="0"/>
        </c:dLbls>
        <c:gapWidth val="250"/>
        <c:overlap val="100"/>
        <c:axId val="118556928"/>
        <c:axId val="11855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2.8</c:v>
                </c:pt>
                <c:pt idx="2">
                  <c:v>1.29</c:v>
                </c:pt>
                <c:pt idx="3">
                  <c:v>-3.97</c:v>
                </c:pt>
                <c:pt idx="4">
                  <c:v>-4.3</c:v>
                </c:pt>
              </c:numCache>
            </c:numRef>
          </c:val>
          <c:smooth val="0"/>
        </c:ser>
        <c:dLbls>
          <c:showLegendKey val="0"/>
          <c:showVal val="0"/>
          <c:showCatName val="0"/>
          <c:showSerName val="0"/>
          <c:showPercent val="0"/>
          <c:showBubbleSize val="0"/>
        </c:dLbls>
        <c:marker val="1"/>
        <c:smooth val="0"/>
        <c:axId val="118556928"/>
        <c:axId val="118559104"/>
      </c:lineChart>
      <c:catAx>
        <c:axId val="11855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59104"/>
        <c:crosses val="autoZero"/>
        <c:auto val="1"/>
        <c:lblAlgn val="ctr"/>
        <c:lblOffset val="100"/>
        <c:tickLblSkip val="1"/>
        <c:tickMarkSkip val="1"/>
        <c:noMultiLvlLbl val="0"/>
      </c:catAx>
      <c:valAx>
        <c:axId val="11855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5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0.21</c:v>
                </c:pt>
                <c:pt idx="2">
                  <c:v>#N/A</c:v>
                </c:pt>
                <c:pt idx="3">
                  <c:v>0.34</c:v>
                </c:pt>
                <c:pt idx="4">
                  <c:v>#N/A</c:v>
                </c:pt>
                <c:pt idx="5">
                  <c:v>0.13</c:v>
                </c:pt>
                <c:pt idx="6">
                  <c:v>#N/A</c:v>
                </c:pt>
                <c:pt idx="7">
                  <c:v>0.16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男鹿市農業集落排水事業特別会計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7.0000000000000007E-2</c:v>
                </c:pt>
                <c:pt idx="4">
                  <c:v>#N/A</c:v>
                </c:pt>
                <c:pt idx="5">
                  <c:v>0.01</c:v>
                </c:pt>
                <c:pt idx="6">
                  <c:v>#N/A</c:v>
                </c:pt>
                <c:pt idx="7">
                  <c:v>0.03</c:v>
                </c:pt>
                <c:pt idx="8">
                  <c:v>#N/A</c:v>
                </c:pt>
                <c:pt idx="9">
                  <c:v>0.04</c:v>
                </c:pt>
              </c:numCache>
            </c:numRef>
          </c:val>
        </c:ser>
        <c:ser>
          <c:idx val="3"/>
          <c:order val="3"/>
          <c:tx>
            <c:strRef>
              <c:f>データシート!$A$30</c:f>
              <c:strCache>
                <c:ptCount val="1"/>
                <c:pt idx="0">
                  <c:v>男鹿市漁業集落排水事業特別会計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0.03</c:v>
                </c:pt>
                <c:pt idx="8">
                  <c:v>#N/A</c:v>
                </c:pt>
                <c:pt idx="9">
                  <c:v>0.09</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0.82</c:v>
                </c:pt>
                <c:pt idx="2">
                  <c:v>#N/A</c:v>
                </c:pt>
                <c:pt idx="3">
                  <c:v>0.71</c:v>
                </c:pt>
                <c:pt idx="4">
                  <c:v>#N/A</c:v>
                </c:pt>
                <c:pt idx="5">
                  <c:v>0.65</c:v>
                </c:pt>
                <c:pt idx="6">
                  <c:v>#N/A</c:v>
                </c:pt>
                <c:pt idx="7">
                  <c:v>0.62</c:v>
                </c:pt>
                <c:pt idx="8">
                  <c:v>#N/A</c:v>
                </c:pt>
                <c:pt idx="9">
                  <c:v>0.16</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1.23</c:v>
                </c:pt>
                <c:pt idx="2">
                  <c:v>#N/A</c:v>
                </c:pt>
                <c:pt idx="3">
                  <c:v>1.25</c:v>
                </c:pt>
                <c:pt idx="4">
                  <c:v>#N/A</c:v>
                </c:pt>
                <c:pt idx="5">
                  <c:v>0.71</c:v>
                </c:pt>
                <c:pt idx="6">
                  <c:v>#N/A</c:v>
                </c:pt>
                <c:pt idx="7">
                  <c:v>0.54</c:v>
                </c:pt>
                <c:pt idx="8">
                  <c:v>#N/A</c:v>
                </c:pt>
                <c:pt idx="9">
                  <c:v>0.37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3.28</c:v>
                </c:pt>
                <c:pt idx="2">
                  <c:v>#N/A</c:v>
                </c:pt>
                <c:pt idx="3">
                  <c:v>2.02</c:v>
                </c:pt>
                <c:pt idx="4">
                  <c:v>#N/A</c:v>
                </c:pt>
                <c:pt idx="5">
                  <c:v>2.91</c:v>
                </c:pt>
                <c:pt idx="6">
                  <c:v>#N/A</c:v>
                </c:pt>
                <c:pt idx="7">
                  <c:v>2.21</c:v>
                </c:pt>
                <c:pt idx="8">
                  <c:v>#N/A</c:v>
                </c:pt>
                <c:pt idx="9">
                  <c:v>1.34</c:v>
                </c:pt>
              </c:numCache>
            </c:numRef>
          </c:val>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2.69</c:v>
                </c:pt>
                <c:pt idx="2">
                  <c:v>#N/A</c:v>
                </c:pt>
                <c:pt idx="3">
                  <c:v>2.38</c:v>
                </c:pt>
                <c:pt idx="4">
                  <c:v>#N/A</c:v>
                </c:pt>
                <c:pt idx="5">
                  <c:v>2.1</c:v>
                </c:pt>
                <c:pt idx="6">
                  <c:v>#N/A</c:v>
                </c:pt>
                <c:pt idx="7">
                  <c:v>2.04</c:v>
                </c:pt>
                <c:pt idx="8">
                  <c:v>#N/A</c:v>
                </c:pt>
                <c:pt idx="9">
                  <c:v>1.68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2.61</c:v>
                </c:pt>
                <c:pt idx="2">
                  <c:v>#N/A</c:v>
                </c:pt>
                <c:pt idx="3">
                  <c:v>2.4300000000000002</c:v>
                </c:pt>
                <c:pt idx="4">
                  <c:v>#N/A</c:v>
                </c:pt>
                <c:pt idx="5">
                  <c:v>2.5299999999999998</c:v>
                </c:pt>
                <c:pt idx="6">
                  <c:v>#N/A</c:v>
                </c:pt>
                <c:pt idx="7">
                  <c:v>2.27</c:v>
                </c:pt>
                <c:pt idx="8">
                  <c:v>#N/A</c:v>
                </c:pt>
                <c:pt idx="9">
                  <c:v>3.1</c:v>
                </c:pt>
              </c:numCache>
            </c:numRef>
          </c:val>
        </c:ser>
        <c:ser>
          <c:idx val="9"/>
          <c:order val="9"/>
          <c:tx>
            <c:strRef>
              <c:f>データシート!$A$36</c:f>
              <c:strCache>
                <c:ptCount val="1"/>
                <c:pt idx="0">
                  <c:v>男鹿みなと市民病院事業会計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2.0499999999999998</c:v>
                </c:pt>
                <c:pt idx="1">
                  <c:v>#N/A</c:v>
                </c:pt>
                <c:pt idx="2">
                  <c:v>1.65</c:v>
                </c:pt>
                <c:pt idx="3">
                  <c:v>#N/A</c:v>
                </c:pt>
                <c:pt idx="4">
                  <c:v>1.73</c:v>
                </c:pt>
                <c:pt idx="5">
                  <c:v>#N/A</c:v>
                </c:pt>
                <c:pt idx="6">
                  <c:v>1.26</c:v>
                </c:pt>
                <c:pt idx="7">
                  <c:v>#N/A</c:v>
                </c:pt>
                <c:pt idx="8">
                  <c:v>0.74</c:v>
                </c:pt>
                <c:pt idx="9">
                  <c:v>#N/A</c:v>
                </c:pt>
              </c:numCache>
            </c:numRef>
          </c:val>
        </c:ser>
        <c:dLbls>
          <c:showLegendKey val="0"/>
          <c:showVal val="0"/>
          <c:showCatName val="0"/>
          <c:showSerName val="0"/>
          <c:showPercent val="0"/>
          <c:showBubbleSize val="0"/>
        </c:dLbls>
        <c:gapWidth val="150"/>
        <c:overlap val="100"/>
        <c:axId val="119050624"/>
        <c:axId val="119052160"/>
      </c:barChart>
      <c:catAx>
        <c:axId val="1190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52160"/>
        <c:crosses val="autoZero"/>
        <c:auto val="1"/>
        <c:lblAlgn val="ctr"/>
        <c:lblOffset val="100"/>
        <c:tickLblSkip val="1"/>
        <c:tickMarkSkip val="1"/>
        <c:noMultiLvlLbl val="0"/>
      </c:catAx>
      <c:valAx>
        <c:axId val="1190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5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1624</c:v>
                </c:pt>
                <c:pt idx="5">
                  <c:v>1698</c:v>
                </c:pt>
                <c:pt idx="8">
                  <c:v>1762</c:v>
                </c:pt>
                <c:pt idx="11">
                  <c:v>1791</c:v>
                </c:pt>
                <c:pt idx="14">
                  <c:v>1742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64</c:v>
                </c:pt>
                <c:pt idx="3">
                  <c:v>70</c:v>
                </c:pt>
                <c:pt idx="6">
                  <c:v>67</c:v>
                </c:pt>
                <c:pt idx="9">
                  <c:v>64</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c:v>
                </c:pt>
                <c:pt idx="3">
                  <c:v>43</c:v>
                </c:pt>
                <c:pt idx="6">
                  <c:v>138</c:v>
                </c:pt>
                <c:pt idx="9">
                  <c:v>139</c:v>
                </c:pt>
                <c:pt idx="12">
                  <c:v>135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917</c:v>
                </c:pt>
                <c:pt idx="3">
                  <c:v>959</c:v>
                </c:pt>
                <c:pt idx="6">
                  <c:v>1034</c:v>
                </c:pt>
                <c:pt idx="9">
                  <c:v>989</c:v>
                </c:pt>
                <c:pt idx="12">
                  <c:v>1026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1938</c:v>
                </c:pt>
                <c:pt idx="3">
                  <c:v>1943</c:v>
                </c:pt>
                <c:pt idx="6">
                  <c:v>1923</c:v>
                </c:pt>
                <c:pt idx="9">
                  <c:v>1809</c:v>
                </c:pt>
                <c:pt idx="12">
                  <c:v>1713</c:v>
                </c:pt>
              </c:numCache>
            </c:numRef>
          </c:val>
        </c:ser>
        <c:dLbls>
          <c:showLegendKey val="0"/>
          <c:showVal val="0"/>
          <c:showCatName val="0"/>
          <c:showSerName val="0"/>
          <c:showPercent val="0"/>
          <c:showBubbleSize val="0"/>
        </c:dLbls>
        <c:gapWidth val="100"/>
        <c:overlap val="100"/>
        <c:axId val="117592064"/>
        <c:axId val="11759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1331</c:v>
                </c:pt>
                <c:pt idx="2">
                  <c:v>#N/A</c:v>
                </c:pt>
                <c:pt idx="3">
                  <c:v>#N/A</c:v>
                </c:pt>
                <c:pt idx="4">
                  <c:v>1317</c:v>
                </c:pt>
                <c:pt idx="5">
                  <c:v>#N/A</c:v>
                </c:pt>
                <c:pt idx="6">
                  <c:v>#N/A</c:v>
                </c:pt>
                <c:pt idx="7">
                  <c:v>1400</c:v>
                </c:pt>
                <c:pt idx="8">
                  <c:v>#N/A</c:v>
                </c:pt>
                <c:pt idx="9">
                  <c:v>#N/A</c:v>
                </c:pt>
                <c:pt idx="10">
                  <c:v>1210</c:v>
                </c:pt>
                <c:pt idx="11">
                  <c:v>#N/A</c:v>
                </c:pt>
                <c:pt idx="12">
                  <c:v>#N/A</c:v>
                </c:pt>
                <c:pt idx="13">
                  <c:v>1196</c:v>
                </c:pt>
                <c:pt idx="14">
                  <c:v>#N/A</c:v>
                </c:pt>
              </c:numCache>
            </c:numRef>
          </c:val>
          <c:smooth val="0"/>
        </c:ser>
        <c:dLbls>
          <c:showLegendKey val="0"/>
          <c:showVal val="0"/>
          <c:showCatName val="0"/>
          <c:showSerName val="0"/>
          <c:showPercent val="0"/>
          <c:showBubbleSize val="0"/>
        </c:dLbls>
        <c:marker val="1"/>
        <c:smooth val="0"/>
        <c:axId val="117592064"/>
        <c:axId val="117593984"/>
      </c:lineChart>
      <c:catAx>
        <c:axId val="1175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93984"/>
        <c:crosses val="autoZero"/>
        <c:auto val="1"/>
        <c:lblAlgn val="ctr"/>
        <c:lblOffset val="100"/>
        <c:tickLblSkip val="1"/>
        <c:tickMarkSkip val="1"/>
        <c:noMultiLvlLbl val="0"/>
      </c:catAx>
      <c:valAx>
        <c:axId val="11759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19267</c:v>
                </c:pt>
                <c:pt idx="5">
                  <c:v>19661</c:v>
                </c:pt>
                <c:pt idx="8">
                  <c:v>19533</c:v>
                </c:pt>
                <c:pt idx="11">
                  <c:v>20260</c:v>
                </c:pt>
                <c:pt idx="14">
                  <c:v>20331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794</c:v>
                </c:pt>
                <c:pt idx="5">
                  <c:v>674</c:v>
                </c:pt>
                <c:pt idx="8">
                  <c:v>574</c:v>
                </c:pt>
                <c:pt idx="11">
                  <c:v>508</c:v>
                </c:pt>
                <c:pt idx="14">
                  <c:v>472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1407</c:v>
                </c:pt>
                <c:pt idx="5">
                  <c:v>2151</c:v>
                </c:pt>
                <c:pt idx="8">
                  <c:v>2222</c:v>
                </c:pt>
                <c:pt idx="11">
                  <c:v>1979</c:v>
                </c:pt>
                <c:pt idx="14">
                  <c:v>1845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80</c:v>
                </c:pt>
                <c:pt idx="3">
                  <c:v>63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3609</c:v>
                </c:pt>
                <c:pt idx="3">
                  <c:v>3466</c:v>
                </c:pt>
                <c:pt idx="6">
                  <c:v>3320</c:v>
                </c:pt>
                <c:pt idx="9">
                  <c:v>3169</c:v>
                </c:pt>
                <c:pt idx="12">
                  <c:v>3086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1009</c:v>
                </c:pt>
                <c:pt idx="3">
                  <c:v>994</c:v>
                </c:pt>
                <c:pt idx="6">
                  <c:v>918</c:v>
                </c:pt>
                <c:pt idx="9">
                  <c:v>859</c:v>
                </c:pt>
                <c:pt idx="12">
                  <c:v>912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14566</c:v>
                </c:pt>
                <c:pt idx="3">
                  <c:v>14476</c:v>
                </c:pt>
                <c:pt idx="6">
                  <c:v>14558</c:v>
                </c:pt>
                <c:pt idx="9">
                  <c:v>14283</c:v>
                </c:pt>
                <c:pt idx="12">
                  <c:v>13685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596</c:v>
                </c:pt>
                <c:pt idx="3">
                  <c:v>553</c:v>
                </c:pt>
                <c:pt idx="6">
                  <c:v>468</c:v>
                </c:pt>
                <c:pt idx="9">
                  <c:v>409</c:v>
                </c:pt>
                <c:pt idx="12">
                  <c:v>368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16156</c:v>
                </c:pt>
                <c:pt idx="3">
                  <c:v>16061</c:v>
                </c:pt>
                <c:pt idx="6">
                  <c:v>16030</c:v>
                </c:pt>
                <c:pt idx="9">
                  <c:v>16457</c:v>
                </c:pt>
                <c:pt idx="12">
                  <c:v>16352</c:v>
                </c:pt>
              </c:numCache>
            </c:numRef>
          </c:val>
        </c:ser>
        <c:dLbls>
          <c:showLegendKey val="0"/>
          <c:showVal val="0"/>
          <c:showCatName val="0"/>
          <c:showSerName val="0"/>
          <c:showPercent val="0"/>
          <c:showBubbleSize val="0"/>
        </c:dLbls>
        <c:gapWidth val="100"/>
        <c:overlap val="100"/>
        <c:axId val="53827456"/>
        <c:axId val="5382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14548</c:v>
                </c:pt>
                <c:pt idx="2">
                  <c:v>#N/A</c:v>
                </c:pt>
                <c:pt idx="3">
                  <c:v>#N/A</c:v>
                </c:pt>
                <c:pt idx="4">
                  <c:v>13125</c:v>
                </c:pt>
                <c:pt idx="5">
                  <c:v>#N/A</c:v>
                </c:pt>
                <c:pt idx="6">
                  <c:v>#N/A</c:v>
                </c:pt>
                <c:pt idx="7">
                  <c:v>12966</c:v>
                </c:pt>
                <c:pt idx="8">
                  <c:v>#N/A</c:v>
                </c:pt>
                <c:pt idx="9">
                  <c:v>#N/A</c:v>
                </c:pt>
                <c:pt idx="10">
                  <c:v>12430</c:v>
                </c:pt>
                <c:pt idx="11">
                  <c:v>#N/A</c:v>
                </c:pt>
                <c:pt idx="12">
                  <c:v>#N/A</c:v>
                </c:pt>
                <c:pt idx="13">
                  <c:v>11755</c:v>
                </c:pt>
                <c:pt idx="14">
                  <c:v>#N/A</c:v>
                </c:pt>
              </c:numCache>
            </c:numRef>
          </c:val>
          <c:smooth val="0"/>
        </c:ser>
        <c:dLbls>
          <c:showLegendKey val="0"/>
          <c:showVal val="0"/>
          <c:showCatName val="0"/>
          <c:showSerName val="0"/>
          <c:showPercent val="0"/>
          <c:showBubbleSize val="0"/>
        </c:dLbls>
        <c:marker val="1"/>
        <c:smooth val="0"/>
        <c:axId val="53827456"/>
        <c:axId val="53829632"/>
      </c:lineChart>
      <c:catAx>
        <c:axId val="538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29632"/>
        <c:crosses val="autoZero"/>
        <c:auto val="1"/>
        <c:lblAlgn val="ctr"/>
        <c:lblOffset val="100"/>
        <c:tickLblSkip val="1"/>
        <c:tickMarkSkip val="1"/>
        <c:noMultiLvlLbl val="0"/>
      </c:catAx>
      <c:valAx>
        <c:axId val="5382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30,937
30,873
240.80
17,180,981
16,860,775
144,874
10,848,428
16,349,578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財政力指数は、景気の低迷による法人市民税の減や評価替えによる固定資産税の減</a:t>
          </a:r>
          <a:r>
            <a:rPr kumimoji="1" lang="ja-JP" altLang="en-US" sz="1300">
              <a:solidFill>
                <a:schemeClr val="dk1"/>
              </a:solidFill>
              <a:effectLst/>
              <a:latin typeface="+mn-lt"/>
              <a:ea typeface="+mn-ea"/>
              <a:cs typeface="+mn-cs"/>
            </a:rPr>
            <a:t>による基準財政収入額の減少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また基準財政需要額算定基礎となる人口減少により、依然として</a:t>
          </a:r>
          <a:r>
            <a:rPr kumimoji="1" lang="ja-JP" altLang="ja-JP" sz="1300">
              <a:solidFill>
                <a:schemeClr val="dk1"/>
              </a:solidFill>
              <a:effectLst/>
              <a:latin typeface="+mn-lt"/>
              <a:ea typeface="+mn-ea"/>
              <a:cs typeface="+mn-cs"/>
            </a:rPr>
            <a:t>類似団体平均をやや下回っている。</a:t>
          </a:r>
          <a:endParaRPr lang="ja-JP" altLang="ja-JP" sz="1300">
            <a:effectLst/>
          </a:endParaRPr>
        </a:p>
        <a:p>
          <a:r>
            <a:rPr kumimoji="1" lang="ja-JP" altLang="ja-JP" sz="1300">
              <a:solidFill>
                <a:schemeClr val="dk1"/>
              </a:solidFill>
              <a:effectLst/>
              <a:latin typeface="+mn-lt"/>
              <a:ea typeface="+mn-ea"/>
              <a:cs typeface="+mn-cs"/>
            </a:rPr>
            <a:t>　今後も市内経済の活性化対策や雇用対策等に配慮しながら、歳出の徹底した見直しを実施するとともに、税の収納率向上を中心とする歳入確保に努める。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55033</xdr:rowOff>
    </xdr:to>
    <xdr:cxnSp macro="">
      <xdr:nvCxnSpPr>
        <xdr:cNvPr id="71" name="直線コネクタ 70"/>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14817</xdr:rowOff>
    </xdr:to>
    <xdr:cxnSp macro="">
      <xdr:nvCxnSpPr>
        <xdr:cNvPr id="74" name="直線コネクタ 73"/>
        <xdr:cNvCxnSpPr/>
      </xdr:nvCxnSpPr>
      <xdr:spPr>
        <a:xfrm>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経常収支比率は９３．７％で前年度比０．４ポイントの増となっている。</a:t>
          </a:r>
          <a:endParaRPr lang="ja-JP" altLang="ja-JP" sz="1200">
            <a:effectLst/>
          </a:endParaRPr>
        </a:p>
        <a:p>
          <a:r>
            <a:rPr kumimoji="1" lang="ja-JP" altLang="ja-JP" sz="1200">
              <a:solidFill>
                <a:schemeClr val="dk1"/>
              </a:solidFill>
              <a:effectLst/>
              <a:latin typeface="+mn-lt"/>
              <a:ea typeface="+mn-ea"/>
              <a:cs typeface="+mn-cs"/>
            </a:rPr>
            <a:t>　分母となる経常一般財源等では、臨時財政対策債が増加したものの、普通交付税、法人市民税、固定資産税、入湯税の減収などにより対前年度比</a:t>
          </a:r>
          <a:r>
            <a:rPr kumimoji="1" lang="ja-JP" altLang="en-US" sz="1200">
              <a:solidFill>
                <a:schemeClr val="dk1"/>
              </a:solidFill>
              <a:effectLst/>
              <a:latin typeface="+mn-lt"/>
              <a:ea typeface="+mn-ea"/>
              <a:cs typeface="+mn-cs"/>
            </a:rPr>
            <a:t>２．１</a:t>
          </a:r>
          <a:r>
            <a:rPr kumimoji="1" lang="ja-JP" altLang="ja-JP" sz="1200">
              <a:solidFill>
                <a:schemeClr val="dk1"/>
              </a:solidFill>
              <a:effectLst/>
              <a:latin typeface="+mn-lt"/>
              <a:ea typeface="+mn-ea"/>
              <a:cs typeface="+mn-cs"/>
            </a:rPr>
            <a:t>％の減となった。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分子となる経常的経費充当一般財源等では、一部事務組合負担金や公債費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により、１．８</a:t>
          </a:r>
          <a:r>
            <a:rPr kumimoji="1" lang="ja-JP" altLang="ja-JP" sz="1200">
              <a:solidFill>
                <a:schemeClr val="dk1"/>
              </a:solidFill>
              <a:effectLst/>
              <a:latin typeface="+mn-lt"/>
              <a:ea typeface="+mn-ea"/>
              <a:cs typeface="+mn-cs"/>
            </a:rPr>
            <a:t>％の減となった。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今後も第三次男鹿市行政改革大綱に基づき、事務・事業を見直し、経常経費の節減に努める。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106499</xdr:rowOff>
    </xdr:from>
    <xdr:to>
      <xdr:col>7</xdr:col>
      <xdr:colOff>152400</xdr:colOff>
      <xdr:row>62</xdr:row>
      <xdr:rowOff>120287</xdr:rowOff>
    </xdr:to>
    <xdr:cxnSp macro="">
      <xdr:nvCxnSpPr>
        <xdr:cNvPr id="133" name="直線コネクタ 132"/>
        <xdr:cNvCxnSpPr/>
      </xdr:nvCxnSpPr>
      <xdr:spPr>
        <a:xfrm>
          <a:off x="4114800" y="1073639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106499</xdr:rowOff>
    </xdr:to>
    <xdr:cxnSp macro="">
      <xdr:nvCxnSpPr>
        <xdr:cNvPr id="136" name="直線コネクタ 135"/>
        <xdr:cNvCxnSpPr/>
      </xdr:nvCxnSpPr>
      <xdr:spPr>
        <a:xfrm>
          <a:off x="3225800" y="1068469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64226</xdr:rowOff>
    </xdr:from>
    <xdr:to>
      <xdr:col>4</xdr:col>
      <xdr:colOff>482600</xdr:colOff>
      <xdr:row>62</xdr:row>
      <xdr:rowOff>54791</xdr:rowOff>
    </xdr:to>
    <xdr:cxnSp macro="">
      <xdr:nvCxnSpPr>
        <xdr:cNvPr id="139" name="直線コネクタ 138"/>
        <xdr:cNvCxnSpPr/>
      </xdr:nvCxnSpPr>
      <xdr:spPr>
        <a:xfrm>
          <a:off x="2336800" y="10522676"/>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64226</xdr:rowOff>
    </xdr:from>
    <xdr:to>
      <xdr:col>3</xdr:col>
      <xdr:colOff>279400</xdr:colOff>
      <xdr:row>61</xdr:row>
      <xdr:rowOff>171087</xdr:rowOff>
    </xdr:to>
    <xdr:cxnSp macro="">
      <xdr:nvCxnSpPr>
        <xdr:cNvPr id="142" name="直線コネクタ 141"/>
        <xdr:cNvCxnSpPr/>
      </xdr:nvCxnSpPr>
      <xdr:spPr>
        <a:xfrm flipV="1">
          <a:off x="1447800" y="1052267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69487</xdr:rowOff>
    </xdr:from>
    <xdr:to>
      <xdr:col>7</xdr:col>
      <xdr:colOff>203200</xdr:colOff>
      <xdr:row>62</xdr:row>
      <xdr:rowOff>171087</xdr:rowOff>
    </xdr:to>
    <xdr:sp macro="" textlink="">
      <xdr:nvSpPr>
        <xdr:cNvPr id="152" name="円/楕円 151"/>
        <xdr:cNvSpPr/>
      </xdr:nvSpPr>
      <xdr:spPr>
        <a:xfrm>
          <a:off x="4902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41564</xdr:rowOff>
    </xdr:from>
    <xdr:ext cx="762000" cy="259045"/>
    <xdr:sp macro="" textlink="">
      <xdr:nvSpPr>
        <xdr:cNvPr id="153" name="財政構造の弾力性該当値テキスト"/>
        <xdr:cNvSpPr txBox="1"/>
      </xdr:nvSpPr>
      <xdr:spPr>
        <a:xfrm>
          <a:off x="5041900" y="106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4" name="円/楕円 153"/>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142076</xdr:rowOff>
    </xdr:from>
    <xdr:ext cx="736600" cy="259045"/>
    <xdr:sp macro="" textlink="">
      <xdr:nvSpPr>
        <xdr:cNvPr id="155" name="テキスト ボックス 154"/>
        <xdr:cNvSpPr txBox="1"/>
      </xdr:nvSpPr>
      <xdr:spPr>
        <a:xfrm>
          <a:off x="3733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6" name="円/楕円 155"/>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90368</xdr:rowOff>
    </xdr:from>
    <xdr:ext cx="762000" cy="259045"/>
    <xdr:sp macro="" textlink="">
      <xdr:nvSpPr>
        <xdr:cNvPr id="157" name="テキスト ボックス 156"/>
        <xdr:cNvSpPr txBox="1"/>
      </xdr:nvSpPr>
      <xdr:spPr>
        <a:xfrm>
          <a:off x="2844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13426</xdr:rowOff>
    </xdr:from>
    <xdr:to>
      <xdr:col>3</xdr:col>
      <xdr:colOff>330200</xdr:colOff>
      <xdr:row>61</xdr:row>
      <xdr:rowOff>115026</xdr:rowOff>
    </xdr:to>
    <xdr:sp macro="" textlink="">
      <xdr:nvSpPr>
        <xdr:cNvPr id="158" name="円/楕円 157"/>
        <xdr:cNvSpPr/>
      </xdr:nvSpPr>
      <xdr:spPr>
        <a:xfrm>
          <a:off x="2286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99803</xdr:rowOff>
    </xdr:from>
    <xdr:ext cx="762000" cy="259045"/>
    <xdr:sp macro="" textlink="">
      <xdr:nvSpPr>
        <xdr:cNvPr id="159" name="テキスト ボックス 158"/>
        <xdr:cNvSpPr txBox="1"/>
      </xdr:nvSpPr>
      <xdr:spPr>
        <a:xfrm>
          <a:off x="1955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120287</xdr:rowOff>
    </xdr:from>
    <xdr:to>
      <xdr:col>2</xdr:col>
      <xdr:colOff>127000</xdr:colOff>
      <xdr:row>62</xdr:row>
      <xdr:rowOff>50437</xdr:rowOff>
    </xdr:to>
    <xdr:sp macro="" textlink="">
      <xdr:nvSpPr>
        <xdr:cNvPr id="160" name="円/楕円 159"/>
        <xdr:cNvSpPr/>
      </xdr:nvSpPr>
      <xdr:spPr>
        <a:xfrm>
          <a:off x="1397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60614</xdr:rowOff>
    </xdr:from>
    <xdr:ext cx="762000" cy="259045"/>
    <xdr:sp macro="" textlink="">
      <xdr:nvSpPr>
        <xdr:cNvPr id="161" name="テキスト ボックス 160"/>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人件費・物件費等の状況は、人口１人当たりで前年度比５，２５９円</a:t>
          </a:r>
          <a:r>
            <a:rPr kumimoji="1" lang="ja-JP" altLang="en-US" sz="1300">
              <a:solidFill>
                <a:schemeClr val="dk1"/>
              </a:solidFill>
              <a:effectLst/>
              <a:latin typeface="+mj-ea"/>
              <a:ea typeface="+mj-ea"/>
              <a:cs typeface="+mn-cs"/>
            </a:rPr>
            <a:t>減</a:t>
          </a:r>
          <a:r>
            <a:rPr kumimoji="1" lang="ja-JP" altLang="ja-JP" sz="1300">
              <a:solidFill>
                <a:schemeClr val="dk1"/>
              </a:solidFill>
              <a:effectLst/>
              <a:latin typeface="+mj-ea"/>
              <a:ea typeface="+mj-ea"/>
              <a:cs typeface="+mn-cs"/>
            </a:rPr>
            <a:t>の１４４，６８１円となっており、類似団体平均値より２，７６６円減となっている。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人件費では、非常勤職員報酬</a:t>
          </a:r>
          <a:r>
            <a:rPr kumimoji="1" lang="ja-JP" altLang="en-US" sz="1300">
              <a:solidFill>
                <a:schemeClr val="dk1"/>
              </a:solidFill>
              <a:effectLst/>
              <a:latin typeface="+mj-ea"/>
              <a:ea typeface="+mj-ea"/>
              <a:cs typeface="+mn-cs"/>
            </a:rPr>
            <a:t>等が増加したが、</a:t>
          </a:r>
          <a:r>
            <a:rPr kumimoji="1" lang="ja-JP" altLang="ja-JP" sz="1300">
              <a:solidFill>
                <a:schemeClr val="dk1"/>
              </a:solidFill>
              <a:effectLst/>
              <a:latin typeface="+mj-ea"/>
              <a:ea typeface="+mj-ea"/>
              <a:cs typeface="+mn-cs"/>
            </a:rPr>
            <a:t>秋田県緊急雇用創出等臨時対策基金事業の事業費縮小</a:t>
          </a:r>
          <a:r>
            <a:rPr kumimoji="1" lang="ja-JP" altLang="en-US" sz="1300">
              <a:solidFill>
                <a:schemeClr val="dk1"/>
              </a:solidFill>
              <a:effectLst/>
              <a:latin typeface="+mj-ea"/>
              <a:ea typeface="+mj-ea"/>
              <a:cs typeface="+mn-cs"/>
            </a:rPr>
            <a:t>や</a:t>
          </a:r>
          <a:r>
            <a:rPr kumimoji="1" lang="ja-JP" altLang="ja-JP" sz="1300">
              <a:solidFill>
                <a:schemeClr val="dk1"/>
              </a:solidFill>
              <a:effectLst/>
              <a:latin typeface="+mj-ea"/>
              <a:ea typeface="+mj-ea"/>
              <a:cs typeface="+mn-cs"/>
            </a:rPr>
            <a:t>除雪費</a:t>
          </a:r>
          <a:r>
            <a:rPr kumimoji="1" lang="ja-JP" altLang="en-US" sz="1300">
              <a:solidFill>
                <a:schemeClr val="dk1"/>
              </a:solidFill>
              <a:effectLst/>
              <a:latin typeface="+mj-ea"/>
              <a:ea typeface="+mj-ea"/>
              <a:cs typeface="+mn-cs"/>
            </a:rPr>
            <a:t>の抑制により、全体で</a:t>
          </a:r>
          <a:r>
            <a:rPr kumimoji="1" lang="ja-JP" altLang="ja-JP" sz="1300">
              <a:solidFill>
                <a:schemeClr val="dk1"/>
              </a:solidFill>
              <a:effectLst/>
              <a:latin typeface="+mj-ea"/>
              <a:ea typeface="+mj-ea"/>
              <a:cs typeface="+mn-cs"/>
            </a:rPr>
            <a:t>前年度比５，２５９円減</a:t>
          </a:r>
          <a:r>
            <a:rPr kumimoji="1" lang="ja-JP" altLang="en-US" sz="1300">
              <a:solidFill>
                <a:schemeClr val="dk1"/>
              </a:solidFill>
              <a:effectLst/>
              <a:latin typeface="+mj-ea"/>
              <a:ea typeface="+mj-ea"/>
              <a:cs typeface="+mn-cs"/>
            </a:rPr>
            <a:t>となった</a:t>
          </a:r>
          <a:r>
            <a:rPr kumimoji="1" lang="ja-JP" altLang="ja-JP" sz="1300">
              <a:solidFill>
                <a:schemeClr val="dk1"/>
              </a:solidFill>
              <a:effectLst/>
              <a:latin typeface="+mj-ea"/>
              <a:ea typeface="+mj-ea"/>
              <a:cs typeface="+mn-cs"/>
            </a:rPr>
            <a:t>。</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今後も人口の増加は見込めないことから、コスト削減のため事務見直しに努めていく。</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29589</xdr:rowOff>
    </xdr:from>
    <xdr:to>
      <xdr:col>7</xdr:col>
      <xdr:colOff>152400</xdr:colOff>
      <xdr:row>81</xdr:row>
      <xdr:rowOff>33818</xdr:rowOff>
    </xdr:to>
    <xdr:cxnSp macro="">
      <xdr:nvCxnSpPr>
        <xdr:cNvPr id="195" name="直線コネクタ 194"/>
        <xdr:cNvCxnSpPr/>
      </xdr:nvCxnSpPr>
      <xdr:spPr>
        <a:xfrm flipV="1">
          <a:off x="4114800" y="13917039"/>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14366</xdr:rowOff>
    </xdr:from>
    <xdr:ext cx="762000" cy="259045"/>
    <xdr:sp macro="" textlink="">
      <xdr:nvSpPr>
        <xdr:cNvPr id="196" name="人件費・物件費等の状況平均値テキスト"/>
        <xdr:cNvSpPr txBox="1"/>
      </xdr:nvSpPr>
      <xdr:spPr>
        <a:xfrm>
          <a:off x="5041900" y="1390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33818</xdr:rowOff>
    </xdr:from>
    <xdr:to>
      <xdr:col>6</xdr:col>
      <xdr:colOff>0</xdr:colOff>
      <xdr:row>81</xdr:row>
      <xdr:rowOff>36371</xdr:rowOff>
    </xdr:to>
    <xdr:cxnSp macro="">
      <xdr:nvCxnSpPr>
        <xdr:cNvPr id="198" name="直線コネクタ 197"/>
        <xdr:cNvCxnSpPr/>
      </xdr:nvCxnSpPr>
      <xdr:spPr>
        <a:xfrm flipV="1">
          <a:off x="3225800" y="13921268"/>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19527</xdr:rowOff>
    </xdr:from>
    <xdr:to>
      <xdr:col>4</xdr:col>
      <xdr:colOff>482600</xdr:colOff>
      <xdr:row>81</xdr:row>
      <xdr:rowOff>36371</xdr:rowOff>
    </xdr:to>
    <xdr:cxnSp macro="">
      <xdr:nvCxnSpPr>
        <xdr:cNvPr id="201" name="直線コネクタ 200"/>
        <xdr:cNvCxnSpPr/>
      </xdr:nvCxnSpPr>
      <xdr:spPr>
        <a:xfrm>
          <a:off x="2336800" y="13906977"/>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19527</xdr:rowOff>
    </xdr:from>
    <xdr:to>
      <xdr:col>3</xdr:col>
      <xdr:colOff>279400</xdr:colOff>
      <xdr:row>81</xdr:row>
      <xdr:rowOff>20867</xdr:rowOff>
    </xdr:to>
    <xdr:cxnSp macro="">
      <xdr:nvCxnSpPr>
        <xdr:cNvPr id="204" name="直線コネクタ 203"/>
        <xdr:cNvCxnSpPr/>
      </xdr:nvCxnSpPr>
      <xdr:spPr>
        <a:xfrm flipV="1">
          <a:off x="1447800" y="13906977"/>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150239</xdr:rowOff>
    </xdr:from>
    <xdr:to>
      <xdr:col>7</xdr:col>
      <xdr:colOff>203200</xdr:colOff>
      <xdr:row>81</xdr:row>
      <xdr:rowOff>80389</xdr:rowOff>
    </xdr:to>
    <xdr:sp macro="" textlink="">
      <xdr:nvSpPr>
        <xdr:cNvPr id="214" name="円/楕円 213"/>
        <xdr:cNvSpPr/>
      </xdr:nvSpPr>
      <xdr:spPr>
        <a:xfrm>
          <a:off x="4902200" y="138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71516</xdr:rowOff>
    </xdr:from>
    <xdr:ext cx="762000" cy="259045"/>
    <xdr:sp macro="" textlink="">
      <xdr:nvSpPr>
        <xdr:cNvPr id="215" name="人件費・物件費等の状況該当値テキスト"/>
        <xdr:cNvSpPr txBox="1"/>
      </xdr:nvSpPr>
      <xdr:spPr>
        <a:xfrm>
          <a:off x="5041900" y="137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144,681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154468</xdr:rowOff>
    </xdr:from>
    <xdr:to>
      <xdr:col>6</xdr:col>
      <xdr:colOff>50800</xdr:colOff>
      <xdr:row>81</xdr:row>
      <xdr:rowOff>84618</xdr:rowOff>
    </xdr:to>
    <xdr:sp macro="" textlink="">
      <xdr:nvSpPr>
        <xdr:cNvPr id="216" name="円/楕円 215"/>
        <xdr:cNvSpPr/>
      </xdr:nvSpPr>
      <xdr:spPr>
        <a:xfrm>
          <a:off x="4064000" y="138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69395</xdr:rowOff>
    </xdr:from>
    <xdr:ext cx="736600" cy="259045"/>
    <xdr:sp macro="" textlink="">
      <xdr:nvSpPr>
        <xdr:cNvPr id="217" name="テキスト ボックス 216"/>
        <xdr:cNvSpPr txBox="1"/>
      </xdr:nvSpPr>
      <xdr:spPr>
        <a:xfrm>
          <a:off x="3733800" y="1395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149,940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157021</xdr:rowOff>
    </xdr:from>
    <xdr:to>
      <xdr:col>4</xdr:col>
      <xdr:colOff>533400</xdr:colOff>
      <xdr:row>81</xdr:row>
      <xdr:rowOff>87171</xdr:rowOff>
    </xdr:to>
    <xdr:sp macro="" textlink="">
      <xdr:nvSpPr>
        <xdr:cNvPr id="218" name="円/楕円 217"/>
        <xdr:cNvSpPr/>
      </xdr:nvSpPr>
      <xdr:spPr>
        <a:xfrm>
          <a:off x="3175000" y="138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97348</xdr:rowOff>
    </xdr:from>
    <xdr:ext cx="762000" cy="259045"/>
    <xdr:sp macro="" textlink="">
      <xdr:nvSpPr>
        <xdr:cNvPr id="219" name="テキスト ボックス 218"/>
        <xdr:cNvSpPr txBox="1"/>
      </xdr:nvSpPr>
      <xdr:spPr>
        <a:xfrm>
          <a:off x="2844800" y="1364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140177</xdr:rowOff>
    </xdr:from>
    <xdr:to>
      <xdr:col>3</xdr:col>
      <xdr:colOff>330200</xdr:colOff>
      <xdr:row>81</xdr:row>
      <xdr:rowOff>70327</xdr:rowOff>
    </xdr:to>
    <xdr:sp macro="" textlink="">
      <xdr:nvSpPr>
        <xdr:cNvPr id="220" name="円/楕円 219"/>
        <xdr:cNvSpPr/>
      </xdr:nvSpPr>
      <xdr:spPr>
        <a:xfrm>
          <a:off x="2286000" y="13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80504</xdr:rowOff>
    </xdr:from>
    <xdr:ext cx="762000" cy="259045"/>
    <xdr:sp macro="" textlink="">
      <xdr:nvSpPr>
        <xdr:cNvPr id="221" name="テキスト ボックス 220"/>
        <xdr:cNvSpPr txBox="1"/>
      </xdr:nvSpPr>
      <xdr:spPr>
        <a:xfrm>
          <a:off x="1955800" y="136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141517</xdr:rowOff>
    </xdr:from>
    <xdr:to>
      <xdr:col>2</xdr:col>
      <xdr:colOff>127000</xdr:colOff>
      <xdr:row>81</xdr:row>
      <xdr:rowOff>71667</xdr:rowOff>
    </xdr:to>
    <xdr:sp macro="" textlink="">
      <xdr:nvSpPr>
        <xdr:cNvPr id="222" name="円/楕円 221"/>
        <xdr:cNvSpPr/>
      </xdr:nvSpPr>
      <xdr:spPr>
        <a:xfrm>
          <a:off x="1397000" y="138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81844</xdr:rowOff>
    </xdr:from>
    <xdr:ext cx="762000" cy="259045"/>
    <xdr:sp macro="" textlink="">
      <xdr:nvSpPr>
        <xdr:cNvPr id="223" name="テキスト ボックス 222"/>
        <xdr:cNvSpPr txBox="1"/>
      </xdr:nvSpPr>
      <xdr:spPr>
        <a:xfrm>
          <a:off x="1066800" y="136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平成１７年３月の男鹿市・若美町合併時から類似団体平均値を下回っている。</a:t>
          </a:r>
          <a:r>
            <a:rPr kumimoji="1" lang="ja-JP" altLang="ja-JP" sz="1300">
              <a:solidFill>
                <a:schemeClr val="dk1"/>
              </a:solidFill>
              <a:effectLst/>
              <a:latin typeface="+mn-lt"/>
              <a:ea typeface="+mn-ea"/>
              <a:cs typeface="+mn-cs"/>
            </a:rPr>
            <a:t>平成２３年から平成２４</a:t>
          </a:r>
          <a:r>
            <a:rPr kumimoji="1" lang="ja-JP" altLang="en-US" sz="1300">
              <a:solidFill>
                <a:schemeClr val="dk1"/>
              </a:solidFill>
              <a:effectLst/>
              <a:latin typeface="+mn-lt"/>
              <a:ea typeface="+mn-ea"/>
              <a:cs typeface="+mn-cs"/>
            </a:rPr>
            <a:t>年</a:t>
          </a:r>
          <a:r>
            <a:rPr kumimoji="1" lang="ja-JP" altLang="ja-JP" sz="1300">
              <a:solidFill>
                <a:schemeClr val="dk1"/>
              </a:solidFill>
              <a:effectLst/>
              <a:latin typeface="+mn-lt"/>
              <a:ea typeface="+mn-ea"/>
              <a:cs typeface="+mn-cs"/>
            </a:rPr>
            <a:t>では国家公務員給与を減額する特例措置等により一時指数が上昇したが、</a:t>
          </a:r>
          <a:r>
            <a:rPr kumimoji="1" lang="ja-JP" altLang="en-US" sz="1300">
              <a:solidFill>
                <a:schemeClr val="dk1"/>
              </a:solidFill>
              <a:effectLst/>
              <a:latin typeface="+mn-lt"/>
              <a:ea typeface="+mn-ea"/>
              <a:cs typeface="+mn-cs"/>
            </a:rPr>
            <a:t>平成２５年では当該措置の終了により、</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８．３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の９３．３となった。　今後も国および県の動向等を踏まえ、給与の適正化等に努める。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グラフの</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年４月１日現在</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164464</xdr:rowOff>
    </xdr:from>
    <xdr:to>
      <xdr:col>24</xdr:col>
      <xdr:colOff>558800</xdr:colOff>
      <xdr:row>87</xdr:row>
      <xdr:rowOff>155363</xdr:rowOff>
    </xdr:to>
    <xdr:cxnSp macro="">
      <xdr:nvCxnSpPr>
        <xdr:cNvPr id="257" name="直線コネクタ 256"/>
        <xdr:cNvCxnSpPr/>
      </xdr:nvCxnSpPr>
      <xdr:spPr>
        <a:xfrm flipV="1">
          <a:off x="16179800" y="14737714"/>
          <a:ext cx="8382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111125</xdr:rowOff>
    </xdr:from>
    <xdr:to>
      <xdr:col>23</xdr:col>
      <xdr:colOff>406400</xdr:colOff>
      <xdr:row>87</xdr:row>
      <xdr:rowOff>155363</xdr:rowOff>
    </xdr:to>
    <xdr:cxnSp macro="">
      <xdr:nvCxnSpPr>
        <xdr:cNvPr id="260" name="直線コネクタ 259"/>
        <xdr:cNvCxnSpPr/>
      </xdr:nvCxnSpPr>
      <xdr:spPr>
        <a:xfrm>
          <a:off x="15290800" y="1502727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87</xdr:row>
      <xdr:rowOff>111125</xdr:rowOff>
    </xdr:to>
    <xdr:cxnSp macro="">
      <xdr:nvCxnSpPr>
        <xdr:cNvPr id="263" name="直線コネクタ 262"/>
        <xdr:cNvCxnSpPr/>
      </xdr:nvCxnSpPr>
      <xdr:spPr>
        <a:xfrm>
          <a:off x="14401800" y="14709563"/>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85</xdr:row>
      <xdr:rowOff>136313</xdr:rowOff>
    </xdr:to>
    <xdr:cxnSp macro="">
      <xdr:nvCxnSpPr>
        <xdr:cNvPr id="266" name="直線コネクタ 265"/>
        <xdr:cNvCxnSpPr/>
      </xdr:nvCxnSpPr>
      <xdr:spPr>
        <a:xfrm>
          <a:off x="13512800" y="1470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113664</xdr:rowOff>
    </xdr:from>
    <xdr:to>
      <xdr:col>24</xdr:col>
      <xdr:colOff>609600</xdr:colOff>
      <xdr:row>86</xdr:row>
      <xdr:rowOff>43814</xdr:rowOff>
    </xdr:to>
    <xdr:sp macro="" textlink="">
      <xdr:nvSpPr>
        <xdr:cNvPr id="276" name="円/楕円 275"/>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130191</xdr:rowOff>
    </xdr:from>
    <xdr:ext cx="762000" cy="259045"/>
    <xdr:sp macro="" textlink="">
      <xdr:nvSpPr>
        <xdr:cNvPr id="277" name="給与水準   （国との比較）該当値テキスト"/>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104563</xdr:rowOff>
    </xdr:from>
    <xdr:to>
      <xdr:col>23</xdr:col>
      <xdr:colOff>457200</xdr:colOff>
      <xdr:row>88</xdr:row>
      <xdr:rowOff>34713</xdr:rowOff>
    </xdr:to>
    <xdr:sp macro="" textlink="">
      <xdr:nvSpPr>
        <xdr:cNvPr id="278" name="円/楕円 277"/>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44890</xdr:rowOff>
    </xdr:from>
    <xdr:ext cx="736600" cy="259045"/>
    <xdr:sp macro="" textlink="">
      <xdr:nvSpPr>
        <xdr:cNvPr id="279" name="テキスト ボックス 278"/>
        <xdr:cNvSpPr txBox="1"/>
      </xdr:nvSpPr>
      <xdr:spPr>
        <a:xfrm>
          <a:off x="15798800" y="1478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60325</xdr:rowOff>
    </xdr:from>
    <xdr:to>
      <xdr:col>22</xdr:col>
      <xdr:colOff>254000</xdr:colOff>
      <xdr:row>87</xdr:row>
      <xdr:rowOff>161925</xdr:rowOff>
    </xdr:to>
    <xdr:sp macro="" textlink="">
      <xdr:nvSpPr>
        <xdr:cNvPr id="280" name="円/楕円 279"/>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652</xdr:rowOff>
    </xdr:from>
    <xdr:ext cx="762000" cy="259045"/>
    <xdr:sp macro="" textlink="">
      <xdr:nvSpPr>
        <xdr:cNvPr id="281" name="テキスト ボックス 280"/>
        <xdr:cNvSpPr txBox="1"/>
      </xdr:nvSpPr>
      <xdr:spPr>
        <a:xfrm>
          <a:off x="14909800" y="147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83" name="テキスト ボックス 282"/>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85" name="テキスト ボックス 284"/>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人口千人当たり職員数は、前年度比０．１５人減の９．４４人で、類似団体平均値とほぼ同じである。</a:t>
          </a:r>
          <a:endParaRPr lang="ja-JP" altLang="ja-JP" sz="1300">
            <a:effectLst/>
          </a:endParaRPr>
        </a:p>
        <a:p>
          <a:r>
            <a:rPr kumimoji="1" lang="ja-JP" altLang="ja-JP" sz="1300">
              <a:solidFill>
                <a:schemeClr val="dk1"/>
              </a:solidFill>
              <a:effectLst/>
              <a:latin typeface="+mn-lt"/>
              <a:ea typeface="+mn-ea"/>
              <a:cs typeface="+mn-cs"/>
            </a:rPr>
            <a:t>　今後も人口減少が続くと予想されることから、新規採用者数の抑制などの行財政改革に取り組み、</a:t>
          </a:r>
          <a:r>
            <a:rPr kumimoji="1" lang="ja-JP" altLang="en-US" sz="1300">
              <a:solidFill>
                <a:schemeClr val="dk1"/>
              </a:solidFill>
              <a:effectLst/>
              <a:latin typeface="+mn-lt"/>
              <a:ea typeface="+mn-ea"/>
              <a:cs typeface="+mn-cs"/>
            </a:rPr>
            <a:t>職員数を平成３０年度までに平成２５年度対比で５％（△１７人）</a:t>
          </a:r>
          <a:r>
            <a:rPr kumimoji="1" lang="ja-JP" altLang="ja-JP" sz="1300">
              <a:solidFill>
                <a:schemeClr val="dk1"/>
              </a:solidFill>
              <a:effectLst/>
              <a:latin typeface="+mn-lt"/>
              <a:ea typeface="+mn-ea"/>
              <a:cs typeface="+mn-cs"/>
            </a:rPr>
            <a:t>の削減に努め</a:t>
          </a:r>
          <a:r>
            <a:rPr kumimoji="1" lang="ja-JP" altLang="en-US" sz="1300">
              <a:solidFill>
                <a:schemeClr val="dk1"/>
              </a:solidFill>
              <a:effectLst/>
              <a:latin typeface="+mn-lt"/>
              <a:ea typeface="+mn-ea"/>
              <a:cs typeface="+mn-cs"/>
            </a:rPr>
            <a:t>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43301</xdr:rowOff>
    </xdr:from>
    <xdr:to>
      <xdr:col>24</xdr:col>
      <xdr:colOff>558800</xdr:colOff>
      <xdr:row>62</xdr:row>
      <xdr:rowOff>60537</xdr:rowOff>
    </xdr:to>
    <xdr:cxnSp macro="">
      <xdr:nvCxnSpPr>
        <xdr:cNvPr id="322" name="直線コネクタ 321"/>
        <xdr:cNvCxnSpPr/>
      </xdr:nvCxnSpPr>
      <xdr:spPr>
        <a:xfrm flipV="1">
          <a:off x="16179800" y="106732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53642</xdr:rowOff>
    </xdr:from>
    <xdr:to>
      <xdr:col>23</xdr:col>
      <xdr:colOff>406400</xdr:colOff>
      <xdr:row>62</xdr:row>
      <xdr:rowOff>60537</xdr:rowOff>
    </xdr:to>
    <xdr:cxnSp macro="">
      <xdr:nvCxnSpPr>
        <xdr:cNvPr id="325" name="直線コネクタ 324"/>
        <xdr:cNvCxnSpPr/>
      </xdr:nvCxnSpPr>
      <xdr:spPr>
        <a:xfrm>
          <a:off x="15290800" y="1068354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53642</xdr:rowOff>
    </xdr:from>
    <xdr:to>
      <xdr:col>22</xdr:col>
      <xdr:colOff>203200</xdr:colOff>
      <xdr:row>62</xdr:row>
      <xdr:rowOff>55941</xdr:rowOff>
    </xdr:to>
    <xdr:cxnSp macro="">
      <xdr:nvCxnSpPr>
        <xdr:cNvPr id="328" name="直線コネクタ 327"/>
        <xdr:cNvCxnSpPr/>
      </xdr:nvCxnSpPr>
      <xdr:spPr>
        <a:xfrm flipV="1">
          <a:off x="14401800" y="1068354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55941</xdr:rowOff>
    </xdr:from>
    <xdr:to>
      <xdr:col>21</xdr:col>
      <xdr:colOff>0</xdr:colOff>
      <xdr:row>62</xdr:row>
      <xdr:rowOff>60537</xdr:rowOff>
    </xdr:to>
    <xdr:cxnSp macro="">
      <xdr:nvCxnSpPr>
        <xdr:cNvPr id="331" name="直線コネクタ 330"/>
        <xdr:cNvCxnSpPr/>
      </xdr:nvCxnSpPr>
      <xdr:spPr>
        <a:xfrm flipV="1">
          <a:off x="13512800" y="1068584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41" name="円/楕円 340"/>
        <xdr:cNvSpPr/>
      </xdr:nvSpPr>
      <xdr:spPr>
        <a:xfrm>
          <a:off x="169672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136028</xdr:rowOff>
    </xdr:from>
    <xdr:ext cx="762000" cy="259045"/>
    <xdr:sp macro="" textlink="">
      <xdr:nvSpPr>
        <xdr:cNvPr id="342" name="定員管理の状況該当値テキスト"/>
        <xdr:cNvSpPr txBox="1"/>
      </xdr:nvSpPr>
      <xdr:spPr>
        <a:xfrm>
          <a:off x="17106900" y="1059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9737</xdr:rowOff>
    </xdr:from>
    <xdr:to>
      <xdr:col>23</xdr:col>
      <xdr:colOff>457200</xdr:colOff>
      <xdr:row>62</xdr:row>
      <xdr:rowOff>111337</xdr:rowOff>
    </xdr:to>
    <xdr:sp macro="" textlink="">
      <xdr:nvSpPr>
        <xdr:cNvPr id="343" name="円/楕円 342"/>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96114</xdr:rowOff>
    </xdr:from>
    <xdr:ext cx="736600" cy="259045"/>
    <xdr:sp macro="" textlink="">
      <xdr:nvSpPr>
        <xdr:cNvPr id="344" name="テキスト ボックス 343"/>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2842</xdr:rowOff>
    </xdr:from>
    <xdr:to>
      <xdr:col>22</xdr:col>
      <xdr:colOff>254000</xdr:colOff>
      <xdr:row>62</xdr:row>
      <xdr:rowOff>104442</xdr:rowOff>
    </xdr:to>
    <xdr:sp macro="" textlink="">
      <xdr:nvSpPr>
        <xdr:cNvPr id="345" name="円/楕円 344"/>
        <xdr:cNvSpPr/>
      </xdr:nvSpPr>
      <xdr:spPr>
        <a:xfrm>
          <a:off x="15240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89219</xdr:rowOff>
    </xdr:from>
    <xdr:ext cx="762000" cy="259045"/>
    <xdr:sp macro="" textlink="">
      <xdr:nvSpPr>
        <xdr:cNvPr id="346" name="テキスト ボックス 345"/>
        <xdr:cNvSpPr txBox="1"/>
      </xdr:nvSpPr>
      <xdr:spPr>
        <a:xfrm>
          <a:off x="14909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5141</xdr:rowOff>
    </xdr:from>
    <xdr:to>
      <xdr:col>21</xdr:col>
      <xdr:colOff>50800</xdr:colOff>
      <xdr:row>62</xdr:row>
      <xdr:rowOff>106741</xdr:rowOff>
    </xdr:to>
    <xdr:sp macro="" textlink="">
      <xdr:nvSpPr>
        <xdr:cNvPr id="347" name="円/楕円 346"/>
        <xdr:cNvSpPr/>
      </xdr:nvSpPr>
      <xdr:spPr>
        <a:xfrm>
          <a:off x="14351000" y="10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91518</xdr:rowOff>
    </xdr:from>
    <xdr:ext cx="762000" cy="259045"/>
    <xdr:sp macro="" textlink="">
      <xdr:nvSpPr>
        <xdr:cNvPr id="348" name="テキスト ボックス 347"/>
        <xdr:cNvSpPr txBox="1"/>
      </xdr:nvSpPr>
      <xdr:spPr>
        <a:xfrm>
          <a:off x="14020800" y="107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9" name="円/楕円 348"/>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121514</xdr:rowOff>
    </xdr:from>
    <xdr:ext cx="762000" cy="259045"/>
    <xdr:sp macro="" textlink="">
      <xdr:nvSpPr>
        <xdr:cNvPr id="350" name="テキスト ボックス 349"/>
        <xdr:cNvSpPr txBox="1"/>
      </xdr:nvSpPr>
      <xdr:spPr>
        <a:xfrm>
          <a:off x="13131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実質公債費比率は、前年度より０．１ポイント減の１３．７となっている。標準財政規模が減となっているものの、一般会計等が負担する元利償還金及び一部事務組合分</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準元利償還金等も減となっている</a:t>
          </a:r>
          <a:r>
            <a:rPr kumimoji="1" lang="ja-JP" altLang="en-US" sz="1300">
              <a:solidFill>
                <a:schemeClr val="dk1"/>
              </a:solidFill>
              <a:effectLst/>
              <a:latin typeface="+mn-lt"/>
              <a:ea typeface="+mn-ea"/>
              <a:cs typeface="+mn-cs"/>
            </a:rPr>
            <a:t>ことが主な要因である。</a:t>
          </a:r>
          <a:endParaRPr lang="ja-JP" altLang="ja-JP" sz="1300">
            <a:effectLst/>
          </a:endParaRPr>
        </a:p>
        <a:p>
          <a:r>
            <a:rPr kumimoji="1" lang="ja-JP" altLang="ja-JP" sz="1300">
              <a:solidFill>
                <a:schemeClr val="dk1"/>
              </a:solidFill>
              <a:effectLst/>
              <a:latin typeface="+mn-lt"/>
              <a:ea typeface="+mn-ea"/>
              <a:cs typeface="+mn-cs"/>
            </a:rPr>
            <a:t>　今後も第三次男鹿市行政改革大綱に基づき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投資的事業の財源となる市債の単年度発行額を抑制し、普通会計の地方債現在高の減少を図っていく。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80373</xdr:rowOff>
    </xdr:from>
    <xdr:to>
      <xdr:col>24</xdr:col>
      <xdr:colOff>558800</xdr:colOff>
      <xdr:row>38</xdr:row>
      <xdr:rowOff>83820</xdr:rowOff>
    </xdr:to>
    <xdr:cxnSp macro="">
      <xdr:nvCxnSpPr>
        <xdr:cNvPr id="386" name="直線コネクタ 385"/>
        <xdr:cNvCxnSpPr/>
      </xdr:nvCxnSpPr>
      <xdr:spPr>
        <a:xfrm flipV="1">
          <a:off x="16179800" y="65954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97609</xdr:rowOff>
    </xdr:to>
    <xdr:cxnSp macro="">
      <xdr:nvCxnSpPr>
        <xdr:cNvPr id="389" name="直線コネクタ 388"/>
        <xdr:cNvCxnSpPr/>
      </xdr:nvCxnSpPr>
      <xdr:spPr>
        <a:xfrm flipV="1">
          <a:off x="15290800" y="659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94162</xdr:rowOff>
    </xdr:from>
    <xdr:to>
      <xdr:col>22</xdr:col>
      <xdr:colOff>203200</xdr:colOff>
      <xdr:row>38</xdr:row>
      <xdr:rowOff>97609</xdr:rowOff>
    </xdr:to>
    <xdr:cxnSp macro="">
      <xdr:nvCxnSpPr>
        <xdr:cNvPr id="392" name="直線コネクタ 391"/>
        <xdr:cNvCxnSpPr/>
      </xdr:nvCxnSpPr>
      <xdr:spPr>
        <a:xfrm>
          <a:off x="14401800" y="660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94162</xdr:rowOff>
    </xdr:from>
    <xdr:to>
      <xdr:col>21</xdr:col>
      <xdr:colOff>0</xdr:colOff>
      <xdr:row>38</xdr:row>
      <xdr:rowOff>114844</xdr:rowOff>
    </xdr:to>
    <xdr:cxnSp macro="">
      <xdr:nvCxnSpPr>
        <xdr:cNvPr id="395" name="直線コネクタ 394"/>
        <xdr:cNvCxnSpPr/>
      </xdr:nvCxnSpPr>
      <xdr:spPr>
        <a:xfrm flipV="1">
          <a:off x="13512800" y="660926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29573</xdr:rowOff>
    </xdr:from>
    <xdr:to>
      <xdr:col>24</xdr:col>
      <xdr:colOff>609600</xdr:colOff>
      <xdr:row>38</xdr:row>
      <xdr:rowOff>131173</xdr:rowOff>
    </xdr:to>
    <xdr:sp macro="" textlink="">
      <xdr:nvSpPr>
        <xdr:cNvPr id="405" name="円/楕円 404"/>
        <xdr:cNvSpPr/>
      </xdr:nvSpPr>
      <xdr:spPr>
        <a:xfrm>
          <a:off x="169672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1650</xdr:rowOff>
    </xdr:from>
    <xdr:ext cx="762000" cy="259045"/>
    <xdr:sp macro="" textlink="">
      <xdr:nvSpPr>
        <xdr:cNvPr id="406" name="公債費負担の状況該当値テキスト"/>
        <xdr:cNvSpPr txBox="1"/>
      </xdr:nvSpPr>
      <xdr:spPr>
        <a:xfrm>
          <a:off x="17106900" y="651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7" name="円/楕円 406"/>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119397</xdr:rowOff>
    </xdr:from>
    <xdr:ext cx="736600" cy="259045"/>
    <xdr:sp macro="" textlink="">
      <xdr:nvSpPr>
        <xdr:cNvPr id="408" name="テキスト ボックス 407"/>
        <xdr:cNvSpPr txBox="1"/>
      </xdr:nvSpPr>
      <xdr:spPr>
        <a:xfrm>
          <a:off x="15798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46809</xdr:rowOff>
    </xdr:from>
    <xdr:to>
      <xdr:col>22</xdr:col>
      <xdr:colOff>254000</xdr:colOff>
      <xdr:row>38</xdr:row>
      <xdr:rowOff>148409</xdr:rowOff>
    </xdr:to>
    <xdr:sp macro="" textlink="">
      <xdr:nvSpPr>
        <xdr:cNvPr id="409" name="円/楕円 408"/>
        <xdr:cNvSpPr/>
      </xdr:nvSpPr>
      <xdr:spPr>
        <a:xfrm>
          <a:off x="15240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133186</xdr:rowOff>
    </xdr:from>
    <xdr:ext cx="762000" cy="259045"/>
    <xdr:sp macro="" textlink="">
      <xdr:nvSpPr>
        <xdr:cNvPr id="410" name="テキスト ボックス 409"/>
        <xdr:cNvSpPr txBox="1"/>
      </xdr:nvSpPr>
      <xdr:spPr>
        <a:xfrm>
          <a:off x="149098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43362</xdr:rowOff>
    </xdr:from>
    <xdr:to>
      <xdr:col>21</xdr:col>
      <xdr:colOff>50800</xdr:colOff>
      <xdr:row>38</xdr:row>
      <xdr:rowOff>144962</xdr:rowOff>
    </xdr:to>
    <xdr:sp macro="" textlink="">
      <xdr:nvSpPr>
        <xdr:cNvPr id="411" name="円/楕円 410"/>
        <xdr:cNvSpPr/>
      </xdr:nvSpPr>
      <xdr:spPr>
        <a:xfrm>
          <a:off x="143510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155138</xdr:rowOff>
    </xdr:from>
    <xdr:ext cx="762000" cy="259045"/>
    <xdr:sp macro="" textlink="">
      <xdr:nvSpPr>
        <xdr:cNvPr id="412" name="テキスト ボックス 411"/>
        <xdr:cNvSpPr txBox="1"/>
      </xdr:nvSpPr>
      <xdr:spPr>
        <a:xfrm>
          <a:off x="14020800" y="632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64044</xdr:rowOff>
    </xdr:from>
    <xdr:to>
      <xdr:col>19</xdr:col>
      <xdr:colOff>533400</xdr:colOff>
      <xdr:row>38</xdr:row>
      <xdr:rowOff>165644</xdr:rowOff>
    </xdr:to>
    <xdr:sp macro="" textlink="">
      <xdr:nvSpPr>
        <xdr:cNvPr id="413" name="円/楕円 412"/>
        <xdr:cNvSpPr/>
      </xdr:nvSpPr>
      <xdr:spPr>
        <a:xfrm>
          <a:off x="134620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4371</xdr:rowOff>
    </xdr:from>
    <xdr:ext cx="762000" cy="259045"/>
    <xdr:sp macro="" textlink="">
      <xdr:nvSpPr>
        <xdr:cNvPr id="414" name="テキスト ボックス 413"/>
        <xdr:cNvSpPr txBox="1"/>
      </xdr:nvSpPr>
      <xdr:spPr>
        <a:xfrm>
          <a:off x="13131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将来負担比率は、前年度比６．９ポイント減の１２８．１となっている。</a:t>
          </a:r>
          <a:endParaRPr lang="ja-JP" altLang="ja-JP" sz="1300">
            <a:effectLst/>
          </a:endParaRPr>
        </a:p>
        <a:p>
          <a:r>
            <a:rPr kumimoji="1" lang="ja-JP" altLang="ja-JP" sz="1300">
              <a:solidFill>
                <a:schemeClr val="dk1"/>
              </a:solidFill>
              <a:effectLst/>
              <a:latin typeface="+mn-lt"/>
              <a:ea typeface="+mn-ea"/>
              <a:cs typeface="+mn-cs"/>
            </a:rPr>
            <a:t>　標準財政規模が減となっているものの、一般会計等の地方債現在高、</a:t>
          </a:r>
          <a:r>
            <a:rPr kumimoji="1" lang="ja-JP" altLang="en-US" sz="1300">
              <a:solidFill>
                <a:schemeClr val="dk1"/>
              </a:solidFill>
              <a:effectLst/>
              <a:latin typeface="+mn-lt"/>
              <a:ea typeface="+mn-ea"/>
              <a:cs typeface="+mn-cs"/>
            </a:rPr>
            <a:t>公営企業債等</a:t>
          </a:r>
          <a:r>
            <a:rPr kumimoji="1" lang="ja-JP" altLang="ja-JP" sz="1300">
              <a:solidFill>
                <a:schemeClr val="dk1"/>
              </a:solidFill>
              <a:effectLst/>
              <a:latin typeface="+mn-lt"/>
              <a:ea typeface="+mn-ea"/>
              <a:cs typeface="+mn-cs"/>
            </a:rPr>
            <a:t>繰入見込額の減などによるものである。</a:t>
          </a:r>
          <a:endParaRPr lang="ja-JP" altLang="ja-JP" sz="1300">
            <a:effectLst/>
          </a:endParaRPr>
        </a:p>
        <a:p>
          <a:r>
            <a:rPr kumimoji="1" lang="ja-JP" altLang="ja-JP" sz="1300">
              <a:solidFill>
                <a:schemeClr val="dk1"/>
              </a:solidFill>
              <a:effectLst/>
              <a:latin typeface="+mn-lt"/>
              <a:ea typeface="+mn-ea"/>
              <a:cs typeface="+mn-cs"/>
            </a:rPr>
            <a:t>　今後も第三次男鹿市行政改革大綱に基づき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投資的事業の市債発行額を抑制することに努めていく。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56504</xdr:rowOff>
    </xdr:from>
    <xdr:to>
      <xdr:col>24</xdr:col>
      <xdr:colOff>558800</xdr:colOff>
      <xdr:row>15</xdr:row>
      <xdr:rowOff>70379</xdr:rowOff>
    </xdr:to>
    <xdr:cxnSp macro="">
      <xdr:nvCxnSpPr>
        <xdr:cNvPr id="448" name="直線コネクタ 447"/>
        <xdr:cNvCxnSpPr/>
      </xdr:nvCxnSpPr>
      <xdr:spPr>
        <a:xfrm flipV="1">
          <a:off x="16179800" y="2628254"/>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70379</xdr:rowOff>
    </xdr:from>
    <xdr:to>
      <xdr:col>23</xdr:col>
      <xdr:colOff>406400</xdr:colOff>
      <xdr:row>15</xdr:row>
      <xdr:rowOff>72792</xdr:rowOff>
    </xdr:to>
    <xdr:cxnSp macro="">
      <xdr:nvCxnSpPr>
        <xdr:cNvPr id="451" name="直線コネクタ 450"/>
        <xdr:cNvCxnSpPr/>
      </xdr:nvCxnSpPr>
      <xdr:spPr>
        <a:xfrm flipV="1">
          <a:off x="15290800" y="26421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70781</xdr:rowOff>
    </xdr:from>
    <xdr:to>
      <xdr:col>22</xdr:col>
      <xdr:colOff>203200</xdr:colOff>
      <xdr:row>15</xdr:row>
      <xdr:rowOff>72792</xdr:rowOff>
    </xdr:to>
    <xdr:cxnSp macro="">
      <xdr:nvCxnSpPr>
        <xdr:cNvPr id="454" name="直線コネクタ 453"/>
        <xdr:cNvCxnSpPr/>
      </xdr:nvCxnSpPr>
      <xdr:spPr>
        <a:xfrm>
          <a:off x="14401800" y="26425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70781</xdr:rowOff>
    </xdr:from>
    <xdr:to>
      <xdr:col>21</xdr:col>
      <xdr:colOff>0</xdr:colOff>
      <xdr:row>15</xdr:row>
      <xdr:rowOff>118036</xdr:rowOff>
    </xdr:to>
    <xdr:cxnSp macro="">
      <xdr:nvCxnSpPr>
        <xdr:cNvPr id="457" name="直線コネクタ 456"/>
        <xdr:cNvCxnSpPr/>
      </xdr:nvCxnSpPr>
      <xdr:spPr>
        <a:xfrm flipV="1">
          <a:off x="13512800" y="2642531"/>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5704</xdr:rowOff>
    </xdr:from>
    <xdr:to>
      <xdr:col>24</xdr:col>
      <xdr:colOff>609600</xdr:colOff>
      <xdr:row>15</xdr:row>
      <xdr:rowOff>107304</xdr:rowOff>
    </xdr:to>
    <xdr:sp macro="" textlink="">
      <xdr:nvSpPr>
        <xdr:cNvPr id="467" name="円/楕円 466"/>
        <xdr:cNvSpPr/>
      </xdr:nvSpPr>
      <xdr:spPr>
        <a:xfrm>
          <a:off x="16967200" y="25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149231</xdr:rowOff>
    </xdr:from>
    <xdr:ext cx="762000" cy="259045"/>
    <xdr:sp macro="" textlink="">
      <xdr:nvSpPr>
        <xdr:cNvPr id="468" name="将来負担の状況該当値テキスト"/>
        <xdr:cNvSpPr txBox="1"/>
      </xdr:nvSpPr>
      <xdr:spPr>
        <a:xfrm>
          <a:off x="17106900" y="254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19579</xdr:rowOff>
    </xdr:from>
    <xdr:to>
      <xdr:col>23</xdr:col>
      <xdr:colOff>457200</xdr:colOff>
      <xdr:row>15</xdr:row>
      <xdr:rowOff>121179</xdr:rowOff>
    </xdr:to>
    <xdr:sp macro="" textlink="">
      <xdr:nvSpPr>
        <xdr:cNvPr id="469" name="円/楕円 468"/>
        <xdr:cNvSpPr/>
      </xdr:nvSpPr>
      <xdr:spPr>
        <a:xfrm>
          <a:off x="16129000" y="25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105956</xdr:rowOff>
    </xdr:from>
    <xdr:ext cx="736600" cy="259045"/>
    <xdr:sp macro="" textlink="">
      <xdr:nvSpPr>
        <xdr:cNvPr id="470" name="テキスト ボックス 469"/>
        <xdr:cNvSpPr txBox="1"/>
      </xdr:nvSpPr>
      <xdr:spPr>
        <a:xfrm>
          <a:off x="15798800" y="267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21992</xdr:rowOff>
    </xdr:from>
    <xdr:to>
      <xdr:col>22</xdr:col>
      <xdr:colOff>254000</xdr:colOff>
      <xdr:row>15</xdr:row>
      <xdr:rowOff>123592</xdr:rowOff>
    </xdr:to>
    <xdr:sp macro="" textlink="">
      <xdr:nvSpPr>
        <xdr:cNvPr id="471" name="円/楕円 470"/>
        <xdr:cNvSpPr/>
      </xdr:nvSpPr>
      <xdr:spPr>
        <a:xfrm>
          <a:off x="15240000" y="25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108369</xdr:rowOff>
    </xdr:from>
    <xdr:ext cx="762000" cy="259045"/>
    <xdr:sp macro="" textlink="">
      <xdr:nvSpPr>
        <xdr:cNvPr id="472" name="テキスト ボックス 471"/>
        <xdr:cNvSpPr txBox="1"/>
      </xdr:nvSpPr>
      <xdr:spPr>
        <a:xfrm>
          <a:off x="14909800" y="268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19981</xdr:rowOff>
    </xdr:from>
    <xdr:to>
      <xdr:col>21</xdr:col>
      <xdr:colOff>50800</xdr:colOff>
      <xdr:row>15</xdr:row>
      <xdr:rowOff>121581</xdr:rowOff>
    </xdr:to>
    <xdr:sp macro="" textlink="">
      <xdr:nvSpPr>
        <xdr:cNvPr id="473" name="円/楕円 472"/>
        <xdr:cNvSpPr/>
      </xdr:nvSpPr>
      <xdr:spPr>
        <a:xfrm>
          <a:off x="14351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106358</xdr:rowOff>
    </xdr:from>
    <xdr:ext cx="762000" cy="259045"/>
    <xdr:sp macro="" textlink="">
      <xdr:nvSpPr>
        <xdr:cNvPr id="474" name="テキスト ボックス 473"/>
        <xdr:cNvSpPr txBox="1"/>
      </xdr:nvSpPr>
      <xdr:spPr>
        <a:xfrm>
          <a:off x="14020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67236</xdr:rowOff>
    </xdr:from>
    <xdr:to>
      <xdr:col>19</xdr:col>
      <xdr:colOff>533400</xdr:colOff>
      <xdr:row>15</xdr:row>
      <xdr:rowOff>168836</xdr:rowOff>
    </xdr:to>
    <xdr:sp macro="" textlink="">
      <xdr:nvSpPr>
        <xdr:cNvPr id="475" name="円/楕円 474"/>
        <xdr:cNvSpPr/>
      </xdr:nvSpPr>
      <xdr:spPr>
        <a:xfrm>
          <a:off x="13462000" y="26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153613</xdr:rowOff>
    </xdr:from>
    <xdr:ext cx="762000" cy="259045"/>
    <xdr:sp macro="" textlink="">
      <xdr:nvSpPr>
        <xdr:cNvPr id="476" name="テキスト ボックス 475"/>
        <xdr:cNvSpPr txBox="1"/>
      </xdr:nvSpPr>
      <xdr:spPr>
        <a:xfrm>
          <a:off x="13131800" y="272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秋田県男鹿市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30,937
30,873
240.80
17,180,981
16,860,775
144,874
10,848,428
16,349,578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人件費に係る経常収支比率は、平成２５年度において２３．０％と、類似団体平均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職員数の減により職員給が減少しているものの、非常勤職員報酬の増加により前年度比</a:t>
          </a:r>
          <a:r>
            <a:rPr kumimoji="1" lang="ja-JP" altLang="en-US" sz="1300">
              <a:solidFill>
                <a:schemeClr val="dk1"/>
              </a:solidFill>
              <a:effectLst/>
              <a:latin typeface="+mn-lt"/>
              <a:ea typeface="+mn-ea"/>
              <a:cs typeface="+mn-cs"/>
            </a:rPr>
            <a:t>０．６</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今後も、新規採用者数の抑制などの行財政改革に取り組み、人件費の削減に努めていく。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149860</xdr:rowOff>
    </xdr:to>
    <xdr:cxnSp macro="">
      <xdr:nvCxnSpPr>
        <xdr:cNvPr id="63" name="直線コネクタ 62"/>
        <xdr:cNvCxnSpPr/>
      </xdr:nvCxnSpPr>
      <xdr:spPr>
        <a:xfrm>
          <a:off x="3987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140716</xdr:rowOff>
    </xdr:to>
    <xdr:cxnSp macro="">
      <xdr:nvCxnSpPr>
        <xdr:cNvPr id="66" name="直線コネクタ 65"/>
        <xdr:cNvCxnSpPr/>
      </xdr:nvCxnSpPr>
      <xdr:spPr>
        <a:xfrm flipV="1">
          <a:off x="3098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140716</xdr:rowOff>
    </xdr:to>
    <xdr:cxnSp macro="">
      <xdr:nvCxnSpPr>
        <xdr:cNvPr id="69" name="直線コネクタ 68"/>
        <xdr:cNvCxnSpPr/>
      </xdr:nvCxnSpPr>
      <xdr:spPr>
        <a:xfrm>
          <a:off x="2209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163576</xdr:rowOff>
    </xdr:to>
    <xdr:cxnSp macro="">
      <xdr:nvCxnSpPr>
        <xdr:cNvPr id="72" name="直線コネクタ 71"/>
        <xdr:cNvCxnSpPr/>
      </xdr:nvCxnSpPr>
      <xdr:spPr>
        <a:xfrm flipV="1">
          <a:off x="1320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2" name="円/楕円 81"/>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3"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4" name="円/楕円 83"/>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5" name="テキスト ボックス 84"/>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6" name="円/楕円 85"/>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7" name="テキスト ボックス 86"/>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8" name="円/楕円 87"/>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89" name="テキスト ボックス 88"/>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0" name="円/楕円 89"/>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1" name="テキスト ボックス 90"/>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物件費に係る経常収支比率は、平成２５年度において９．８％と、類似団体平均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a:t>
          </a:r>
          <a:endParaRPr kumimoji="1" lang="en-US" altLang="ja-JP" sz="1300">
            <a:solidFill>
              <a:schemeClr val="dk1"/>
            </a:solidFill>
            <a:effectLst/>
            <a:latin typeface="+mn-lt"/>
            <a:ea typeface="+mn-ea"/>
            <a:cs typeface="+mn-cs"/>
          </a:endParaRPr>
        </a:p>
        <a:p>
          <a:r>
            <a:rPr lang="ja-JP" altLang="en-US" sz="1300">
              <a:effectLst/>
            </a:rPr>
            <a:t>　旧小学校校舎の公共施設解体工事事業終了による減少となっている。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今後も、第三次男鹿市行政改革大綱に基づき、経常経費の節減、事務事業の見直しなどに努める。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86179</xdr:rowOff>
    </xdr:to>
    <xdr:cxnSp macro="">
      <xdr:nvCxnSpPr>
        <xdr:cNvPr id="126" name="直線コネクタ 125"/>
        <xdr:cNvCxnSpPr/>
      </xdr:nvCxnSpPr>
      <xdr:spPr>
        <a:xfrm flipV="1">
          <a:off x="15671800" y="25817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86179</xdr:rowOff>
    </xdr:to>
    <xdr:cxnSp macro="">
      <xdr:nvCxnSpPr>
        <xdr:cNvPr id="129" name="直線コネクタ 128"/>
        <xdr:cNvCxnSpPr/>
      </xdr:nvCxnSpPr>
      <xdr:spPr>
        <a:xfrm>
          <a:off x="14782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15</xdr:row>
      <xdr:rowOff>64407</xdr:rowOff>
    </xdr:to>
    <xdr:cxnSp macro="">
      <xdr:nvCxnSpPr>
        <xdr:cNvPr id="132" name="直線コネクタ 131"/>
        <xdr:cNvCxnSpPr/>
      </xdr:nvCxnSpPr>
      <xdr:spPr>
        <a:xfrm>
          <a:off x="13893800" y="2538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15</xdr:row>
      <xdr:rowOff>20864</xdr:rowOff>
    </xdr:to>
    <xdr:cxnSp macro="">
      <xdr:nvCxnSpPr>
        <xdr:cNvPr id="135" name="直線コネクタ 134"/>
        <xdr:cNvCxnSpPr/>
      </xdr:nvCxnSpPr>
      <xdr:spPr>
        <a:xfrm flipV="1">
          <a:off x="13004800" y="253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5" name="円/楕円 144"/>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6"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47" name="円/楕円 146"/>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48" name="テキスト ボックス 147"/>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49" name="円/楕円 148"/>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0" name="テキスト ボックス 149"/>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1" name="円/楕円 150"/>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2" name="テキスト ボックス 151"/>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3" name="円/楕円 152"/>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4" name="テキスト ボックス 153"/>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扶助費に係る経常収支比率は、平成２５年度において９．８％と、類似団体平均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市内全ての保育園を指定管理としたため委託料が増加し、保育園運営費にかかる扶助費も増加している。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今後も高齢化に伴う社会保障関係経費の増加により、比率の上昇が続くと見込まれる。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58</xdr:row>
      <xdr:rowOff>0</xdr:rowOff>
    </xdr:to>
    <xdr:cxnSp macro="">
      <xdr:nvCxnSpPr>
        <xdr:cNvPr id="187" name="直線コネクタ 186"/>
        <xdr:cNvCxnSpPr/>
      </xdr:nvCxnSpPr>
      <xdr:spPr>
        <a:xfrm>
          <a:off x="3987800" y="9829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57150</xdr:rowOff>
    </xdr:to>
    <xdr:cxnSp macro="">
      <xdr:nvCxnSpPr>
        <xdr:cNvPr id="190" name="直線コネクタ 189"/>
        <xdr:cNvCxnSpPr/>
      </xdr:nvCxnSpPr>
      <xdr:spPr>
        <a:xfrm>
          <a:off x="3098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56</xdr:row>
      <xdr:rowOff>139700</xdr:rowOff>
    </xdr:to>
    <xdr:cxnSp macro="">
      <xdr:nvCxnSpPr>
        <xdr:cNvPr id="193" name="直線コネクタ 192"/>
        <xdr:cNvCxnSpPr/>
      </xdr:nvCxnSpPr>
      <xdr:spPr>
        <a:xfrm>
          <a:off x="2209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139700</xdr:rowOff>
    </xdr:to>
    <xdr:cxnSp macro="">
      <xdr:nvCxnSpPr>
        <xdr:cNvPr id="196" name="直線コネクタ 195"/>
        <xdr:cNvCxnSpPr/>
      </xdr:nvCxnSpPr>
      <xdr:spPr>
        <a:xfrm>
          <a:off x="1320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6" name="円/楕円 205"/>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7"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8" name="円/楕円 207"/>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9" name="テキスト ボックス 208"/>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10" name="円/楕円 209"/>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1" name="テキスト ボックス 210"/>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2" name="円/楕円 211"/>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3" name="テキスト ボックス 212"/>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4" name="円/楕円 213"/>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5" name="テキスト ボックス 214"/>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その他経費に係る経常収支比率は、平成２５年度において１９</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０％と、類似団体平均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　</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国民健康保険費、介護保険費、下水道費への繰出金</a:t>
          </a:r>
          <a:r>
            <a:rPr kumimoji="1" lang="ja-JP" altLang="en-US" sz="1300">
              <a:solidFill>
                <a:schemeClr val="dk1"/>
              </a:solidFill>
              <a:effectLst/>
              <a:latin typeface="+mn-lt"/>
              <a:ea typeface="+mn-ea"/>
              <a:cs typeface="+mn-cs"/>
            </a:rPr>
            <a:t>が増加しているためで、</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、高齢化</a:t>
          </a:r>
          <a:r>
            <a:rPr lang="ja-JP" altLang="en-US" sz="1300" b="0" i="0" baseline="0">
              <a:solidFill>
                <a:schemeClr val="dk1"/>
              </a:solidFill>
              <a:effectLst/>
              <a:latin typeface="+mn-lt"/>
              <a:ea typeface="+mn-ea"/>
              <a:cs typeface="+mn-cs"/>
            </a:rPr>
            <a:t>が進んでいくことから</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比率の上昇が予想される。</a:t>
          </a:r>
          <a:endParaRPr lang="ja-JP" altLang="ja-JP" sz="1300">
            <a:effectLst/>
          </a:endParaRPr>
        </a:p>
        <a:p>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157480</xdr:rowOff>
    </xdr:from>
    <xdr:to>
      <xdr:col>24</xdr:col>
      <xdr:colOff>31750</xdr:colOff>
      <xdr:row>59</xdr:row>
      <xdr:rowOff>31750</xdr:rowOff>
    </xdr:to>
    <xdr:cxnSp macro="">
      <xdr:nvCxnSpPr>
        <xdr:cNvPr id="248" name="直線コネクタ 247"/>
        <xdr:cNvCxnSpPr/>
      </xdr:nvCxnSpPr>
      <xdr:spPr>
        <a:xfrm>
          <a:off x="15671800" y="1010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157480</xdr:rowOff>
    </xdr:to>
    <xdr:cxnSp macro="">
      <xdr:nvCxnSpPr>
        <xdr:cNvPr id="251" name="直線コネクタ 250"/>
        <xdr:cNvCxnSpPr/>
      </xdr:nvCxnSpPr>
      <xdr:spPr>
        <a:xfrm>
          <a:off x="14782800" y="1001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73660</xdr:rowOff>
    </xdr:to>
    <xdr:cxnSp macro="">
      <xdr:nvCxnSpPr>
        <xdr:cNvPr id="254" name="直線コネクタ 253"/>
        <xdr:cNvCxnSpPr/>
      </xdr:nvCxnSpPr>
      <xdr:spPr>
        <a:xfrm>
          <a:off x="13893800" y="996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43180</xdr:rowOff>
    </xdr:to>
    <xdr:cxnSp macro="">
      <xdr:nvCxnSpPr>
        <xdr:cNvPr id="257" name="直線コネクタ 256"/>
        <xdr:cNvCxnSpPr/>
      </xdr:nvCxnSpPr>
      <xdr:spPr>
        <a:xfrm flipV="1">
          <a:off x="13004800" y="996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7" name="円/楕円 266"/>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8"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69" name="円/楕円 268"/>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70" name="テキスト ボックス 269"/>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1" name="円/楕円 270"/>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2" name="テキスト ボックス 271"/>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3" name="円/楕円 272"/>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4" name="テキスト ボックス 273"/>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5" name="円/楕円 274"/>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6" name="テキスト ボックス 275"/>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補助費に係る経常収支比率は、平成２５年度において１６．９％と、類似団体平均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a:t>
          </a:r>
          <a:r>
            <a:rPr kumimoji="1" lang="ja-JP" altLang="en-US" sz="1300">
              <a:solidFill>
                <a:schemeClr val="dk1"/>
              </a:solidFill>
              <a:effectLst/>
              <a:latin typeface="+mn-lt"/>
              <a:ea typeface="+mn-ea"/>
              <a:cs typeface="+mn-cs"/>
            </a:rPr>
            <a:t>。前年対比では、</a:t>
          </a:r>
          <a:r>
            <a:rPr lang="ja-JP" altLang="en-US" sz="1300">
              <a:effectLst/>
            </a:rPr>
            <a:t>一部事務組合の負担割合の見直しや、公営企業会計の公債費負担繰出しにより減少となっている。</a:t>
          </a:r>
          <a:endParaRPr lang="ja-JP" altLang="ja-JP" sz="1300">
            <a:effectLst/>
          </a:endParaRPr>
        </a:p>
        <a:p>
          <a:r>
            <a:rPr kumimoji="1" lang="ja-JP" altLang="ja-JP" sz="1300">
              <a:solidFill>
                <a:schemeClr val="dk1"/>
              </a:solidFill>
              <a:effectLst/>
              <a:latin typeface="+mn-lt"/>
              <a:ea typeface="+mn-ea"/>
              <a:cs typeface="+mn-cs"/>
            </a:rPr>
            <a:t>　今後は市単独補助金等の見直しにより比率の減少に努めていく。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8128</xdr:rowOff>
    </xdr:to>
    <xdr:cxnSp macro="">
      <xdr:nvCxnSpPr>
        <xdr:cNvPr id="306" name="直線コネクタ 305"/>
        <xdr:cNvCxnSpPr/>
      </xdr:nvCxnSpPr>
      <xdr:spPr>
        <a:xfrm flipV="1">
          <a:off x="15671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8128</xdr:rowOff>
    </xdr:to>
    <xdr:cxnSp macro="">
      <xdr:nvCxnSpPr>
        <xdr:cNvPr id="309" name="直線コネクタ 308"/>
        <xdr:cNvCxnSpPr/>
      </xdr:nvCxnSpPr>
      <xdr:spPr>
        <a:xfrm>
          <a:off x="14782800" y="6486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143002</xdr:rowOff>
    </xdr:to>
    <xdr:cxnSp macro="">
      <xdr:nvCxnSpPr>
        <xdr:cNvPr id="312" name="直線コネクタ 311"/>
        <xdr:cNvCxnSpPr/>
      </xdr:nvCxnSpPr>
      <xdr:spPr>
        <a:xfrm>
          <a:off x="13893800" y="63952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74422</xdr:rowOff>
    </xdr:to>
    <xdr:cxnSp macro="">
      <xdr:nvCxnSpPr>
        <xdr:cNvPr id="315" name="直線コネクタ 314"/>
        <xdr:cNvCxnSpPr/>
      </xdr:nvCxnSpPr>
      <xdr:spPr>
        <a:xfrm flipV="1">
          <a:off x="13004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5" name="円/楕円 324"/>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6"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27" name="円/楕円 326"/>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28" name="テキスト ボックス 327"/>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9" name="円/楕円 328"/>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0" name="テキスト ボックス 329"/>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1" name="円/楕円 330"/>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2" name="テキスト ボックス 331"/>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3" name="円/楕円 332"/>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4" name="テキスト ボックス 333"/>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公債費に係る経常収支比率は、平成２５年度において１５．２％と、類似団体平均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主な要因は、第二次男鹿市行政改革大綱に基づき市債発行額を抑制したことによ</a:t>
          </a:r>
          <a:r>
            <a:rPr lang="ja-JP" altLang="en-US" sz="1300">
              <a:effectLst/>
            </a:rPr>
            <a:t>る。</a:t>
          </a:r>
          <a:endParaRPr lang="ja-JP" altLang="ja-JP" sz="1300">
            <a:effectLst/>
          </a:endParaRPr>
        </a:p>
        <a:p>
          <a:r>
            <a:rPr kumimoji="1" lang="ja-JP" altLang="en-US" sz="1300">
              <a:solidFill>
                <a:schemeClr val="dk1"/>
              </a:solidFill>
              <a:effectLst/>
              <a:latin typeface="+mn-lt"/>
              <a:ea typeface="+mn-ea"/>
              <a:cs typeface="+mn-cs"/>
            </a:rPr>
            <a:t>　今後も、事業の費用対効果を考慮しながら、第三次男鹿市行政改革大綱に基づき、後年度の公債費負担の軽減に努める。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121285</xdr:rowOff>
    </xdr:to>
    <xdr:cxnSp macro="">
      <xdr:nvCxnSpPr>
        <xdr:cNvPr id="366" name="直線コネクタ 365"/>
        <xdr:cNvCxnSpPr/>
      </xdr:nvCxnSpPr>
      <xdr:spPr>
        <a:xfrm flipV="1">
          <a:off x="3987800" y="127990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121285</xdr:rowOff>
    </xdr:from>
    <xdr:to>
      <xdr:col>5</xdr:col>
      <xdr:colOff>549275</xdr:colOff>
      <xdr:row>74</xdr:row>
      <xdr:rowOff>138430</xdr:rowOff>
    </xdr:to>
    <xdr:cxnSp macro="">
      <xdr:nvCxnSpPr>
        <xdr:cNvPr id="369" name="直線コネクタ 368"/>
        <xdr:cNvCxnSpPr/>
      </xdr:nvCxnSpPr>
      <xdr:spPr>
        <a:xfrm flipV="1">
          <a:off x="3098800" y="12808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138430</xdr:rowOff>
    </xdr:to>
    <xdr:cxnSp macro="">
      <xdr:nvCxnSpPr>
        <xdr:cNvPr id="372" name="直線コネクタ 371"/>
        <xdr:cNvCxnSpPr/>
      </xdr:nvCxnSpPr>
      <xdr:spPr>
        <a:xfrm>
          <a:off x="2209800" y="12820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132715</xdr:rowOff>
    </xdr:from>
    <xdr:to>
      <xdr:col>3</xdr:col>
      <xdr:colOff>142875</xdr:colOff>
      <xdr:row>74</xdr:row>
      <xdr:rowOff>151765</xdr:rowOff>
    </xdr:to>
    <xdr:cxnSp macro="">
      <xdr:nvCxnSpPr>
        <xdr:cNvPr id="375" name="直線コネクタ 374"/>
        <xdr:cNvCxnSpPr/>
      </xdr:nvCxnSpPr>
      <xdr:spPr>
        <a:xfrm flipV="1">
          <a:off x="1320800" y="128200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5" name="円/楕円 384"/>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140987</xdr:rowOff>
    </xdr:from>
    <xdr:ext cx="762000" cy="259045"/>
    <xdr:sp macro="" textlink="">
      <xdr:nvSpPr>
        <xdr:cNvPr id="386"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70485</xdr:rowOff>
    </xdr:from>
    <xdr:to>
      <xdr:col>5</xdr:col>
      <xdr:colOff>600075</xdr:colOff>
      <xdr:row>75</xdr:row>
      <xdr:rowOff>635</xdr:rowOff>
    </xdr:to>
    <xdr:sp macro="" textlink="">
      <xdr:nvSpPr>
        <xdr:cNvPr id="387" name="円/楕円 386"/>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10812</xdr:rowOff>
    </xdr:from>
    <xdr:ext cx="736600" cy="259045"/>
    <xdr:sp macro="" textlink="">
      <xdr:nvSpPr>
        <xdr:cNvPr id="388" name="テキスト ボックス 387"/>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87630</xdr:rowOff>
    </xdr:from>
    <xdr:to>
      <xdr:col>4</xdr:col>
      <xdr:colOff>396875</xdr:colOff>
      <xdr:row>75</xdr:row>
      <xdr:rowOff>17780</xdr:rowOff>
    </xdr:to>
    <xdr:sp macro="" textlink="">
      <xdr:nvSpPr>
        <xdr:cNvPr id="389" name="円/楕円 388"/>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27957</xdr:rowOff>
    </xdr:from>
    <xdr:ext cx="762000" cy="259045"/>
    <xdr:sp macro="" textlink="">
      <xdr:nvSpPr>
        <xdr:cNvPr id="390" name="テキスト ボックス 389"/>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81915</xdr:rowOff>
    </xdr:from>
    <xdr:to>
      <xdr:col>3</xdr:col>
      <xdr:colOff>193675</xdr:colOff>
      <xdr:row>75</xdr:row>
      <xdr:rowOff>12065</xdr:rowOff>
    </xdr:to>
    <xdr:sp macro="" textlink="">
      <xdr:nvSpPr>
        <xdr:cNvPr id="391" name="円/楕円 390"/>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22242</xdr:rowOff>
    </xdr:from>
    <xdr:ext cx="762000" cy="259045"/>
    <xdr:sp macro="" textlink="">
      <xdr:nvSpPr>
        <xdr:cNvPr id="392" name="テキスト ボックス 391"/>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100965</xdr:rowOff>
    </xdr:from>
    <xdr:to>
      <xdr:col>1</xdr:col>
      <xdr:colOff>676275</xdr:colOff>
      <xdr:row>75</xdr:row>
      <xdr:rowOff>31115</xdr:rowOff>
    </xdr:to>
    <xdr:sp macro="" textlink="">
      <xdr:nvSpPr>
        <xdr:cNvPr id="393" name="円/楕円 392"/>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41292</xdr:rowOff>
    </xdr:from>
    <xdr:ext cx="762000" cy="259045"/>
    <xdr:sp macro="" textlink="">
      <xdr:nvSpPr>
        <xdr:cNvPr id="394" name="テキスト ボックス 393"/>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公債費以外に係る経常収支比率は、７８．５％で前年度比０．９ポイントの増で、類似団体平均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a:t>
          </a:r>
          <a:endParaRPr lang="ja-JP" altLang="ja-JP" sz="1300">
            <a:effectLst/>
          </a:endParaRPr>
        </a:p>
        <a:p>
          <a:r>
            <a:rPr kumimoji="1" lang="ja-JP" altLang="ja-JP" sz="1300">
              <a:solidFill>
                <a:schemeClr val="dk1"/>
              </a:solidFill>
              <a:effectLst/>
              <a:latin typeface="+mn-lt"/>
              <a:ea typeface="+mn-ea"/>
              <a:cs typeface="+mn-cs"/>
            </a:rPr>
            <a:t>　非常勤職員人件費の増、公営企業会計および一部事務組合への負担金の増、特別会計への繰出金の増などである。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今後は、第三次男鹿市行政改革大綱に基づき、義務的経費の削減を中心とする行財政改革を進め、財政の健全化に努める。</a:t>
          </a:r>
        </a:p>
        <a:p>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79</xdr:row>
      <xdr:rowOff>50800</xdr:rowOff>
    </xdr:to>
    <xdr:cxnSp macro="">
      <xdr:nvCxnSpPr>
        <xdr:cNvPr id="427" name="直線コネクタ 426"/>
        <xdr:cNvCxnSpPr/>
      </xdr:nvCxnSpPr>
      <xdr:spPr>
        <a:xfrm>
          <a:off x="15671800" y="13561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79</xdr:row>
      <xdr:rowOff>16511</xdr:rowOff>
    </xdr:to>
    <xdr:cxnSp macro="">
      <xdr:nvCxnSpPr>
        <xdr:cNvPr id="430" name="直線コネクタ 429"/>
        <xdr:cNvCxnSpPr/>
      </xdr:nvCxnSpPr>
      <xdr:spPr>
        <a:xfrm>
          <a:off x="14782800" y="13469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78</xdr:row>
      <xdr:rowOff>96520</xdr:rowOff>
    </xdr:to>
    <xdr:cxnSp macro="">
      <xdr:nvCxnSpPr>
        <xdr:cNvPr id="433" name="直線コネクタ 432"/>
        <xdr:cNvCxnSpPr/>
      </xdr:nvCxnSpPr>
      <xdr:spPr>
        <a:xfrm>
          <a:off x="13893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78</xdr:row>
      <xdr:rowOff>8889</xdr:rowOff>
    </xdr:to>
    <xdr:cxnSp macro="">
      <xdr:nvCxnSpPr>
        <xdr:cNvPr id="436" name="直線コネクタ 435"/>
        <xdr:cNvCxnSpPr/>
      </xdr:nvCxnSpPr>
      <xdr:spPr>
        <a:xfrm flipV="1">
          <a:off x="13004800" y="133019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6" name="円/楕円 445"/>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7"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8" name="円/楕円 447"/>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9" name="テキスト ボックス 448"/>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50" name="円/楕円 449"/>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51" name="テキスト ボックス 450"/>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2" name="円/楕円 451"/>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53" name="テキスト ボックス 452"/>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4" name="円/楕円 453"/>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5" name="テキスト ボックス 454"/>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秋田県男鹿市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59093</xdr:rowOff>
    </xdr:from>
    <xdr:to>
      <xdr:col>4</xdr:col>
      <xdr:colOff>1117600</xdr:colOff>
      <xdr:row>16</xdr:row>
      <xdr:rowOff>102095</xdr:rowOff>
    </xdr:to>
    <xdr:cxnSp macro="">
      <xdr:nvCxnSpPr>
        <xdr:cNvPr id="50" name="直線コネクタ 49"/>
        <xdr:cNvCxnSpPr/>
      </xdr:nvCxnSpPr>
      <xdr:spPr bwMode="auto">
        <a:xfrm>
          <a:off x="5003800" y="2849918"/>
          <a:ext cx="647700" cy="4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57595</xdr:rowOff>
    </xdr:from>
    <xdr:to>
      <xdr:col>4</xdr:col>
      <xdr:colOff>469900</xdr:colOff>
      <xdr:row>16</xdr:row>
      <xdr:rowOff>59093</xdr:rowOff>
    </xdr:to>
    <xdr:cxnSp macro="">
      <xdr:nvCxnSpPr>
        <xdr:cNvPr id="53" name="直線コネクタ 52"/>
        <xdr:cNvCxnSpPr/>
      </xdr:nvCxnSpPr>
      <xdr:spPr bwMode="auto">
        <a:xfrm>
          <a:off x="4305300" y="2848420"/>
          <a:ext cx="698500" cy="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57595</xdr:rowOff>
    </xdr:from>
    <xdr:to>
      <xdr:col>3</xdr:col>
      <xdr:colOff>904875</xdr:colOff>
      <xdr:row>16</xdr:row>
      <xdr:rowOff>101917</xdr:rowOff>
    </xdr:to>
    <xdr:cxnSp macro="">
      <xdr:nvCxnSpPr>
        <xdr:cNvPr id="56" name="直線コネクタ 55"/>
        <xdr:cNvCxnSpPr/>
      </xdr:nvCxnSpPr>
      <xdr:spPr bwMode="auto">
        <a:xfrm flipV="1">
          <a:off x="3606800" y="2848420"/>
          <a:ext cx="698500" cy="4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101917</xdr:rowOff>
    </xdr:from>
    <xdr:to>
      <xdr:col>3</xdr:col>
      <xdr:colOff>206375</xdr:colOff>
      <xdr:row>16</xdr:row>
      <xdr:rowOff>124790</xdr:rowOff>
    </xdr:to>
    <xdr:cxnSp macro="">
      <xdr:nvCxnSpPr>
        <xdr:cNvPr id="59" name="直線コネクタ 58"/>
        <xdr:cNvCxnSpPr/>
      </xdr:nvCxnSpPr>
      <xdr:spPr bwMode="auto">
        <a:xfrm flipV="1">
          <a:off x="2908300" y="2892742"/>
          <a:ext cx="698500" cy="2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51295</xdr:rowOff>
    </xdr:from>
    <xdr:to>
      <xdr:col>5</xdr:col>
      <xdr:colOff>34925</xdr:colOff>
      <xdr:row>16</xdr:row>
      <xdr:rowOff>152895</xdr:rowOff>
    </xdr:to>
    <xdr:sp macro="" textlink="">
      <xdr:nvSpPr>
        <xdr:cNvPr id="69" name="円/楕円 68"/>
        <xdr:cNvSpPr/>
      </xdr:nvSpPr>
      <xdr:spPr bwMode="auto">
        <a:xfrm>
          <a:off x="5600700" y="28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67822</xdr:rowOff>
    </xdr:from>
    <xdr:ext cx="762000" cy="259045"/>
    <xdr:sp macro="" textlink="">
      <xdr:nvSpPr>
        <xdr:cNvPr id="70" name="人口1人当たり決算額の推移該当値テキスト130"/>
        <xdr:cNvSpPr txBox="1"/>
      </xdr:nvSpPr>
      <xdr:spPr>
        <a:xfrm>
          <a:off x="5740400" y="26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112,211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8293</xdr:rowOff>
    </xdr:from>
    <xdr:to>
      <xdr:col>4</xdr:col>
      <xdr:colOff>520700</xdr:colOff>
      <xdr:row>16</xdr:row>
      <xdr:rowOff>109893</xdr:rowOff>
    </xdr:to>
    <xdr:sp macro="" textlink="">
      <xdr:nvSpPr>
        <xdr:cNvPr id="71" name="円/楕円 70"/>
        <xdr:cNvSpPr/>
      </xdr:nvSpPr>
      <xdr:spPr bwMode="auto">
        <a:xfrm>
          <a:off x="4953000" y="279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120070</xdr:rowOff>
    </xdr:from>
    <xdr:ext cx="736600" cy="259045"/>
    <xdr:sp macro="" textlink="">
      <xdr:nvSpPr>
        <xdr:cNvPr id="72" name="テキスト ボックス 71"/>
        <xdr:cNvSpPr txBox="1"/>
      </xdr:nvSpPr>
      <xdr:spPr>
        <a:xfrm>
          <a:off x="4622800" y="256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6795</xdr:rowOff>
    </xdr:from>
    <xdr:to>
      <xdr:col>3</xdr:col>
      <xdr:colOff>955675</xdr:colOff>
      <xdr:row>16</xdr:row>
      <xdr:rowOff>108395</xdr:rowOff>
    </xdr:to>
    <xdr:sp macro="" textlink="">
      <xdr:nvSpPr>
        <xdr:cNvPr id="73" name="円/楕円 72"/>
        <xdr:cNvSpPr/>
      </xdr:nvSpPr>
      <xdr:spPr bwMode="auto">
        <a:xfrm>
          <a:off x="4254500" y="279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118572</xdr:rowOff>
    </xdr:from>
    <xdr:ext cx="762000" cy="259045"/>
    <xdr:sp macro="" textlink="">
      <xdr:nvSpPr>
        <xdr:cNvPr id="74" name="テキスト ボックス 73"/>
        <xdr:cNvSpPr txBox="1"/>
      </xdr:nvSpPr>
      <xdr:spPr>
        <a:xfrm>
          <a:off x="3924300" y="2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51117</xdr:rowOff>
    </xdr:from>
    <xdr:to>
      <xdr:col>3</xdr:col>
      <xdr:colOff>257175</xdr:colOff>
      <xdr:row>16</xdr:row>
      <xdr:rowOff>152717</xdr:rowOff>
    </xdr:to>
    <xdr:sp macro="" textlink="">
      <xdr:nvSpPr>
        <xdr:cNvPr id="75" name="円/楕円 74"/>
        <xdr:cNvSpPr/>
      </xdr:nvSpPr>
      <xdr:spPr bwMode="auto">
        <a:xfrm>
          <a:off x="3556000" y="284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162894</xdr:rowOff>
    </xdr:from>
    <xdr:ext cx="762000" cy="259045"/>
    <xdr:sp macro="" textlink="">
      <xdr:nvSpPr>
        <xdr:cNvPr id="76" name="テキスト ボックス 75"/>
        <xdr:cNvSpPr txBox="1"/>
      </xdr:nvSpPr>
      <xdr:spPr>
        <a:xfrm>
          <a:off x="3225800" y="26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73990</xdr:rowOff>
    </xdr:from>
    <xdr:to>
      <xdr:col>2</xdr:col>
      <xdr:colOff>692150</xdr:colOff>
      <xdr:row>17</xdr:row>
      <xdr:rowOff>4140</xdr:rowOff>
    </xdr:to>
    <xdr:sp macro="" textlink="">
      <xdr:nvSpPr>
        <xdr:cNvPr id="77" name="円/楕円 76"/>
        <xdr:cNvSpPr/>
      </xdr:nvSpPr>
      <xdr:spPr bwMode="auto">
        <a:xfrm>
          <a:off x="2857500" y="28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14317</xdr:rowOff>
    </xdr:from>
    <xdr:ext cx="762000" cy="259045"/>
    <xdr:sp macro="" textlink="">
      <xdr:nvSpPr>
        <xdr:cNvPr id="78" name="テキスト ボックス 77"/>
        <xdr:cNvSpPr txBox="1"/>
      </xdr:nvSpPr>
      <xdr:spPr>
        <a:xfrm>
          <a:off x="2527300" y="26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284425</xdr:rowOff>
    </xdr:from>
    <xdr:to>
      <xdr:col>4</xdr:col>
      <xdr:colOff>1117600</xdr:colOff>
      <xdr:row>37</xdr:row>
      <xdr:rowOff>284974</xdr:rowOff>
    </xdr:to>
    <xdr:cxnSp macro="">
      <xdr:nvCxnSpPr>
        <xdr:cNvPr id="112" name="直線コネクタ 111"/>
        <xdr:cNvCxnSpPr/>
      </xdr:nvCxnSpPr>
      <xdr:spPr bwMode="auto">
        <a:xfrm flipV="1">
          <a:off x="5003800" y="7409125"/>
          <a:ext cx="6477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269202</xdr:rowOff>
    </xdr:from>
    <xdr:ext cx="762000" cy="259045"/>
    <xdr:sp macro="" textlink="">
      <xdr:nvSpPr>
        <xdr:cNvPr id="113" name="人口1人当たり決算額の推移平均値テキスト445"/>
        <xdr:cNvSpPr txBox="1"/>
      </xdr:nvSpPr>
      <xdr:spPr>
        <a:xfrm>
          <a:off x="5740400" y="73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264747</xdr:rowOff>
    </xdr:from>
    <xdr:to>
      <xdr:col>4</xdr:col>
      <xdr:colOff>469900</xdr:colOff>
      <xdr:row>37</xdr:row>
      <xdr:rowOff>284974</xdr:rowOff>
    </xdr:to>
    <xdr:cxnSp macro="">
      <xdr:nvCxnSpPr>
        <xdr:cNvPr id="115" name="直線コネクタ 114"/>
        <xdr:cNvCxnSpPr/>
      </xdr:nvCxnSpPr>
      <xdr:spPr bwMode="auto">
        <a:xfrm>
          <a:off x="4305300" y="7389447"/>
          <a:ext cx="698500" cy="2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264747</xdr:rowOff>
    </xdr:from>
    <xdr:to>
      <xdr:col>3</xdr:col>
      <xdr:colOff>904875</xdr:colOff>
      <xdr:row>37</xdr:row>
      <xdr:rowOff>277426</xdr:rowOff>
    </xdr:to>
    <xdr:cxnSp macro="">
      <xdr:nvCxnSpPr>
        <xdr:cNvPr id="118" name="直線コネクタ 117"/>
        <xdr:cNvCxnSpPr/>
      </xdr:nvCxnSpPr>
      <xdr:spPr bwMode="auto">
        <a:xfrm flipV="1">
          <a:off x="3606800" y="7389447"/>
          <a:ext cx="698500" cy="1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277426</xdr:rowOff>
    </xdr:from>
    <xdr:to>
      <xdr:col>3</xdr:col>
      <xdr:colOff>206375</xdr:colOff>
      <xdr:row>37</xdr:row>
      <xdr:rowOff>278920</xdr:rowOff>
    </xdr:to>
    <xdr:cxnSp macro="">
      <xdr:nvCxnSpPr>
        <xdr:cNvPr id="121" name="直線コネクタ 120"/>
        <xdr:cNvCxnSpPr/>
      </xdr:nvCxnSpPr>
      <xdr:spPr bwMode="auto">
        <a:xfrm flipV="1">
          <a:off x="2908300" y="7402126"/>
          <a:ext cx="698500" cy="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233625</xdr:rowOff>
    </xdr:from>
    <xdr:to>
      <xdr:col>5</xdr:col>
      <xdr:colOff>34925</xdr:colOff>
      <xdr:row>37</xdr:row>
      <xdr:rowOff>335225</xdr:rowOff>
    </xdr:to>
    <xdr:sp macro="" textlink="">
      <xdr:nvSpPr>
        <xdr:cNvPr id="131" name="円/楕円 130"/>
        <xdr:cNvSpPr/>
      </xdr:nvSpPr>
      <xdr:spPr bwMode="auto">
        <a:xfrm>
          <a:off x="5600700" y="735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78702</xdr:rowOff>
    </xdr:from>
    <xdr:ext cx="762000" cy="259045"/>
    <xdr:sp macro="" textlink="">
      <xdr:nvSpPr>
        <xdr:cNvPr id="132" name="人口1人当たり決算額の推移該当値テキスト445"/>
        <xdr:cNvSpPr txBox="1"/>
      </xdr:nvSpPr>
      <xdr:spPr>
        <a:xfrm>
          <a:off x="5740400" y="72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234174</xdr:rowOff>
    </xdr:from>
    <xdr:to>
      <xdr:col>4</xdr:col>
      <xdr:colOff>520700</xdr:colOff>
      <xdr:row>37</xdr:row>
      <xdr:rowOff>335774</xdr:rowOff>
    </xdr:to>
    <xdr:sp macro="" textlink="">
      <xdr:nvSpPr>
        <xdr:cNvPr id="133" name="円/楕円 132"/>
        <xdr:cNvSpPr/>
      </xdr:nvSpPr>
      <xdr:spPr bwMode="auto">
        <a:xfrm>
          <a:off x="4953000" y="735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3051</xdr:rowOff>
    </xdr:from>
    <xdr:ext cx="736600" cy="259045"/>
    <xdr:sp macro="" textlink="">
      <xdr:nvSpPr>
        <xdr:cNvPr id="134" name="テキスト ボックス 133"/>
        <xdr:cNvSpPr txBox="1"/>
      </xdr:nvSpPr>
      <xdr:spPr>
        <a:xfrm>
          <a:off x="4622800" y="712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213947</xdr:rowOff>
    </xdr:from>
    <xdr:to>
      <xdr:col>3</xdr:col>
      <xdr:colOff>955675</xdr:colOff>
      <xdr:row>37</xdr:row>
      <xdr:rowOff>315547</xdr:rowOff>
    </xdr:to>
    <xdr:sp macro="" textlink="">
      <xdr:nvSpPr>
        <xdr:cNvPr id="135" name="円/楕円 134"/>
        <xdr:cNvSpPr/>
      </xdr:nvSpPr>
      <xdr:spPr bwMode="auto">
        <a:xfrm>
          <a:off x="4254500" y="733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154274</xdr:rowOff>
    </xdr:from>
    <xdr:ext cx="762000" cy="259045"/>
    <xdr:sp macro="" textlink="">
      <xdr:nvSpPr>
        <xdr:cNvPr id="136" name="テキスト ボックス 135"/>
        <xdr:cNvSpPr txBox="1"/>
      </xdr:nvSpPr>
      <xdr:spPr>
        <a:xfrm>
          <a:off x="3924300" y="710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226626</xdr:rowOff>
    </xdr:from>
    <xdr:to>
      <xdr:col>3</xdr:col>
      <xdr:colOff>257175</xdr:colOff>
      <xdr:row>37</xdr:row>
      <xdr:rowOff>328226</xdr:rowOff>
    </xdr:to>
    <xdr:sp macro="" textlink="">
      <xdr:nvSpPr>
        <xdr:cNvPr id="137" name="円/楕円 136"/>
        <xdr:cNvSpPr/>
      </xdr:nvSpPr>
      <xdr:spPr bwMode="auto">
        <a:xfrm>
          <a:off x="3556000" y="735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166953</xdr:rowOff>
    </xdr:from>
    <xdr:ext cx="762000" cy="259045"/>
    <xdr:sp macro="" textlink="">
      <xdr:nvSpPr>
        <xdr:cNvPr id="138" name="テキスト ボックス 137"/>
        <xdr:cNvSpPr txBox="1"/>
      </xdr:nvSpPr>
      <xdr:spPr>
        <a:xfrm>
          <a:off x="3225800" y="71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228120</xdr:rowOff>
    </xdr:from>
    <xdr:to>
      <xdr:col>2</xdr:col>
      <xdr:colOff>692150</xdr:colOff>
      <xdr:row>37</xdr:row>
      <xdr:rowOff>329720</xdr:rowOff>
    </xdr:to>
    <xdr:sp macro="" textlink="">
      <xdr:nvSpPr>
        <xdr:cNvPr id="139" name="円/楕円 138"/>
        <xdr:cNvSpPr/>
      </xdr:nvSpPr>
      <xdr:spPr bwMode="auto">
        <a:xfrm>
          <a:off x="2857500" y="735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168447</xdr:rowOff>
    </xdr:from>
    <xdr:ext cx="762000" cy="259045"/>
    <xdr:sp macro="" textlink="">
      <xdr:nvSpPr>
        <xdr:cNvPr id="140" name="テキスト ボックス 139"/>
        <xdr:cNvSpPr txBox="1"/>
      </xdr:nvSpPr>
      <xdr:spPr>
        <a:xfrm>
          <a:off x="2527300" y="712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財政調整基金</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平成２３年度までは積立額が取崩額を上回っていたため残高が増加したが、２４年度以降は取崩額が積立額を上回ったため残高は減少している。　</a:t>
          </a:r>
          <a:endParaRPr lang="ja-JP" altLang="ja-JP" sz="1000">
            <a:effectLst/>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実質収支額</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概ね２％から３％台であり、安定して推移していたが、２５年度は１％台になった。</a:t>
          </a:r>
          <a:r>
            <a:rPr lang="ja-JP" altLang="en-US" sz="1000" b="0" i="0" baseline="0">
              <a:solidFill>
                <a:schemeClr val="dk1"/>
              </a:solidFill>
              <a:effectLst/>
              <a:latin typeface="+mn-lt"/>
              <a:ea typeface="+mn-ea"/>
              <a:cs typeface="+mn-cs"/>
            </a:rPr>
            <a:t>今後も、歳出全般の見直しを進めていく。</a:t>
          </a:r>
          <a:endParaRPr lang="ja-JP" altLang="ja-JP" sz="1000">
            <a:effectLst/>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実質単年度収支</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平成２４</a:t>
          </a:r>
          <a:r>
            <a:rPr lang="ja-JP" altLang="en-US" sz="1000" b="0" i="0" baseline="0">
              <a:solidFill>
                <a:schemeClr val="dk1"/>
              </a:solidFill>
              <a:effectLst/>
              <a:latin typeface="+mn-lt"/>
              <a:ea typeface="+mn-ea"/>
              <a:cs typeface="+mn-cs"/>
            </a:rPr>
            <a:t>年度、平成２５年度</a:t>
          </a:r>
          <a:r>
            <a:rPr lang="ja-JP" altLang="ja-JP" sz="1000" b="0" i="0" baseline="0">
              <a:solidFill>
                <a:schemeClr val="dk1"/>
              </a:solidFill>
              <a:effectLst/>
              <a:latin typeface="+mn-lt"/>
              <a:ea typeface="+mn-ea"/>
              <a:cs typeface="+mn-cs"/>
            </a:rPr>
            <a:t>に</a:t>
          </a:r>
          <a:r>
            <a:rPr lang="ja-JP" altLang="en-US" sz="1000" b="0" i="0" baseline="0">
              <a:solidFill>
                <a:schemeClr val="dk1"/>
              </a:solidFill>
              <a:effectLst/>
              <a:latin typeface="+mn-lt"/>
              <a:ea typeface="+mn-ea"/>
              <a:cs typeface="+mn-cs"/>
            </a:rPr>
            <a:t>大型事業が集中したことにより</a:t>
          </a:r>
          <a:r>
            <a:rPr lang="ja-JP" altLang="ja-JP" sz="1000" b="0" i="0" baseline="0">
              <a:solidFill>
                <a:schemeClr val="dk1"/>
              </a:solidFill>
              <a:effectLst/>
              <a:latin typeface="+mn-lt"/>
              <a:ea typeface="+mn-ea"/>
              <a:cs typeface="+mn-cs"/>
            </a:rPr>
            <a:t>赤字が発生した</a:t>
          </a:r>
          <a:r>
            <a:rPr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基金を活用した収支の調整により実質収支は黒字を保っている</a:t>
          </a:r>
          <a:r>
            <a:rPr lang="ja-JP" altLang="en-US" sz="1000" b="0" i="0" baseline="0">
              <a:solidFill>
                <a:schemeClr val="dk1"/>
              </a:solidFill>
              <a:effectLst/>
              <a:latin typeface="+mn-lt"/>
              <a:ea typeface="+mn-ea"/>
              <a:cs typeface="+mn-cs"/>
            </a:rPr>
            <a:t>。今後は、税収の伸びが期待できないことから、第三次男鹿市行政改革大綱に基づく市債単年度発行額の抑制や基金の一定額確保を目標とした財政運営により、</a:t>
          </a:r>
          <a:r>
            <a:rPr lang="ja-JP" altLang="ja-JP" sz="1000" b="0" i="0" baseline="0">
              <a:solidFill>
                <a:schemeClr val="dk1"/>
              </a:solidFill>
              <a:effectLst/>
              <a:latin typeface="+mn-lt"/>
              <a:ea typeface="+mn-ea"/>
              <a:cs typeface="+mn-cs"/>
            </a:rPr>
            <a:t>基金</a:t>
          </a:r>
          <a:r>
            <a:rPr lang="ja-JP" altLang="en-US" sz="1000" b="0" i="0" baseline="0">
              <a:solidFill>
                <a:schemeClr val="dk1"/>
              </a:solidFill>
              <a:effectLst/>
              <a:latin typeface="+mn-lt"/>
              <a:ea typeface="+mn-ea"/>
              <a:cs typeface="+mn-cs"/>
            </a:rPr>
            <a:t>残高は横ばいで推移していくことが予想される。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一般会計の実質黒字は、財政調整基金の取崩しによるもので、財政調整基金残高も減少している。このため病院事業会計に対する負担の増は困難な状況であることから、</a:t>
          </a:r>
          <a:r>
            <a:rPr lang="ja-JP" altLang="ja-JP" sz="1400" b="0" i="0" baseline="0">
              <a:solidFill>
                <a:schemeClr val="dk1"/>
              </a:solidFill>
              <a:effectLst/>
              <a:latin typeface="+mn-lt"/>
              <a:ea typeface="+mn-ea"/>
              <a:cs typeface="+mn-cs"/>
            </a:rPr>
            <a:t>常勤医師の増員による外来収入の増などにより</a:t>
          </a:r>
          <a:r>
            <a:rPr lang="ja-JP" altLang="en-US" sz="1400" b="0" i="0" baseline="0">
              <a:solidFill>
                <a:schemeClr val="dk1"/>
              </a:solidFill>
              <a:effectLst/>
              <a:latin typeface="+mn-lt"/>
              <a:ea typeface="+mn-ea"/>
              <a:cs typeface="+mn-cs"/>
            </a:rPr>
            <a:t>赤字が</a:t>
          </a:r>
          <a:r>
            <a:rPr lang="ja-JP" altLang="ja-JP" sz="1400" b="0" i="0" baseline="0">
              <a:solidFill>
                <a:schemeClr val="dk1"/>
              </a:solidFill>
              <a:effectLst/>
              <a:latin typeface="+mn-lt"/>
              <a:ea typeface="+mn-ea"/>
              <a:cs typeface="+mn-cs"/>
            </a:rPr>
            <a:t>減少傾向にある</a:t>
          </a:r>
          <a:r>
            <a:rPr lang="ja-JP" altLang="en-US" sz="1400" b="0" i="0" baseline="0">
              <a:solidFill>
                <a:schemeClr val="dk1"/>
              </a:solidFill>
              <a:effectLst/>
              <a:latin typeface="+mn-lt"/>
              <a:ea typeface="+mn-ea"/>
              <a:cs typeface="+mn-cs"/>
            </a:rPr>
            <a:t>男鹿みなと市民病院事業会計については、</a:t>
          </a:r>
          <a:r>
            <a:rPr lang="ja-JP" altLang="ja-JP" sz="1400" b="0" i="0" baseline="0">
              <a:solidFill>
                <a:schemeClr val="dk1"/>
              </a:solidFill>
              <a:effectLst/>
              <a:latin typeface="+mn-lt"/>
              <a:ea typeface="+mn-ea"/>
              <a:cs typeface="+mn-cs"/>
            </a:rPr>
            <a:t>今後も、計画的な医師確保と経費の節減などにより経営健全</a:t>
          </a:r>
          <a:r>
            <a:rPr lang="ja-JP" altLang="en-US" sz="1400" b="0" i="0" baseline="0">
              <a:solidFill>
                <a:schemeClr val="dk1"/>
              </a:solidFill>
              <a:effectLst/>
              <a:latin typeface="+mn-lt"/>
              <a:ea typeface="+mn-ea"/>
              <a:cs typeface="+mn-cs"/>
            </a:rPr>
            <a:t>化</a:t>
          </a:r>
          <a:r>
            <a:rPr lang="ja-JP" altLang="ja-JP" sz="1400" b="0" i="0" baseline="0">
              <a:solidFill>
                <a:schemeClr val="dk1"/>
              </a:solidFill>
              <a:effectLst/>
              <a:latin typeface="+mn-lt"/>
              <a:ea typeface="+mn-ea"/>
              <a:cs typeface="+mn-cs"/>
            </a:rPr>
            <a:t>計画の達成に努める。</a:t>
          </a:r>
          <a:endParaRPr lang="en-US" altLang="ja-JP" sz="1400" b="0" i="0" baseline="0">
            <a:solidFill>
              <a:schemeClr val="dk1"/>
            </a:solidFill>
            <a:effectLst/>
            <a:latin typeface="+mn-lt"/>
            <a:ea typeface="+mn-ea"/>
            <a:cs typeface="+mn-cs"/>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chemeClr val="dk1"/>
              </a:solidFill>
              <a:effectLst/>
              <a:latin typeface="+mn-lt"/>
              <a:ea typeface="+mn-ea"/>
              <a:cs typeface="+mn-cs"/>
            </a:rPr>
            <a:t>　元利償還金は、投資的経費に係る市債発行の抑制によって減少傾向にあるため、今後も着実な削減に努めていく。公営企業債の元利償還金に対する繰入金については、下水道事業及び男鹿みなと市民病院事業への繰入れが増加しており、今後も横ばいの推移が予想される。その他、八郎湖クリーンセンター建設に係る元金償還開始により、一部事務組合への負担金が増加していることから、実質公債費比率の分子は当面の間同程度の数値で推移していく。今後も、第三次男鹿市行政改革大綱に基づき、市債発行の抑制を基調とし、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一般会計等に係る地方債の現在高は、平成２４年度で一時的に小中学校整備事業等によって増加したが、今後は減少傾向となっていく。公営企業債等繰入見込額については、前年度と比較して男鹿みなと市民病院への繰入額が減少しているため、繰入見込額は減少している。また、組合等負担等見込額は一時的に増加したものの、職員の削減により退職手当負担見込額は着実に減少しており、全体として将来負担比率の分子は減少傾向にある。しかしながら、今後、小学校校舎大規模改修事業等が控えており、市債の発行額は一時増加に転じるため、後年の将来負担比率は上昇すると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17180981</v>
      </c>
      <c r="BO4" s="349"/>
      <c r="BP4" s="349"/>
      <c r="BQ4" s="349"/>
      <c r="BR4" s="349"/>
      <c r="BS4" s="349"/>
      <c r="BT4" s="349"/>
      <c r="BU4" s="350"/>
      <c r="BV4" s="348">
        <v>18358219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16860775</v>
      </c>
      <c r="BO5" s="386"/>
      <c r="BP5" s="386"/>
      <c r="BQ5" s="386"/>
      <c r="BR5" s="386"/>
      <c r="BS5" s="386"/>
      <c r="BT5" s="386"/>
      <c r="BU5" s="387"/>
      <c r="BV5" s="385">
        <v>17923735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93.7</v>
      </c>
      <c r="CU5" s="383"/>
      <c r="CV5" s="383"/>
      <c r="CW5" s="383"/>
      <c r="CX5" s="383"/>
      <c r="CY5" s="383"/>
      <c r="CZ5" s="383"/>
      <c r="DA5" s="384"/>
      <c r="DB5" s="382">
        <v>93.3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320206</v>
      </c>
      <c r="BO6" s="386"/>
      <c r="BP6" s="386"/>
      <c r="BQ6" s="386"/>
      <c r="BR6" s="386"/>
      <c r="BS6" s="386"/>
      <c r="BT6" s="386"/>
      <c r="BU6" s="387"/>
      <c r="BV6" s="385">
        <v>434484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100.8</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175332</v>
      </c>
      <c r="BO7" s="386"/>
      <c r="BP7" s="386"/>
      <c r="BQ7" s="386"/>
      <c r="BR7" s="386"/>
      <c r="BS7" s="386"/>
      <c r="BT7" s="386"/>
      <c r="BU7" s="387"/>
      <c r="BV7" s="385">
        <v>192571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10848428</v>
      </c>
      <c r="CU7" s="386"/>
      <c r="CV7" s="386"/>
      <c r="CW7" s="386"/>
      <c r="CX7" s="386"/>
      <c r="CY7" s="386"/>
      <c r="CZ7" s="386"/>
      <c r="DA7" s="387"/>
      <c r="DB7" s="385">
        <v>10930179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144874</v>
      </c>
      <c r="BO8" s="386"/>
      <c r="BP8" s="386"/>
      <c r="BQ8" s="386"/>
      <c r="BR8" s="386"/>
      <c r="BS8" s="386"/>
      <c r="BT8" s="386"/>
      <c r="BU8" s="387"/>
      <c r="BV8" s="385">
        <v>241913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32294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-97039</v>
      </c>
      <c r="BO9" s="386"/>
      <c r="BP9" s="386"/>
      <c r="BQ9" s="386"/>
      <c r="BR9" s="386"/>
      <c r="BS9" s="386"/>
      <c r="BT9" s="386"/>
      <c r="BU9" s="387"/>
      <c r="BV9" s="385">
        <v>-84337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35637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323</v>
      </c>
      <c r="BO10" s="386"/>
      <c r="BP10" s="386"/>
      <c r="BQ10" s="386"/>
      <c r="BR10" s="386"/>
      <c r="BS10" s="386"/>
      <c r="BT10" s="386"/>
      <c r="BU10" s="387"/>
      <c r="BV10" s="385">
        <v>368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30937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370000</v>
      </c>
      <c r="BO12" s="386"/>
      <c r="BP12" s="386"/>
      <c r="BQ12" s="386"/>
      <c r="BR12" s="386"/>
      <c r="BS12" s="386"/>
      <c r="BT12" s="386"/>
      <c r="BU12" s="387"/>
      <c r="BV12" s="385">
        <v>350000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30873</v>
      </c>
      <c r="S13" s="467"/>
      <c r="T13" s="467"/>
      <c r="U13" s="467"/>
      <c r="V13" s="468"/>
      <c r="W13" s="401" t="s">
        <v>123</v>
      </c>
      <c r="X13" s="402"/>
      <c r="Y13" s="402"/>
      <c r="Z13" s="402"/>
      <c r="AA13" s="402"/>
      <c r="AB13" s="392"/>
      <c r="AC13" s="436">
        <v>2024</v>
      </c>
      <c r="AD13" s="437"/>
      <c r="AE13" s="437"/>
      <c r="AF13" s="437"/>
      <c r="AG13" s="476"/>
      <c r="AH13" s="436">
        <v>2427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-466716</v>
      </c>
      <c r="BO13" s="386"/>
      <c r="BP13" s="386"/>
      <c r="BQ13" s="386"/>
      <c r="BR13" s="386"/>
      <c r="BS13" s="386"/>
      <c r="BT13" s="386"/>
      <c r="BU13" s="387"/>
      <c r="BV13" s="385">
        <v>-433969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13.7</v>
      </c>
      <c r="CU13" s="383"/>
      <c r="CV13" s="383"/>
      <c r="CW13" s="383"/>
      <c r="CX13" s="383"/>
      <c r="CY13" s="383"/>
      <c r="CZ13" s="383"/>
      <c r="DA13" s="384"/>
      <c r="DB13" s="382">
        <v>13.8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31379</v>
      </c>
      <c r="S14" s="467"/>
      <c r="T14" s="467"/>
      <c r="U14" s="467"/>
      <c r="V14" s="468"/>
      <c r="W14" s="375"/>
      <c r="X14" s="376"/>
      <c r="Y14" s="376"/>
      <c r="Z14" s="376"/>
      <c r="AA14" s="376"/>
      <c r="AB14" s="365"/>
      <c r="AC14" s="469">
        <v>14.6</v>
      </c>
      <c r="AD14" s="470"/>
      <c r="AE14" s="470"/>
      <c r="AF14" s="470"/>
      <c r="AG14" s="471"/>
      <c r="AH14" s="469">
        <v>15.1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128.1</v>
      </c>
      <c r="CU14" s="481"/>
      <c r="CV14" s="481"/>
      <c r="CW14" s="481"/>
      <c r="CX14" s="481"/>
      <c r="CY14" s="481"/>
      <c r="CZ14" s="481"/>
      <c r="DA14" s="482"/>
      <c r="DB14" s="480">
        <v>135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31317</v>
      </c>
      <c r="S15" s="467"/>
      <c r="T15" s="467"/>
      <c r="U15" s="467"/>
      <c r="V15" s="468"/>
      <c r="W15" s="401" t="s">
        <v>130</v>
      </c>
      <c r="X15" s="402"/>
      <c r="Y15" s="402"/>
      <c r="Z15" s="402"/>
      <c r="AA15" s="402"/>
      <c r="AB15" s="392"/>
      <c r="AC15" s="436">
        <v>3138</v>
      </c>
      <c r="AD15" s="437"/>
      <c r="AE15" s="437"/>
      <c r="AF15" s="437"/>
      <c r="AG15" s="476"/>
      <c r="AH15" s="436">
        <v>4076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3125868</v>
      </c>
      <c r="BO15" s="349"/>
      <c r="BP15" s="349"/>
      <c r="BQ15" s="349"/>
      <c r="BR15" s="349"/>
      <c r="BS15" s="349"/>
      <c r="BT15" s="349"/>
      <c r="BU15" s="350"/>
      <c r="BV15" s="348">
        <v>3104790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22.6</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8562566</v>
      </c>
      <c r="BO16" s="386"/>
      <c r="BP16" s="386"/>
      <c r="BQ16" s="386"/>
      <c r="BR16" s="386"/>
      <c r="BS16" s="386"/>
      <c r="BT16" s="386"/>
      <c r="BU16" s="387"/>
      <c r="BV16" s="385">
        <v>8699457</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3.6</v>
      </c>
      <c r="CU16" s="383"/>
      <c r="CV16" s="383"/>
      <c r="CW16" s="383"/>
      <c r="CX16" s="383"/>
      <c r="CY16" s="383"/>
      <c r="CZ16" s="383"/>
      <c r="DA16" s="384"/>
      <c r="DB16" s="382">
        <v>6.4</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8734</v>
      </c>
      <c r="AD17" s="437"/>
      <c r="AE17" s="437"/>
      <c r="AF17" s="437"/>
      <c r="AG17" s="476"/>
      <c r="AH17" s="436">
        <v>9592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4038874</v>
      </c>
      <c r="BO17" s="386"/>
      <c r="BP17" s="386"/>
      <c r="BQ17" s="386"/>
      <c r="BR17" s="386"/>
      <c r="BS17" s="386"/>
      <c r="BT17" s="386"/>
      <c r="BU17" s="387"/>
      <c r="BV17" s="385">
        <v>3997527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240.8</v>
      </c>
      <c r="M18" s="498"/>
      <c r="N18" s="498"/>
      <c r="O18" s="498"/>
      <c r="P18" s="498"/>
      <c r="Q18" s="498"/>
      <c r="R18" s="499"/>
      <c r="S18" s="499"/>
      <c r="T18" s="499"/>
      <c r="U18" s="499"/>
      <c r="V18" s="500"/>
      <c r="W18" s="403"/>
      <c r="X18" s="404"/>
      <c r="Y18" s="404"/>
      <c r="Z18" s="404"/>
      <c r="AA18" s="404"/>
      <c r="AB18" s="395"/>
      <c r="AC18" s="501">
        <v>62.9</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10166436</v>
      </c>
      <c r="BO18" s="386"/>
      <c r="BP18" s="386"/>
      <c r="BQ18" s="386"/>
      <c r="BR18" s="386"/>
      <c r="BS18" s="386"/>
      <c r="BT18" s="386"/>
      <c r="BU18" s="387"/>
      <c r="BV18" s="385">
        <v>10347876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12639364</v>
      </c>
      <c r="BO19" s="386"/>
      <c r="BP19" s="386"/>
      <c r="BQ19" s="386"/>
      <c r="BR19" s="386"/>
      <c r="BS19" s="386"/>
      <c r="BT19" s="386"/>
      <c r="BU19" s="387"/>
      <c r="BV19" s="385">
        <v>12727522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11625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16349578</v>
      </c>
      <c r="BO23" s="386"/>
      <c r="BP23" s="386"/>
      <c r="BQ23" s="386"/>
      <c r="BR23" s="386"/>
      <c r="BS23" s="386"/>
      <c r="BT23" s="386"/>
      <c r="BU23" s="387"/>
      <c r="BV23" s="385">
        <v>16456919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7870</v>
      </c>
      <c r="R24" s="437"/>
      <c r="S24" s="437"/>
      <c r="T24" s="437"/>
      <c r="U24" s="437"/>
      <c r="V24" s="476"/>
      <c r="W24" s="531"/>
      <c r="X24" s="519"/>
      <c r="Y24" s="520"/>
      <c r="Z24" s="435" t="s">
        <v>154</v>
      </c>
      <c r="AA24" s="415"/>
      <c r="AB24" s="415"/>
      <c r="AC24" s="415"/>
      <c r="AD24" s="415"/>
      <c r="AE24" s="415"/>
      <c r="AF24" s="415"/>
      <c r="AG24" s="416"/>
      <c r="AH24" s="436">
        <v>287</v>
      </c>
      <c r="AI24" s="437"/>
      <c r="AJ24" s="437"/>
      <c r="AK24" s="437"/>
      <c r="AL24" s="476"/>
      <c r="AM24" s="436">
        <v>856408</v>
      </c>
      <c r="AN24" s="437"/>
      <c r="AO24" s="437"/>
      <c r="AP24" s="437"/>
      <c r="AQ24" s="437"/>
      <c r="AR24" s="476"/>
      <c r="AS24" s="436">
        <v>2984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9632767</v>
      </c>
      <c r="BO24" s="386"/>
      <c r="BP24" s="386"/>
      <c r="BQ24" s="386"/>
      <c r="BR24" s="386"/>
      <c r="BS24" s="386"/>
      <c r="BT24" s="386"/>
      <c r="BU24" s="387"/>
      <c r="BV24" s="385">
        <v>9501440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2970757</v>
      </c>
      <c r="BO25" s="349"/>
      <c r="BP25" s="349"/>
      <c r="BQ25" s="349"/>
      <c r="BR25" s="349"/>
      <c r="BS25" s="349"/>
      <c r="BT25" s="349"/>
      <c r="BU25" s="350"/>
      <c r="BV25" s="348">
        <v>3717697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5380</v>
      </c>
      <c r="R26" s="437"/>
      <c r="S26" s="437"/>
      <c r="T26" s="437"/>
      <c r="U26" s="437"/>
      <c r="V26" s="476"/>
      <c r="W26" s="531"/>
      <c r="X26" s="519"/>
      <c r="Y26" s="520"/>
      <c r="Z26" s="435" t="s">
        <v>160</v>
      </c>
      <c r="AA26" s="539"/>
      <c r="AB26" s="539"/>
      <c r="AC26" s="539"/>
      <c r="AD26" s="539"/>
      <c r="AE26" s="539"/>
      <c r="AF26" s="539"/>
      <c r="AG26" s="540"/>
      <c r="AH26" s="436">
        <v>33</v>
      </c>
      <c r="AI26" s="437"/>
      <c r="AJ26" s="437"/>
      <c r="AK26" s="437"/>
      <c r="AL26" s="476"/>
      <c r="AM26" s="436">
        <v>103521</v>
      </c>
      <c r="AN26" s="437"/>
      <c r="AO26" s="437"/>
      <c r="AP26" s="437"/>
      <c r="AQ26" s="437"/>
      <c r="AR26" s="476"/>
      <c r="AS26" s="436">
        <v>3137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4240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14235</v>
      </c>
      <c r="AN27" s="437"/>
      <c r="AO27" s="437"/>
      <c r="AP27" s="437"/>
      <c r="AQ27" s="437"/>
      <c r="AR27" s="476"/>
      <c r="AS27" s="436">
        <v>2847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50000</v>
      </c>
      <c r="BO27" s="553"/>
      <c r="BP27" s="553"/>
      <c r="BQ27" s="553"/>
      <c r="BR27" s="553"/>
      <c r="BS27" s="553"/>
      <c r="BT27" s="553"/>
      <c r="BU27" s="554"/>
      <c r="BV27" s="552">
        <v>50000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3790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1505482</v>
      </c>
      <c r="BO28" s="349"/>
      <c r="BP28" s="349"/>
      <c r="BQ28" s="349"/>
      <c r="BR28" s="349"/>
      <c r="BS28" s="349"/>
      <c r="BT28" s="349"/>
      <c r="BU28" s="350"/>
      <c r="BV28" s="348">
        <v>1705159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3630</v>
      </c>
      <c r="R29" s="437"/>
      <c r="S29" s="437"/>
      <c r="T29" s="437"/>
      <c r="U29" s="437"/>
      <c r="V29" s="476"/>
      <c r="W29" s="531"/>
      <c r="X29" s="519"/>
      <c r="Y29" s="520"/>
      <c r="Z29" s="435" t="s">
        <v>170</v>
      </c>
      <c r="AA29" s="415"/>
      <c r="AB29" s="415"/>
      <c r="AC29" s="415"/>
      <c r="AD29" s="415"/>
      <c r="AE29" s="415"/>
      <c r="AF29" s="415"/>
      <c r="AG29" s="416"/>
      <c r="AH29" s="436">
        <v>292</v>
      </c>
      <c r="AI29" s="437"/>
      <c r="AJ29" s="437"/>
      <c r="AK29" s="437"/>
      <c r="AL29" s="476"/>
      <c r="AM29" s="436">
        <v>870643</v>
      </c>
      <c r="AN29" s="437"/>
      <c r="AO29" s="437"/>
      <c r="AP29" s="437"/>
      <c r="AQ29" s="437"/>
      <c r="AR29" s="476"/>
      <c r="AS29" s="436">
        <v>2982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567</v>
      </c>
      <c r="BO29" s="386"/>
      <c r="BP29" s="386"/>
      <c r="BQ29" s="386"/>
      <c r="BR29" s="386"/>
      <c r="BS29" s="386"/>
      <c r="BT29" s="386"/>
      <c r="BU29" s="387"/>
      <c r="BV29" s="385">
        <v>567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1471498</v>
      </c>
      <c r="BO30" s="553"/>
      <c r="BP30" s="553"/>
      <c r="BQ30" s="553"/>
      <c r="BR30" s="553"/>
      <c r="BS30" s="553"/>
      <c r="BT30" s="553"/>
      <c r="BU30" s="554"/>
      <c r="BV30" s="552">
        <v>1481206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ガス事業会計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IF('各会計、関係団体の財政状況及び健全化判断比率'!B36="","",'各会計、関係団体の財政状況及び健全化判断比率'!B36)</f>
        <v>男鹿市下水道事業特別会計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男鹿地区消防一部事務組合（一般会計）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おが地域振興公社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診療所特別会計（一般会計）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診療所特別会計（特別会計）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IF('各会計、関係団体の財政状況及び健全化判断比率'!B34="","",'各会計、関係団体の財政状況及び健全化判断比率'!B34)</f>
        <v>上水道事業会計</v>
      </c>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IF('各会計、関係団体の財政状況及び健全化判断比率'!B37="","",'各会計、関係団体の財政状況及び健全化判断比率'!B37)</f>
        <v>男鹿市農業集落排水事業特別会計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八郎湖周辺清掃事務組合（一般会計）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秋田中央交通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IF('各会計、関係団体の財政状況及び健全化判断比率'!B35="","",'各会計、関係団体の財政状況及び健全化判断比率'!B35)</f>
        <v>男鹿みなと市民病院事業会計</v>
      </c>
      <c r="AP36" s="565"/>
      <c r="AQ36" s="565"/>
      <c r="AR36" s="565"/>
      <c r="AS36" s="565"/>
      <c r="AT36" s="565"/>
      <c r="AU36" s="565"/>
      <c r="AV36" s="565"/>
      <c r="AW36" s="565"/>
      <c r="AX36" s="565"/>
      <c r="AY36" s="565"/>
      <c r="AZ36" s="565"/>
      <c r="BA36" s="565"/>
      <c r="BB36" s="565"/>
      <c r="BC36" s="565"/>
      <c r="BD36" s="165"/>
      <c r="BE36" s="564">
        <f t="shared" si="1"/>
        <v>13</v>
      </c>
      <c r="BF36" s="564"/>
      <c r="BG36" s="565" t="str">
        <f>IF('各会計、関係団体の財政状況及び健全化判断比率'!B38="","",'各会計、関係団体の財政状況及び健全化判断比率'!B38)</f>
        <v>男鹿市漁業集落排水事業特別会計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男鹿地区衛生処理一部事務組合（一般会計）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株式会社　男鹿水族館</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介護保険特別会計（保険サービス事業勘定）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秋田県市町村総合事務組合（一般会計）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秋田県市町村総合事務組合（交通災害共済事業等特別会計）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秋田県市町村会館管理組合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秋田県後期高齢者医療広域連合（一般会計）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秋田県後期高齢者医療広域連合（後期高齢者医療特別会計）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7" t="s">
        <v>23</v>
      </c>
      <c r="C41" s="1168"/>
      <c r="D41" s="81"/>
      <c r="E41" s="1173" t="s">
        <v>24</v>
      </c>
      <c r="F41" s="1173"/>
      <c r="G41" s="1173"/>
      <c r="H41" s="1174"/>
      <c r="I41" s="82">
        <v>16156</v>
      </c>
      <c r="J41" s="83">
        <v>16061</v>
      </c>
      <c r="K41" s="83">
        <v>16030</v>
      </c>
      <c r="L41" s="83">
        <v>16457</v>
      </c>
      <c r="M41" s="84">
        <v>16352</v>
      </c>
    </row>
    <row r="42" spans="2:13" ht="27.75" customHeight="1">
      <c r="B42" s="1169"/>
      <c r="C42" s="1170"/>
      <c r="D42" s="85"/>
      <c r="E42" s="1175" t="s">
        <v>25</v>
      </c>
      <c r="F42" s="1175"/>
      <c r="G42" s="1175"/>
      <c r="H42" s="1176"/>
      <c r="I42" s="86">
        <v>596</v>
      </c>
      <c r="J42" s="87">
        <v>553</v>
      </c>
      <c r="K42" s="87">
        <v>468</v>
      </c>
      <c r="L42" s="87">
        <v>409</v>
      </c>
      <c r="M42" s="88">
        <v>368</v>
      </c>
    </row>
    <row r="43" spans="2:13" ht="27.75" customHeight="1">
      <c r="B43" s="1169"/>
      <c r="C43" s="1170"/>
      <c r="D43" s="85"/>
      <c r="E43" s="1175" t="s">
        <v>26</v>
      </c>
      <c r="F43" s="1175"/>
      <c r="G43" s="1175"/>
      <c r="H43" s="1176"/>
      <c r="I43" s="86">
        <v>14566</v>
      </c>
      <c r="J43" s="87">
        <v>14476</v>
      </c>
      <c r="K43" s="87">
        <v>14558</v>
      </c>
      <c r="L43" s="87">
        <v>14283</v>
      </c>
      <c r="M43" s="88">
        <v>13685</v>
      </c>
    </row>
    <row r="44" spans="2:13" ht="27.75" customHeight="1">
      <c r="B44" s="1169"/>
      <c r="C44" s="1170"/>
      <c r="D44" s="85"/>
      <c r="E44" s="1175" t="s">
        <v>27</v>
      </c>
      <c r="F44" s="1175"/>
      <c r="G44" s="1175"/>
      <c r="H44" s="1176"/>
      <c r="I44" s="86">
        <v>1009</v>
      </c>
      <c r="J44" s="87">
        <v>994</v>
      </c>
      <c r="K44" s="87">
        <v>918</v>
      </c>
      <c r="L44" s="87">
        <v>859</v>
      </c>
      <c r="M44" s="88">
        <v>912</v>
      </c>
    </row>
    <row r="45" spans="2:13" ht="27.75" customHeight="1">
      <c r="B45" s="1169"/>
      <c r="C45" s="1170"/>
      <c r="D45" s="85"/>
      <c r="E45" s="1175" t="s">
        <v>28</v>
      </c>
      <c r="F45" s="1175"/>
      <c r="G45" s="1175"/>
      <c r="H45" s="1176"/>
      <c r="I45" s="86">
        <v>3609</v>
      </c>
      <c r="J45" s="87">
        <v>3466</v>
      </c>
      <c r="K45" s="87">
        <v>3320</v>
      </c>
      <c r="L45" s="87">
        <v>3169</v>
      </c>
      <c r="M45" s="88">
        <v>3086</v>
      </c>
    </row>
    <row r="46" spans="2:13" ht="27.75" customHeight="1">
      <c r="B46" s="1169"/>
      <c r="C46" s="1170"/>
      <c r="D46" s="85"/>
      <c r="E46" s="1175" t="s">
        <v>29</v>
      </c>
      <c r="F46" s="1175"/>
      <c r="G46" s="1175"/>
      <c r="H46" s="1176"/>
      <c r="I46" s="86">
        <v>80</v>
      </c>
      <c r="J46" s="87">
        <v>63</v>
      </c>
      <c r="K46" s="87" t="s">
        <v>482</v>
      </c>
      <c r="L46" s="87" t="s">
        <v>482</v>
      </c>
      <c r="M46" s="88" t="s">
        <v>482</v>
      </c>
    </row>
    <row r="47" spans="2:13" ht="27.75" customHeight="1">
      <c r="B47" s="1169"/>
      <c r="C47" s="1170"/>
      <c r="D47" s="85"/>
      <c r="E47" s="1175" t="s">
        <v>30</v>
      </c>
      <c r="F47" s="1175"/>
      <c r="G47" s="1175"/>
      <c r="H47" s="1176"/>
      <c r="I47" s="86" t="s">
        <v>482</v>
      </c>
      <c r="J47" s="87" t="s">
        <v>482</v>
      </c>
      <c r="K47" s="87" t="s">
        <v>482</v>
      </c>
      <c r="L47" s="87" t="s">
        <v>482</v>
      </c>
      <c r="M47" s="88" t="s">
        <v>482</v>
      </c>
    </row>
    <row r="48" spans="2:13" ht="27.75" customHeight="1">
      <c r="B48" s="1171"/>
      <c r="C48" s="1172"/>
      <c r="D48" s="85"/>
      <c r="E48" s="1175" t="s">
        <v>31</v>
      </c>
      <c r="F48" s="1175"/>
      <c r="G48" s="1175"/>
      <c r="H48" s="1176"/>
      <c r="I48" s="86" t="s">
        <v>482</v>
      </c>
      <c r="J48" s="87" t="s">
        <v>482</v>
      </c>
      <c r="K48" s="87" t="s">
        <v>482</v>
      </c>
      <c r="L48" s="87" t="s">
        <v>482</v>
      </c>
      <c r="M48" s="88" t="s">
        <v>482</v>
      </c>
    </row>
    <row r="49" spans="2:13" ht="27.75" customHeight="1">
      <c r="B49" s="1177" t="s">
        <v>32</v>
      </c>
      <c r="C49" s="1178"/>
      <c r="D49" s="89"/>
      <c r="E49" s="1175" t="s">
        <v>33</v>
      </c>
      <c r="F49" s="1175"/>
      <c r="G49" s="1175"/>
      <c r="H49" s="1176"/>
      <c r="I49" s="86">
        <v>1407</v>
      </c>
      <c r="J49" s="87">
        <v>2151</v>
      </c>
      <c r="K49" s="87">
        <v>2222</v>
      </c>
      <c r="L49" s="87">
        <v>1979</v>
      </c>
      <c r="M49" s="88">
        <v>1845</v>
      </c>
    </row>
    <row r="50" spans="2:13" ht="27.75" customHeight="1">
      <c r="B50" s="1169"/>
      <c r="C50" s="1170"/>
      <c r="D50" s="85"/>
      <c r="E50" s="1175" t="s">
        <v>34</v>
      </c>
      <c r="F50" s="1175"/>
      <c r="G50" s="1175"/>
      <c r="H50" s="1176"/>
      <c r="I50" s="86">
        <v>794</v>
      </c>
      <c r="J50" s="87">
        <v>674</v>
      </c>
      <c r="K50" s="87">
        <v>574</v>
      </c>
      <c r="L50" s="87">
        <v>508</v>
      </c>
      <c r="M50" s="88">
        <v>472</v>
      </c>
    </row>
    <row r="51" spans="2:13" ht="27.75" customHeight="1">
      <c r="B51" s="1171"/>
      <c r="C51" s="1172"/>
      <c r="D51" s="85"/>
      <c r="E51" s="1175" t="s">
        <v>35</v>
      </c>
      <c r="F51" s="1175"/>
      <c r="G51" s="1175"/>
      <c r="H51" s="1176"/>
      <c r="I51" s="86">
        <v>19267</v>
      </c>
      <c r="J51" s="87">
        <v>19661</v>
      </c>
      <c r="K51" s="87">
        <v>19533</v>
      </c>
      <c r="L51" s="87">
        <v>20260</v>
      </c>
      <c r="M51" s="88">
        <v>20331</v>
      </c>
    </row>
    <row r="52" spans="2:13" ht="27.75" customHeight="1" thickBot="1">
      <c r="B52" s="1179" t="s">
        <v>36</v>
      </c>
      <c r="C52" s="1180"/>
      <c r="D52" s="90"/>
      <c r="E52" s="1181" t="s">
        <v>37</v>
      </c>
      <c r="F52" s="1181"/>
      <c r="G52" s="1181"/>
      <c r="H52" s="1182"/>
      <c r="I52" s="91">
        <v>14548</v>
      </c>
      <c r="J52" s="92">
        <v>13125</v>
      </c>
      <c r="K52" s="92">
        <v>12966</v>
      </c>
      <c r="L52" s="92">
        <v>12430</v>
      </c>
      <c r="M52" s="93">
        <v>11755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61179</v>
      </c>
      <c r="E3" s="116"/>
      <c r="F3" s="117">
        <v>76282</v>
      </c>
      <c r="G3" s="118"/>
      <c r="H3" s="119"/>
    </row>
    <row r="4" spans="1:8">
      <c r="A4" s="120"/>
      <c r="B4" s="121"/>
      <c r="C4" s="122"/>
      <c r="D4" s="123">
        <v>41680</v>
      </c>
      <c r="E4" s="124"/>
      <c r="F4" s="125">
        <v>41092</v>
      </c>
      <c r="G4" s="126"/>
      <c r="H4" s="127"/>
    </row>
    <row r="5" spans="1:8">
      <c r="A5" s="108" t="s">
        <v>515</v>
      </c>
      <c r="B5" s="113"/>
      <c r="C5" s="114"/>
      <c r="D5" s="115">
        <v>55558</v>
      </c>
      <c r="E5" s="116"/>
      <c r="F5" s="117">
        <v>78670</v>
      </c>
      <c r="G5" s="118"/>
      <c r="H5" s="119"/>
    </row>
    <row r="6" spans="1:8">
      <c r="A6" s="120"/>
      <c r="B6" s="121"/>
      <c r="C6" s="122"/>
      <c r="D6" s="123">
        <v>35809</v>
      </c>
      <c r="E6" s="124"/>
      <c r="F6" s="125">
        <v>38094</v>
      </c>
      <c r="G6" s="126"/>
      <c r="H6" s="127"/>
    </row>
    <row r="7" spans="1:8">
      <c r="A7" s="108" t="s">
        <v>516</v>
      </c>
      <c r="B7" s="113"/>
      <c r="C7" s="114"/>
      <c r="D7" s="115">
        <v>56971</v>
      </c>
      <c r="E7" s="116"/>
      <c r="F7" s="117">
        <v>67201</v>
      </c>
      <c r="G7" s="118"/>
      <c r="H7" s="119"/>
    </row>
    <row r="8" spans="1:8">
      <c r="A8" s="120"/>
      <c r="B8" s="121"/>
      <c r="C8" s="122"/>
      <c r="D8" s="123">
        <v>41962</v>
      </c>
      <c r="E8" s="124"/>
      <c r="F8" s="125">
        <v>35210</v>
      </c>
      <c r="G8" s="126"/>
      <c r="H8" s="127"/>
    </row>
    <row r="9" spans="1:8">
      <c r="A9" s="108" t="s">
        <v>517</v>
      </c>
      <c r="B9" s="113"/>
      <c r="C9" s="114"/>
      <c r="D9" s="115">
        <v>97217</v>
      </c>
      <c r="E9" s="116"/>
      <c r="F9" s="117">
        <v>75709</v>
      </c>
      <c r="G9" s="118"/>
      <c r="H9" s="119"/>
    </row>
    <row r="10" spans="1:8">
      <c r="A10" s="120"/>
      <c r="B10" s="121"/>
      <c r="C10" s="122"/>
      <c r="D10" s="123">
        <v>52937</v>
      </c>
      <c r="E10" s="124"/>
      <c r="F10" s="125">
        <v>35212</v>
      </c>
      <c r="G10" s="126"/>
      <c r="H10" s="127"/>
    </row>
    <row r="11" spans="1:8">
      <c r="A11" s="108" t="s">
        <v>518</v>
      </c>
      <c r="B11" s="113"/>
      <c r="C11" s="114"/>
      <c r="D11" s="115">
        <v>68912</v>
      </c>
      <c r="E11" s="116"/>
      <c r="F11" s="117">
        <v>90961</v>
      </c>
      <c r="G11" s="118"/>
      <c r="H11" s="119"/>
    </row>
    <row r="12" spans="1:8">
      <c r="A12" s="120"/>
      <c r="B12" s="121"/>
      <c r="C12" s="128"/>
      <c r="D12" s="123">
        <v>35217</v>
      </c>
      <c r="E12" s="124"/>
      <c r="F12" s="125">
        <v>37720</v>
      </c>
      <c r="G12" s="126"/>
      <c r="H12" s="127"/>
    </row>
    <row r="13" spans="1:8">
      <c r="A13" s="108"/>
      <c r="B13" s="113"/>
      <c r="C13" s="129"/>
      <c r="D13" s="130">
        <v>67967</v>
      </c>
      <c r="E13" s="131"/>
      <c r="F13" s="132">
        <v>77765</v>
      </c>
      <c r="G13" s="133"/>
      <c r="H13" s="119"/>
    </row>
    <row r="14" spans="1:8">
      <c r="A14" s="120"/>
      <c r="B14" s="121"/>
      <c r="C14" s="122"/>
      <c r="D14" s="123">
        <v>41521</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3.28</v>
      </c>
      <c r="C19" s="134">
        <f>ROUND(VALUE(SUBSTITUTE(実質収支比率等に係る経年分析!G$48,"▲","-")),2)</f>
        <v>2.02</v>
      </c>
      <c r="D19" s="134">
        <f>ROUND(VALUE(SUBSTITUTE(実質収支比率等に係る経年分析!H$48,"▲","-")),2)</f>
        <v>2.91</v>
      </c>
      <c r="E19" s="134">
        <f>ROUND(VALUE(SUBSTITUTE(実質収支比率等に係る経年分析!I$48,"▲","-")),2)</f>
        <v>2.21</v>
      </c>
      <c r="F19" s="134">
        <f>ROUND(VALUE(SUBSTITUTE(実質収支比率等に係る経年分析!J$48,"▲","-")),2)</f>
        <v>1.34</v>
      </c>
    </row>
    <row r="20" spans="1:11">
      <c r="A20" s="134" t="s">
        <v>42</v>
      </c>
      <c r="B20" s="134">
        <f>ROUND(VALUE(SUBSTITUTE(実質収支比率等に係る経年分析!F$47,"▲","-")),2)</f>
        <v>10.050000000000001</v>
      </c>
      <c r="C20" s="134">
        <f>ROUND(VALUE(SUBSTITUTE(実質収支比率等に係る経年分析!G$47,"▲","-")),2)</f>
        <v>15.17</v>
      </c>
      <c r="D20" s="134">
        <f>ROUND(VALUE(SUBSTITUTE(実質収支比率等に係る経年分析!H$47,"▲","-")),2)</f>
        <v>16.82</v>
      </c>
      <c r="E20" s="134">
        <f>ROUND(VALUE(SUBSTITUTE(実質収支比率等に係る経年分析!I$47,"▲","-")),2)</f>
        <v>15.6</v>
      </c>
      <c r="F20" s="134">
        <f>ROUND(VALUE(SUBSTITUTE(実質収支比率等に係る経年分析!J$47,"▲","-")),2)</f>
        <v>13.88</v>
      </c>
    </row>
    <row r="21" spans="1:11">
      <c r="A21" s="134" t="s">
        <v>43</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1.29</v>
      </c>
      <c r="E21" s="134">
        <f>IF(ISNUMBER(VALUE(SUBSTITUTE(実質収支比率等に係る経年分析!I$49,"▲","-"))),ROUND(VALUE(SUBSTITUTE(実質収支比率等に係る経年分析!I$49,"▲","-")),2),NA())</f>
        <v>-3.97</v>
      </c>
      <c r="F21" s="134">
        <f>IF(ISNUMBER(VALUE(SUBSTITUTE(実質収支比率等に係る経年分析!J$49,"▲","-"))),ROUND(VALUE(SUBSTITUTE(実質収支比率等に係る経年分析!J$49,"▲","-")),2),NA())</f>
        <v>-4.3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男鹿市農業集落排水事業特別会計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男鹿市漁業集落排水事業特別会計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1.34</v>
      </c>
    </row>
    <row r="34" spans="1:16">
      <c r="A34" s="135" t="str">
        <f>IF(連結実質赤字比率に係る赤字・黒字の構成分析!C$36="",NA(),連結実質赤字比率に係る赤字・黒字の構成分析!C$36)</f>
        <v>ガス事業会計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2.4300000000000002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男鹿みなと市民病院事業会計</v>
      </c>
      <c r="B36" s="135">
        <f>IF(ROUND(VALUE(SUBSTITUTE(連結実質赤字比率に係る赤字・黒字の構成分析!F$34,"▲", "-")), 2) &lt; 0, ABS(ROUND(VALUE(SUBSTITUTE(連結実質赤字比率に係る赤字・黒字の構成分析!F$34,"▲", "-")), 2)), NA())</f>
        <v>2.0499999999999998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1.65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1.73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1624</v>
      </c>
      <c r="E42" s="136"/>
      <c r="F42" s="136"/>
      <c r="G42" s="136">
        <f>'実質公債費比率（分子）の構造'!L$52</f>
        <v>1698</v>
      </c>
      <c r="H42" s="136"/>
      <c r="I42" s="136"/>
      <c r="J42" s="136">
        <f>'実質公債費比率（分子）の構造'!M$52</f>
        <v>1762</v>
      </c>
      <c r="K42" s="136"/>
      <c r="L42" s="136"/>
      <c r="M42" s="136">
        <f>'実質公債費比率（分子）の構造'!N$52</f>
        <v>1791</v>
      </c>
      <c r="N42" s="136"/>
      <c r="O42" s="136"/>
      <c r="P42" s="136">
        <f>'実質公債費比率（分子）の構造'!O$52</f>
        <v>1742</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64</v>
      </c>
      <c r="C44" s="136"/>
      <c r="D44" s="136"/>
      <c r="E44" s="136">
        <f>'実質公債費比率（分子）の構造'!L$50</f>
        <v>70</v>
      </c>
      <c r="F44" s="136"/>
      <c r="G44" s="136"/>
      <c r="H44" s="136">
        <f>'実質公債費比率（分子）の構造'!M$50</f>
        <v>67</v>
      </c>
      <c r="I44" s="136"/>
      <c r="J44" s="136"/>
      <c r="K44" s="136">
        <f>'実質公債費比率（分子）の構造'!N$50</f>
        <v>64</v>
      </c>
      <c r="L44" s="136"/>
      <c r="M44" s="136"/>
      <c r="N44" s="136">
        <f>'実質公債費比率（分子）の構造'!O$50</f>
        <v>64</v>
      </c>
      <c r="O44" s="136"/>
      <c r="P44" s="136"/>
    </row>
    <row r="45" spans="1:16">
      <c r="A45" s="136" t="s">
        <v>53</v>
      </c>
      <c r="B45" s="136">
        <f>'実質公債費比率（分子）の構造'!K$49</f>
        <v>36</v>
      </c>
      <c r="C45" s="136"/>
      <c r="D45" s="136"/>
      <c r="E45" s="136">
        <f>'実質公債費比率（分子）の構造'!L$49</f>
        <v>43</v>
      </c>
      <c r="F45" s="136"/>
      <c r="G45" s="136"/>
      <c r="H45" s="136">
        <f>'実質公債費比率（分子）の構造'!M$49</f>
        <v>138</v>
      </c>
      <c r="I45" s="136"/>
      <c r="J45" s="136"/>
      <c r="K45" s="136">
        <f>'実質公債費比率（分子）の構造'!N$49</f>
        <v>139</v>
      </c>
      <c r="L45" s="136"/>
      <c r="M45" s="136"/>
      <c r="N45" s="136">
        <f>'実質公債費比率（分子）の構造'!O$49</f>
        <v>135</v>
      </c>
      <c r="O45" s="136"/>
      <c r="P45" s="136"/>
    </row>
    <row r="46" spans="1:16">
      <c r="A46" s="136" t="s">
        <v>54</v>
      </c>
      <c r="B46" s="136">
        <f>'実質公債費比率（分子）の構造'!K$48</f>
        <v>917</v>
      </c>
      <c r="C46" s="136"/>
      <c r="D46" s="136"/>
      <c r="E46" s="136">
        <f>'実質公債費比率（分子）の構造'!L$48</f>
        <v>959</v>
      </c>
      <c r="F46" s="136"/>
      <c r="G46" s="136"/>
      <c r="H46" s="136">
        <f>'実質公債費比率（分子）の構造'!M$48</f>
        <v>1034</v>
      </c>
      <c r="I46" s="136"/>
      <c r="J46" s="136"/>
      <c r="K46" s="136">
        <f>'実質公債費比率（分子）の構造'!N$48</f>
        <v>989</v>
      </c>
      <c r="L46" s="136"/>
      <c r="M46" s="136"/>
      <c r="N46" s="136">
        <f>'実質公債費比率（分子）の構造'!O$48</f>
        <v>1026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1938</v>
      </c>
      <c r="C49" s="136"/>
      <c r="D49" s="136"/>
      <c r="E49" s="136">
        <f>'実質公債費比率（分子）の構造'!L$45</f>
        <v>1943</v>
      </c>
      <c r="F49" s="136"/>
      <c r="G49" s="136"/>
      <c r="H49" s="136">
        <f>'実質公債費比率（分子）の構造'!M$45</f>
        <v>1923</v>
      </c>
      <c r="I49" s="136"/>
      <c r="J49" s="136"/>
      <c r="K49" s="136">
        <f>'実質公債費比率（分子）の構造'!N$45</f>
        <v>1809</v>
      </c>
      <c r="L49" s="136"/>
      <c r="M49" s="136"/>
      <c r="N49" s="136">
        <f>'実質公債費比率（分子）の構造'!O$45</f>
        <v>1713</v>
      </c>
      <c r="O49" s="136"/>
      <c r="P49" s="136"/>
    </row>
    <row r="50" spans="1:16">
      <c r="A50" s="136" t="s">
        <v>58</v>
      </c>
      <c r="B50" s="136" t="e">
        <f>NA()</f>
        <v>#N/A</v>
      </c>
      <c r="C50" s="136">
        <f>IF(ISNUMBER('実質公債費比率（分子）の構造'!K$53),'実質公債費比率（分子）の構造'!K$53,NA())</f>
        <v>1331</v>
      </c>
      <c r="D50" s="136" t="e">
        <f>NA()</f>
        <v>#N/A</v>
      </c>
      <c r="E50" s="136" t="e">
        <f>NA()</f>
        <v>#N/A</v>
      </c>
      <c r="F50" s="136">
        <f>IF(ISNUMBER('実質公債費比率（分子）の構造'!L$53),'実質公債費比率（分子）の構造'!L$53,NA())</f>
        <v>1317</v>
      </c>
      <c r="G50" s="136" t="e">
        <f>NA()</f>
        <v>#N/A</v>
      </c>
      <c r="H50" s="136" t="e">
        <f>NA()</f>
        <v>#N/A</v>
      </c>
      <c r="I50" s="136">
        <f>IF(ISNUMBER('実質公債費比率（分子）の構造'!M$53),'実質公債費比率（分子）の構造'!M$53,NA())</f>
        <v>1400</v>
      </c>
      <c r="J50" s="136" t="e">
        <f>NA()</f>
        <v>#N/A</v>
      </c>
      <c r="K50" s="136" t="e">
        <f>NA()</f>
        <v>#N/A</v>
      </c>
      <c r="L50" s="136">
        <f>IF(ISNUMBER('実質公債費比率（分子）の構造'!N$53),'実質公債費比率（分子）の構造'!N$53,NA())</f>
        <v>1210</v>
      </c>
      <c r="M50" s="136" t="e">
        <f>NA()</f>
        <v>#N/A</v>
      </c>
      <c r="N50" s="136" t="e">
        <f>NA()</f>
        <v>#N/A</v>
      </c>
      <c r="O50" s="136">
        <f>IF(ISNUMBER('実質公債費比率（分子）の構造'!O$53),'実質公債費比率（分子）の構造'!O$53,NA())</f>
        <v>1196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19267</v>
      </c>
      <c r="E56" s="135"/>
      <c r="F56" s="135"/>
      <c r="G56" s="135">
        <f>'将来負担比率（分子）の構造'!J$51</f>
        <v>19661</v>
      </c>
      <c r="H56" s="135"/>
      <c r="I56" s="135"/>
      <c r="J56" s="135">
        <f>'将来負担比率（分子）の構造'!K$51</f>
        <v>19533</v>
      </c>
      <c r="K56" s="135"/>
      <c r="L56" s="135"/>
      <c r="M56" s="135">
        <f>'将来負担比率（分子）の構造'!L$51</f>
        <v>20260</v>
      </c>
      <c r="N56" s="135"/>
      <c r="O56" s="135"/>
      <c r="P56" s="135">
        <f>'将来負担比率（分子）の構造'!M$51</f>
        <v>20331</v>
      </c>
    </row>
    <row r="57" spans="1:16">
      <c r="A57" s="135" t="s">
        <v>34</v>
      </c>
      <c r="B57" s="135"/>
      <c r="C57" s="135"/>
      <c r="D57" s="135">
        <f>'将来負担比率（分子）の構造'!I$50</f>
        <v>794</v>
      </c>
      <c r="E57" s="135"/>
      <c r="F57" s="135"/>
      <c r="G57" s="135">
        <f>'将来負担比率（分子）の構造'!J$50</f>
        <v>674</v>
      </c>
      <c r="H57" s="135"/>
      <c r="I57" s="135"/>
      <c r="J57" s="135">
        <f>'将来負担比率（分子）の構造'!K$50</f>
        <v>574</v>
      </c>
      <c r="K57" s="135"/>
      <c r="L57" s="135"/>
      <c r="M57" s="135">
        <f>'将来負担比率（分子）の構造'!L$50</f>
        <v>508</v>
      </c>
      <c r="N57" s="135"/>
      <c r="O57" s="135"/>
      <c r="P57" s="135">
        <f>'将来負担比率（分子）の構造'!M$50</f>
        <v>472</v>
      </c>
    </row>
    <row r="58" spans="1:16">
      <c r="A58" s="135" t="s">
        <v>33</v>
      </c>
      <c r="B58" s="135"/>
      <c r="C58" s="135"/>
      <c r="D58" s="135">
        <f>'将来負担比率（分子）の構造'!I$49</f>
        <v>1407</v>
      </c>
      <c r="E58" s="135"/>
      <c r="F58" s="135"/>
      <c r="G58" s="135">
        <f>'将来負担比率（分子）の構造'!J$49</f>
        <v>2151</v>
      </c>
      <c r="H58" s="135"/>
      <c r="I58" s="135"/>
      <c r="J58" s="135">
        <f>'将来負担比率（分子）の構造'!K$49</f>
        <v>2222</v>
      </c>
      <c r="K58" s="135"/>
      <c r="L58" s="135"/>
      <c r="M58" s="135">
        <f>'将来負担比率（分子）の構造'!L$49</f>
        <v>1979</v>
      </c>
      <c r="N58" s="135"/>
      <c r="O58" s="135"/>
      <c r="P58" s="135">
        <f>'将来負担比率（分子）の構造'!M$49</f>
        <v>1845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80</v>
      </c>
      <c r="C61" s="135"/>
      <c r="D61" s="135"/>
      <c r="E61" s="135">
        <f>'将来負担比率（分子）の構造'!J$46</f>
        <v>63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3609</v>
      </c>
      <c r="C62" s="135"/>
      <c r="D62" s="135"/>
      <c r="E62" s="135">
        <f>'将来負担比率（分子）の構造'!J$45</f>
        <v>3466</v>
      </c>
      <c r="F62" s="135"/>
      <c r="G62" s="135"/>
      <c r="H62" s="135">
        <f>'将来負担比率（分子）の構造'!K$45</f>
        <v>3320</v>
      </c>
      <c r="I62" s="135"/>
      <c r="J62" s="135"/>
      <c r="K62" s="135">
        <f>'将来負担比率（分子）の構造'!L$45</f>
        <v>3169</v>
      </c>
      <c r="L62" s="135"/>
      <c r="M62" s="135"/>
      <c r="N62" s="135">
        <f>'将来負担比率（分子）の構造'!M$45</f>
        <v>3086</v>
      </c>
      <c r="O62" s="135"/>
      <c r="P62" s="135"/>
    </row>
    <row r="63" spans="1:16">
      <c r="A63" s="135" t="s">
        <v>27</v>
      </c>
      <c r="B63" s="135">
        <f>'将来負担比率（分子）の構造'!I$44</f>
        <v>1009</v>
      </c>
      <c r="C63" s="135"/>
      <c r="D63" s="135"/>
      <c r="E63" s="135">
        <f>'将来負担比率（分子）の構造'!J$44</f>
        <v>994</v>
      </c>
      <c r="F63" s="135"/>
      <c r="G63" s="135"/>
      <c r="H63" s="135">
        <f>'将来負担比率（分子）の構造'!K$44</f>
        <v>918</v>
      </c>
      <c r="I63" s="135"/>
      <c r="J63" s="135"/>
      <c r="K63" s="135">
        <f>'将来負担比率（分子）の構造'!L$44</f>
        <v>859</v>
      </c>
      <c r="L63" s="135"/>
      <c r="M63" s="135"/>
      <c r="N63" s="135">
        <f>'将来負担比率（分子）の構造'!M$44</f>
        <v>912</v>
      </c>
      <c r="O63" s="135"/>
      <c r="P63" s="135"/>
    </row>
    <row r="64" spans="1:16">
      <c r="A64" s="135" t="s">
        <v>26</v>
      </c>
      <c r="B64" s="135">
        <f>'将来負担比率（分子）の構造'!I$43</f>
        <v>14566</v>
      </c>
      <c r="C64" s="135"/>
      <c r="D64" s="135"/>
      <c r="E64" s="135">
        <f>'将来負担比率（分子）の構造'!J$43</f>
        <v>14476</v>
      </c>
      <c r="F64" s="135"/>
      <c r="G64" s="135"/>
      <c r="H64" s="135">
        <f>'将来負担比率（分子）の構造'!K$43</f>
        <v>14558</v>
      </c>
      <c r="I64" s="135"/>
      <c r="J64" s="135"/>
      <c r="K64" s="135">
        <f>'将来負担比率（分子）の構造'!L$43</f>
        <v>14283</v>
      </c>
      <c r="L64" s="135"/>
      <c r="M64" s="135"/>
      <c r="N64" s="135">
        <f>'将来負担比率（分子）の構造'!M$43</f>
        <v>13685</v>
      </c>
      <c r="O64" s="135"/>
      <c r="P64" s="135"/>
    </row>
    <row r="65" spans="1:16">
      <c r="A65" s="135" t="s">
        <v>25</v>
      </c>
      <c r="B65" s="135">
        <f>'将来負担比率（分子）の構造'!I$42</f>
        <v>596</v>
      </c>
      <c r="C65" s="135"/>
      <c r="D65" s="135"/>
      <c r="E65" s="135">
        <f>'将来負担比率（分子）の構造'!J$42</f>
        <v>553</v>
      </c>
      <c r="F65" s="135"/>
      <c r="G65" s="135"/>
      <c r="H65" s="135">
        <f>'将来負担比率（分子）の構造'!K$42</f>
        <v>468</v>
      </c>
      <c r="I65" s="135"/>
      <c r="J65" s="135"/>
      <c r="K65" s="135">
        <f>'将来負担比率（分子）の構造'!L$42</f>
        <v>409</v>
      </c>
      <c r="L65" s="135"/>
      <c r="M65" s="135"/>
      <c r="N65" s="135">
        <f>'将来負担比率（分子）の構造'!M$42</f>
        <v>368</v>
      </c>
      <c r="O65" s="135"/>
      <c r="P65" s="135"/>
    </row>
    <row r="66" spans="1:16">
      <c r="A66" s="135" t="s">
        <v>24</v>
      </c>
      <c r="B66" s="135">
        <f>'将来負担比率（分子）の構造'!I$41</f>
        <v>16156</v>
      </c>
      <c r="C66" s="135"/>
      <c r="D66" s="135"/>
      <c r="E66" s="135">
        <f>'将来負担比率（分子）の構造'!J$41</f>
        <v>16061</v>
      </c>
      <c r="F66" s="135"/>
      <c r="G66" s="135"/>
      <c r="H66" s="135">
        <f>'将来負担比率（分子）の構造'!K$41</f>
        <v>16030</v>
      </c>
      <c r="I66" s="135"/>
      <c r="J66" s="135"/>
      <c r="K66" s="135">
        <f>'将来負担比率（分子）の構造'!L$41</f>
        <v>16457</v>
      </c>
      <c r="L66" s="135"/>
      <c r="M66" s="135"/>
      <c r="N66" s="135">
        <f>'将来負担比率（分子）の構造'!M$41</f>
        <v>16352</v>
      </c>
      <c r="O66" s="135"/>
      <c r="P66" s="135"/>
    </row>
    <row r="67" spans="1:16">
      <c r="A67" s="135" t="s">
        <v>62</v>
      </c>
      <c r="B67" s="135" t="e">
        <f>NA()</f>
        <v>#N/A</v>
      </c>
      <c r="C67" s="135">
        <f>IF(ISNUMBER('将来負担比率（分子）の構造'!I$52), IF('将来負担比率（分子）の構造'!I$52 &lt; 0, 0, '将来負担比率（分子）の構造'!I$52), NA())</f>
        <v>14548</v>
      </c>
      <c r="D67" s="135" t="e">
        <f>NA()</f>
        <v>#N/A</v>
      </c>
      <c r="E67" s="135" t="e">
        <f>NA()</f>
        <v>#N/A</v>
      </c>
      <c r="F67" s="135">
        <f>IF(ISNUMBER('将来負担比率（分子）の構造'!J$52), IF('将来負担比率（分子）の構造'!J$52 &lt; 0, 0, '将来負担比率（分子）の構造'!J$52), NA())</f>
        <v>13125</v>
      </c>
      <c r="G67" s="135" t="e">
        <f>NA()</f>
        <v>#N/A</v>
      </c>
      <c r="H67" s="135" t="e">
        <f>NA()</f>
        <v>#N/A</v>
      </c>
      <c r="I67" s="135">
        <f>IF(ISNUMBER('将来負担比率（分子）の構造'!K$52), IF('将来負担比率（分子）の構造'!K$52 &lt; 0, 0, '将来負担比率（分子）の構造'!K$52), NA())</f>
        <v>12966</v>
      </c>
      <c r="J67" s="135" t="e">
        <f>NA()</f>
        <v>#N/A</v>
      </c>
      <c r="K67" s="135" t="e">
        <f>NA()</f>
        <v>#N/A</v>
      </c>
      <c r="L67" s="135">
        <f>IF(ISNUMBER('将来負担比率（分子）の構造'!L$52), IF('将来負担比率（分子）の構造'!L$52 &lt; 0, 0, '将来負担比率（分子）の構造'!L$52), NA())</f>
        <v>12430</v>
      </c>
      <c r="M67" s="135" t="e">
        <f>NA()</f>
        <v>#N/A</v>
      </c>
      <c r="N67" s="135" t="e">
        <f>NA()</f>
        <v>#N/A</v>
      </c>
      <c r="O67" s="135">
        <f>IF(ISNUMBER('将来負担比率（分子）の構造'!M$52), IF('将来負担比率（分子）の構造'!M$52 &lt; 0, 0, '将来負担比率（分子）の構造'!M$52), NA())</f>
        <v>11755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3493221</v>
      </c>
      <c r="S5" s="581"/>
      <c r="T5" s="581"/>
      <c r="U5" s="581"/>
      <c r="V5" s="581"/>
      <c r="W5" s="581"/>
      <c r="X5" s="581"/>
      <c r="Y5" s="582"/>
      <c r="Z5" s="583">
        <v>20.3</v>
      </c>
      <c r="AA5" s="583"/>
      <c r="AB5" s="583"/>
      <c r="AC5" s="583"/>
      <c r="AD5" s="584">
        <v>3493221</v>
      </c>
      <c r="AE5" s="584"/>
      <c r="AF5" s="584"/>
      <c r="AG5" s="584"/>
      <c r="AH5" s="584"/>
      <c r="AI5" s="584"/>
      <c r="AJ5" s="584"/>
      <c r="AK5" s="584"/>
      <c r="AL5" s="585">
        <v>34.6</v>
      </c>
      <c r="AM5" s="586"/>
      <c r="AN5" s="586"/>
      <c r="AO5" s="587"/>
      <c r="AP5" s="577" t="s">
        <v>208</v>
      </c>
      <c r="AQ5" s="578"/>
      <c r="AR5" s="578"/>
      <c r="AS5" s="578"/>
      <c r="AT5" s="578"/>
      <c r="AU5" s="578"/>
      <c r="AV5" s="578"/>
      <c r="AW5" s="578"/>
      <c r="AX5" s="578"/>
      <c r="AY5" s="578"/>
      <c r="AZ5" s="578"/>
      <c r="BA5" s="578"/>
      <c r="BB5" s="578"/>
      <c r="BC5" s="578"/>
      <c r="BD5" s="578"/>
      <c r="BE5" s="578"/>
      <c r="BF5" s="579"/>
      <c r="BG5" s="591">
        <v>3459635</v>
      </c>
      <c r="BH5" s="592"/>
      <c r="BI5" s="592"/>
      <c r="BJ5" s="592"/>
      <c r="BK5" s="592"/>
      <c r="BL5" s="592"/>
      <c r="BM5" s="592"/>
      <c r="BN5" s="593"/>
      <c r="BO5" s="594">
        <v>99</v>
      </c>
      <c r="BP5" s="594"/>
      <c r="BQ5" s="594"/>
      <c r="BR5" s="594"/>
      <c r="BS5" s="595">
        <v>25412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180519</v>
      </c>
      <c r="S6" s="592"/>
      <c r="T6" s="592"/>
      <c r="U6" s="592"/>
      <c r="V6" s="592"/>
      <c r="W6" s="592"/>
      <c r="X6" s="592"/>
      <c r="Y6" s="593"/>
      <c r="Z6" s="594">
        <v>1.1000000000000001</v>
      </c>
      <c r="AA6" s="594"/>
      <c r="AB6" s="594"/>
      <c r="AC6" s="594"/>
      <c r="AD6" s="595">
        <v>180519</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3459635</v>
      </c>
      <c r="BH6" s="592"/>
      <c r="BI6" s="592"/>
      <c r="BJ6" s="592"/>
      <c r="BK6" s="592"/>
      <c r="BL6" s="592"/>
      <c r="BM6" s="592"/>
      <c r="BN6" s="593"/>
      <c r="BO6" s="594">
        <v>99</v>
      </c>
      <c r="BP6" s="594"/>
      <c r="BQ6" s="594"/>
      <c r="BR6" s="594"/>
      <c r="BS6" s="595">
        <v>25412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204959</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204959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5285</v>
      </c>
      <c r="S7" s="592"/>
      <c r="T7" s="592"/>
      <c r="U7" s="592"/>
      <c r="V7" s="592"/>
      <c r="W7" s="592"/>
      <c r="X7" s="592"/>
      <c r="Y7" s="593"/>
      <c r="Z7" s="594">
        <v>0</v>
      </c>
      <c r="AA7" s="594"/>
      <c r="AB7" s="594"/>
      <c r="AC7" s="594"/>
      <c r="AD7" s="595">
        <v>5285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966662</v>
      </c>
      <c r="BH7" s="592"/>
      <c r="BI7" s="592"/>
      <c r="BJ7" s="592"/>
      <c r="BK7" s="592"/>
      <c r="BL7" s="592"/>
      <c r="BM7" s="592"/>
      <c r="BN7" s="593"/>
      <c r="BO7" s="594">
        <v>27.7</v>
      </c>
      <c r="BP7" s="594"/>
      <c r="BQ7" s="594"/>
      <c r="BR7" s="594"/>
      <c r="BS7" s="595">
        <v>25412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1784796</v>
      </c>
      <c r="CS7" s="592"/>
      <c r="CT7" s="592"/>
      <c r="CU7" s="592"/>
      <c r="CV7" s="592"/>
      <c r="CW7" s="592"/>
      <c r="CX7" s="592"/>
      <c r="CY7" s="593"/>
      <c r="CZ7" s="594">
        <v>10.6</v>
      </c>
      <c r="DA7" s="594"/>
      <c r="DB7" s="594"/>
      <c r="DC7" s="594"/>
      <c r="DD7" s="600">
        <v>114075</v>
      </c>
      <c r="DE7" s="592"/>
      <c r="DF7" s="592"/>
      <c r="DG7" s="592"/>
      <c r="DH7" s="592"/>
      <c r="DI7" s="592"/>
      <c r="DJ7" s="592"/>
      <c r="DK7" s="592"/>
      <c r="DL7" s="592"/>
      <c r="DM7" s="592"/>
      <c r="DN7" s="592"/>
      <c r="DO7" s="592"/>
      <c r="DP7" s="593"/>
      <c r="DQ7" s="600">
        <v>1527768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5810</v>
      </c>
      <c r="S8" s="592"/>
      <c r="T8" s="592"/>
      <c r="U8" s="592"/>
      <c r="V8" s="592"/>
      <c r="W8" s="592"/>
      <c r="X8" s="592"/>
      <c r="Y8" s="593"/>
      <c r="Z8" s="594">
        <v>0</v>
      </c>
      <c r="AA8" s="594"/>
      <c r="AB8" s="594"/>
      <c r="AC8" s="594"/>
      <c r="AD8" s="595">
        <v>5810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38227</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5149178</v>
      </c>
      <c r="CS8" s="592"/>
      <c r="CT8" s="592"/>
      <c r="CU8" s="592"/>
      <c r="CV8" s="592"/>
      <c r="CW8" s="592"/>
      <c r="CX8" s="592"/>
      <c r="CY8" s="593"/>
      <c r="CZ8" s="594">
        <v>30.5</v>
      </c>
      <c r="DA8" s="594"/>
      <c r="DB8" s="594"/>
      <c r="DC8" s="594"/>
      <c r="DD8" s="600">
        <v>28309</v>
      </c>
      <c r="DE8" s="592"/>
      <c r="DF8" s="592"/>
      <c r="DG8" s="592"/>
      <c r="DH8" s="592"/>
      <c r="DI8" s="592"/>
      <c r="DJ8" s="592"/>
      <c r="DK8" s="592"/>
      <c r="DL8" s="592"/>
      <c r="DM8" s="592"/>
      <c r="DN8" s="592"/>
      <c r="DO8" s="592"/>
      <c r="DP8" s="593"/>
      <c r="DQ8" s="600">
        <v>3015104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6466</v>
      </c>
      <c r="S9" s="592"/>
      <c r="T9" s="592"/>
      <c r="U9" s="592"/>
      <c r="V9" s="592"/>
      <c r="W9" s="592"/>
      <c r="X9" s="592"/>
      <c r="Y9" s="593"/>
      <c r="Z9" s="594">
        <v>0</v>
      </c>
      <c r="AA9" s="594"/>
      <c r="AB9" s="594"/>
      <c r="AC9" s="594"/>
      <c r="AD9" s="595">
        <v>6466</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773207</v>
      </c>
      <c r="BH9" s="592"/>
      <c r="BI9" s="592"/>
      <c r="BJ9" s="592"/>
      <c r="BK9" s="592"/>
      <c r="BL9" s="592"/>
      <c r="BM9" s="592"/>
      <c r="BN9" s="593"/>
      <c r="BO9" s="594">
        <v>22.1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1743540</v>
      </c>
      <c r="CS9" s="592"/>
      <c r="CT9" s="592"/>
      <c r="CU9" s="592"/>
      <c r="CV9" s="592"/>
      <c r="CW9" s="592"/>
      <c r="CX9" s="592"/>
      <c r="CY9" s="593"/>
      <c r="CZ9" s="594">
        <v>10.3</v>
      </c>
      <c r="DA9" s="594"/>
      <c r="DB9" s="594"/>
      <c r="DC9" s="594"/>
      <c r="DD9" s="600">
        <v>19112</v>
      </c>
      <c r="DE9" s="592"/>
      <c r="DF9" s="592"/>
      <c r="DG9" s="592"/>
      <c r="DH9" s="592"/>
      <c r="DI9" s="592"/>
      <c r="DJ9" s="592"/>
      <c r="DK9" s="592"/>
      <c r="DL9" s="592"/>
      <c r="DM9" s="592"/>
      <c r="DN9" s="592"/>
      <c r="DO9" s="592"/>
      <c r="DP9" s="593"/>
      <c r="DQ9" s="600">
        <v>1564724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269704</v>
      </c>
      <c r="S10" s="592"/>
      <c r="T10" s="592"/>
      <c r="U10" s="592"/>
      <c r="V10" s="592"/>
      <c r="W10" s="592"/>
      <c r="X10" s="592"/>
      <c r="Y10" s="593"/>
      <c r="Z10" s="594">
        <v>1.6</v>
      </c>
      <c r="AA10" s="594"/>
      <c r="AB10" s="594"/>
      <c r="AC10" s="594"/>
      <c r="AD10" s="595">
        <v>269704</v>
      </c>
      <c r="AE10" s="595"/>
      <c r="AF10" s="595"/>
      <c r="AG10" s="595"/>
      <c r="AH10" s="595"/>
      <c r="AI10" s="595"/>
      <c r="AJ10" s="595"/>
      <c r="AK10" s="595"/>
      <c r="AL10" s="596">
        <v>2.7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61790</v>
      </c>
      <c r="BH10" s="592"/>
      <c r="BI10" s="592"/>
      <c r="BJ10" s="592"/>
      <c r="BK10" s="592"/>
      <c r="BL10" s="592"/>
      <c r="BM10" s="592"/>
      <c r="BN10" s="593"/>
      <c r="BO10" s="594">
        <v>1.8</v>
      </c>
      <c r="BP10" s="594"/>
      <c r="BQ10" s="594"/>
      <c r="BR10" s="594"/>
      <c r="BS10" s="600">
        <v>10159</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166328</v>
      </c>
      <c r="CS10" s="592"/>
      <c r="CT10" s="592"/>
      <c r="CU10" s="592"/>
      <c r="CV10" s="592"/>
      <c r="CW10" s="592"/>
      <c r="CX10" s="592"/>
      <c r="CY10" s="593"/>
      <c r="CZ10" s="594">
        <v>1</v>
      </c>
      <c r="DA10" s="594"/>
      <c r="DB10" s="594"/>
      <c r="DC10" s="594"/>
      <c r="DD10" s="600">
        <v>7852</v>
      </c>
      <c r="DE10" s="592"/>
      <c r="DF10" s="592"/>
      <c r="DG10" s="592"/>
      <c r="DH10" s="592"/>
      <c r="DI10" s="592"/>
      <c r="DJ10" s="592"/>
      <c r="DK10" s="592"/>
      <c r="DL10" s="592"/>
      <c r="DM10" s="592"/>
      <c r="DN10" s="592"/>
      <c r="DO10" s="592"/>
      <c r="DP10" s="593"/>
      <c r="DQ10" s="600">
        <v>46649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5490</v>
      </c>
      <c r="S11" s="592"/>
      <c r="T11" s="592"/>
      <c r="U11" s="592"/>
      <c r="V11" s="592"/>
      <c r="W11" s="592"/>
      <c r="X11" s="592"/>
      <c r="Y11" s="593"/>
      <c r="Z11" s="594">
        <v>0</v>
      </c>
      <c r="AA11" s="594"/>
      <c r="AB11" s="594"/>
      <c r="AC11" s="594"/>
      <c r="AD11" s="595">
        <v>5490</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93438</v>
      </c>
      <c r="BH11" s="592"/>
      <c r="BI11" s="592"/>
      <c r="BJ11" s="592"/>
      <c r="BK11" s="592"/>
      <c r="BL11" s="592"/>
      <c r="BM11" s="592"/>
      <c r="BN11" s="593"/>
      <c r="BO11" s="594">
        <v>2.7</v>
      </c>
      <c r="BP11" s="594"/>
      <c r="BQ11" s="594"/>
      <c r="BR11" s="594"/>
      <c r="BS11" s="600">
        <v>15253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917586</v>
      </c>
      <c r="CS11" s="592"/>
      <c r="CT11" s="592"/>
      <c r="CU11" s="592"/>
      <c r="CV11" s="592"/>
      <c r="CW11" s="592"/>
      <c r="CX11" s="592"/>
      <c r="CY11" s="593"/>
      <c r="CZ11" s="594">
        <v>5.4</v>
      </c>
      <c r="DA11" s="594"/>
      <c r="DB11" s="594"/>
      <c r="DC11" s="594"/>
      <c r="DD11" s="600">
        <v>392584</v>
      </c>
      <c r="DE11" s="592"/>
      <c r="DF11" s="592"/>
      <c r="DG11" s="592"/>
      <c r="DH11" s="592"/>
      <c r="DI11" s="592"/>
      <c r="DJ11" s="592"/>
      <c r="DK11" s="592"/>
      <c r="DL11" s="592"/>
      <c r="DM11" s="592"/>
      <c r="DN11" s="592"/>
      <c r="DO11" s="592"/>
      <c r="DP11" s="593"/>
      <c r="DQ11" s="600">
        <v>502297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2167797</v>
      </c>
      <c r="BH12" s="592"/>
      <c r="BI12" s="592"/>
      <c r="BJ12" s="592"/>
      <c r="BK12" s="592"/>
      <c r="BL12" s="592"/>
      <c r="BM12" s="592"/>
      <c r="BN12" s="593"/>
      <c r="BO12" s="594">
        <v>62.1</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745946</v>
      </c>
      <c r="CS12" s="592"/>
      <c r="CT12" s="592"/>
      <c r="CU12" s="592"/>
      <c r="CV12" s="592"/>
      <c r="CW12" s="592"/>
      <c r="CX12" s="592"/>
      <c r="CY12" s="593"/>
      <c r="CZ12" s="594">
        <v>4.4000000000000004</v>
      </c>
      <c r="DA12" s="594"/>
      <c r="DB12" s="594"/>
      <c r="DC12" s="594"/>
      <c r="DD12" s="600">
        <v>85774</v>
      </c>
      <c r="DE12" s="592"/>
      <c r="DF12" s="592"/>
      <c r="DG12" s="592"/>
      <c r="DH12" s="592"/>
      <c r="DI12" s="592"/>
      <c r="DJ12" s="592"/>
      <c r="DK12" s="592"/>
      <c r="DL12" s="592"/>
      <c r="DM12" s="592"/>
      <c r="DN12" s="592"/>
      <c r="DO12" s="592"/>
      <c r="DP12" s="593"/>
      <c r="DQ12" s="600">
        <v>383641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36787</v>
      </c>
      <c r="S13" s="592"/>
      <c r="T13" s="592"/>
      <c r="U13" s="592"/>
      <c r="V13" s="592"/>
      <c r="W13" s="592"/>
      <c r="X13" s="592"/>
      <c r="Y13" s="593"/>
      <c r="Z13" s="594">
        <v>0.2</v>
      </c>
      <c r="AA13" s="594"/>
      <c r="AB13" s="594"/>
      <c r="AC13" s="594"/>
      <c r="AD13" s="595">
        <v>36787</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1107189</v>
      </c>
      <c r="BH13" s="592"/>
      <c r="BI13" s="592"/>
      <c r="BJ13" s="592"/>
      <c r="BK13" s="592"/>
      <c r="BL13" s="592"/>
      <c r="BM13" s="592"/>
      <c r="BN13" s="593"/>
      <c r="BO13" s="594">
        <v>31.7</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1832821</v>
      </c>
      <c r="CS13" s="592"/>
      <c r="CT13" s="592"/>
      <c r="CU13" s="592"/>
      <c r="CV13" s="592"/>
      <c r="CW13" s="592"/>
      <c r="CX13" s="592"/>
      <c r="CY13" s="593"/>
      <c r="CZ13" s="594">
        <v>10.9</v>
      </c>
      <c r="DA13" s="594"/>
      <c r="DB13" s="594"/>
      <c r="DC13" s="594"/>
      <c r="DD13" s="600">
        <v>838168</v>
      </c>
      <c r="DE13" s="592"/>
      <c r="DF13" s="592"/>
      <c r="DG13" s="592"/>
      <c r="DH13" s="592"/>
      <c r="DI13" s="592"/>
      <c r="DJ13" s="592"/>
      <c r="DK13" s="592"/>
      <c r="DL13" s="592"/>
      <c r="DM13" s="592"/>
      <c r="DN13" s="592"/>
      <c r="DO13" s="592"/>
      <c r="DP13" s="593"/>
      <c r="DQ13" s="600">
        <v>1339279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71488</v>
      </c>
      <c r="BH14" s="592"/>
      <c r="BI14" s="592"/>
      <c r="BJ14" s="592"/>
      <c r="BK14" s="592"/>
      <c r="BL14" s="592"/>
      <c r="BM14" s="592"/>
      <c r="BN14" s="593"/>
      <c r="BO14" s="594">
        <v>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899517</v>
      </c>
      <c r="CS14" s="592"/>
      <c r="CT14" s="592"/>
      <c r="CU14" s="592"/>
      <c r="CV14" s="592"/>
      <c r="CW14" s="592"/>
      <c r="CX14" s="592"/>
      <c r="CY14" s="593"/>
      <c r="CZ14" s="594">
        <v>5.3</v>
      </c>
      <c r="DA14" s="594"/>
      <c r="DB14" s="594"/>
      <c r="DC14" s="594"/>
      <c r="DD14" s="600">
        <v>94806</v>
      </c>
      <c r="DE14" s="592"/>
      <c r="DF14" s="592"/>
      <c r="DG14" s="592"/>
      <c r="DH14" s="592"/>
      <c r="DI14" s="592"/>
      <c r="DJ14" s="592"/>
      <c r="DK14" s="592"/>
      <c r="DL14" s="592"/>
      <c r="DM14" s="592"/>
      <c r="DN14" s="592"/>
      <c r="DO14" s="592"/>
      <c r="DP14" s="593"/>
      <c r="DQ14" s="600">
        <v>899517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7954</v>
      </c>
      <c r="S15" s="592"/>
      <c r="T15" s="592"/>
      <c r="U15" s="592"/>
      <c r="V15" s="592"/>
      <c r="W15" s="592"/>
      <c r="X15" s="592"/>
      <c r="Y15" s="593"/>
      <c r="Z15" s="594">
        <v>0</v>
      </c>
      <c r="AA15" s="594"/>
      <c r="AB15" s="594"/>
      <c r="AC15" s="594"/>
      <c r="AD15" s="595">
        <v>7954</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238232</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1596381</v>
      </c>
      <c r="CS15" s="592"/>
      <c r="CT15" s="592"/>
      <c r="CU15" s="592"/>
      <c r="CV15" s="592"/>
      <c r="CW15" s="592"/>
      <c r="CX15" s="592"/>
      <c r="CY15" s="593"/>
      <c r="CZ15" s="594">
        <v>9.5</v>
      </c>
      <c r="DA15" s="594"/>
      <c r="DB15" s="594"/>
      <c r="DC15" s="594"/>
      <c r="DD15" s="600">
        <v>551244</v>
      </c>
      <c r="DE15" s="592"/>
      <c r="DF15" s="592"/>
      <c r="DG15" s="592"/>
      <c r="DH15" s="592"/>
      <c r="DI15" s="592"/>
      <c r="DJ15" s="592"/>
      <c r="DK15" s="592"/>
      <c r="DL15" s="592"/>
      <c r="DM15" s="592"/>
      <c r="DN15" s="592"/>
      <c r="DO15" s="592"/>
      <c r="DP15" s="593"/>
      <c r="DQ15" s="600">
        <v>1104300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6914594</v>
      </c>
      <c r="S16" s="592"/>
      <c r="T16" s="592"/>
      <c r="U16" s="592"/>
      <c r="V16" s="592"/>
      <c r="W16" s="592"/>
      <c r="X16" s="592"/>
      <c r="Y16" s="593"/>
      <c r="Z16" s="594">
        <v>40.200000000000003</v>
      </c>
      <c r="AA16" s="594"/>
      <c r="AB16" s="594"/>
      <c r="AC16" s="594"/>
      <c r="AD16" s="595">
        <v>6042113</v>
      </c>
      <c r="AE16" s="595"/>
      <c r="AF16" s="595"/>
      <c r="AG16" s="595"/>
      <c r="AH16" s="595"/>
      <c r="AI16" s="595"/>
      <c r="AJ16" s="595"/>
      <c r="AK16" s="595"/>
      <c r="AL16" s="596">
        <v>59.9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15456</v>
      </c>
      <c r="BH16" s="592"/>
      <c r="BI16" s="592"/>
      <c r="BJ16" s="592"/>
      <c r="BK16" s="592"/>
      <c r="BL16" s="592"/>
      <c r="BM16" s="592"/>
      <c r="BN16" s="593"/>
      <c r="BO16" s="594">
        <v>0.4</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105697</v>
      </c>
      <c r="CS16" s="592"/>
      <c r="CT16" s="592"/>
      <c r="CU16" s="592"/>
      <c r="CV16" s="592"/>
      <c r="CW16" s="592"/>
      <c r="CX16" s="592"/>
      <c r="CY16" s="593"/>
      <c r="CZ16" s="594">
        <v>0.6</v>
      </c>
      <c r="DA16" s="594"/>
      <c r="DB16" s="594"/>
      <c r="DC16" s="594"/>
      <c r="DD16" s="600" t="s">
        <v>111</v>
      </c>
      <c r="DE16" s="592"/>
      <c r="DF16" s="592"/>
      <c r="DG16" s="592"/>
      <c r="DH16" s="592"/>
      <c r="DI16" s="592"/>
      <c r="DJ16" s="592"/>
      <c r="DK16" s="592"/>
      <c r="DL16" s="592"/>
      <c r="DM16" s="592"/>
      <c r="DN16" s="592"/>
      <c r="DO16" s="592"/>
      <c r="DP16" s="593"/>
      <c r="DQ16" s="600">
        <v>82042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6042113</v>
      </c>
      <c r="S17" s="592"/>
      <c r="T17" s="592"/>
      <c r="U17" s="592"/>
      <c r="V17" s="592"/>
      <c r="W17" s="592"/>
      <c r="X17" s="592"/>
      <c r="Y17" s="593"/>
      <c r="Z17" s="594">
        <v>35.200000000000003</v>
      </c>
      <c r="AA17" s="594"/>
      <c r="AB17" s="594"/>
      <c r="AC17" s="594"/>
      <c r="AD17" s="595">
        <v>6042113</v>
      </c>
      <c r="AE17" s="595"/>
      <c r="AF17" s="595"/>
      <c r="AG17" s="595"/>
      <c r="AH17" s="595"/>
      <c r="AI17" s="595"/>
      <c r="AJ17" s="595"/>
      <c r="AK17" s="595"/>
      <c r="AL17" s="596">
        <v>59.9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1712506</v>
      </c>
      <c r="CS17" s="592"/>
      <c r="CT17" s="592"/>
      <c r="CU17" s="592"/>
      <c r="CV17" s="592"/>
      <c r="CW17" s="592"/>
      <c r="CX17" s="592"/>
      <c r="CY17" s="593"/>
      <c r="CZ17" s="594">
        <v>10.199999999999999</v>
      </c>
      <c r="DA17" s="594"/>
      <c r="DB17" s="594"/>
      <c r="DC17" s="594"/>
      <c r="DD17" s="600" t="s">
        <v>111</v>
      </c>
      <c r="DE17" s="592"/>
      <c r="DF17" s="592"/>
      <c r="DG17" s="592"/>
      <c r="DH17" s="592"/>
      <c r="DI17" s="592"/>
      <c r="DJ17" s="592"/>
      <c r="DK17" s="592"/>
      <c r="DL17" s="592"/>
      <c r="DM17" s="592"/>
      <c r="DN17" s="592"/>
      <c r="DO17" s="592"/>
      <c r="DP17" s="593"/>
      <c r="DQ17" s="600">
        <v>1647358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871536</v>
      </c>
      <c r="S18" s="592"/>
      <c r="T18" s="592"/>
      <c r="U18" s="592"/>
      <c r="V18" s="592"/>
      <c r="W18" s="592"/>
      <c r="X18" s="592"/>
      <c r="Y18" s="593"/>
      <c r="Z18" s="594">
        <v>5.0999999999999996</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1520</v>
      </c>
      <c r="CS18" s="592"/>
      <c r="CT18" s="592"/>
      <c r="CU18" s="592"/>
      <c r="CV18" s="592"/>
      <c r="CW18" s="592"/>
      <c r="CX18" s="592"/>
      <c r="CY18" s="593"/>
      <c r="CZ18" s="594">
        <v>0</v>
      </c>
      <c r="DA18" s="594"/>
      <c r="DB18" s="594"/>
      <c r="DC18" s="594"/>
      <c r="DD18" s="600" t="s">
        <v>111</v>
      </c>
      <c r="DE18" s="592"/>
      <c r="DF18" s="592"/>
      <c r="DG18" s="592"/>
      <c r="DH18" s="592"/>
      <c r="DI18" s="592"/>
      <c r="DJ18" s="592"/>
      <c r="DK18" s="592"/>
      <c r="DL18" s="592"/>
      <c r="DM18" s="592"/>
      <c r="DN18" s="592"/>
      <c r="DO18" s="592"/>
      <c r="DP18" s="593"/>
      <c r="DQ18" s="600">
        <v>1520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945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33586</v>
      </c>
      <c r="BH19" s="592"/>
      <c r="BI19" s="592"/>
      <c r="BJ19" s="592"/>
      <c r="BK19" s="592"/>
      <c r="BL19" s="592"/>
      <c r="BM19" s="592"/>
      <c r="BN19" s="593"/>
      <c r="BO19" s="594">
        <v>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10925830</v>
      </c>
      <c r="S20" s="592"/>
      <c r="T20" s="592"/>
      <c r="U20" s="592"/>
      <c r="V20" s="592"/>
      <c r="W20" s="592"/>
      <c r="X20" s="592"/>
      <c r="Y20" s="593"/>
      <c r="Z20" s="594">
        <v>63.6</v>
      </c>
      <c r="AA20" s="594"/>
      <c r="AB20" s="594"/>
      <c r="AC20" s="594"/>
      <c r="AD20" s="595">
        <v>10053349</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33586</v>
      </c>
      <c r="BH20" s="592"/>
      <c r="BI20" s="592"/>
      <c r="BJ20" s="592"/>
      <c r="BK20" s="592"/>
      <c r="BL20" s="592"/>
      <c r="BM20" s="592"/>
      <c r="BN20" s="593"/>
      <c r="BO20" s="594">
        <v>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16860775</v>
      </c>
      <c r="CS20" s="592"/>
      <c r="CT20" s="592"/>
      <c r="CU20" s="592"/>
      <c r="CV20" s="592"/>
      <c r="CW20" s="592"/>
      <c r="CX20" s="592"/>
      <c r="CY20" s="593"/>
      <c r="CZ20" s="594">
        <v>100</v>
      </c>
      <c r="DA20" s="594"/>
      <c r="DB20" s="594"/>
      <c r="DC20" s="594"/>
      <c r="DD20" s="600">
        <v>2131924</v>
      </c>
      <c r="DE20" s="592"/>
      <c r="DF20" s="592"/>
      <c r="DG20" s="592"/>
      <c r="DH20" s="592"/>
      <c r="DI20" s="592"/>
      <c r="DJ20" s="592"/>
      <c r="DK20" s="592"/>
      <c r="DL20" s="592"/>
      <c r="DM20" s="592"/>
      <c r="DN20" s="592"/>
      <c r="DO20" s="592"/>
      <c r="DP20" s="593"/>
      <c r="DQ20" s="600">
        <v>12319158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3313</v>
      </c>
      <c r="S21" s="592"/>
      <c r="T21" s="592"/>
      <c r="U21" s="592"/>
      <c r="V21" s="592"/>
      <c r="W21" s="592"/>
      <c r="X21" s="592"/>
      <c r="Y21" s="593"/>
      <c r="Z21" s="594">
        <v>0</v>
      </c>
      <c r="AA21" s="594"/>
      <c r="AB21" s="594"/>
      <c r="AC21" s="594"/>
      <c r="AD21" s="595">
        <v>3313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33586</v>
      </c>
      <c r="BH21" s="592"/>
      <c r="BI21" s="592"/>
      <c r="BJ21" s="592"/>
      <c r="BK21" s="592"/>
      <c r="BL21" s="592"/>
      <c r="BM21" s="592"/>
      <c r="BN21" s="593"/>
      <c r="BO21" s="594">
        <v>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40233</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189462</v>
      </c>
      <c r="S23" s="592"/>
      <c r="T23" s="592"/>
      <c r="U23" s="592"/>
      <c r="V23" s="592"/>
      <c r="W23" s="592"/>
      <c r="X23" s="592"/>
      <c r="Y23" s="593"/>
      <c r="Z23" s="594">
        <v>1.1000000000000001</v>
      </c>
      <c r="AA23" s="594"/>
      <c r="AB23" s="594"/>
      <c r="AC23" s="594"/>
      <c r="AD23" s="595">
        <v>9413</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15369</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7270428</v>
      </c>
      <c r="CS24" s="581"/>
      <c r="CT24" s="581"/>
      <c r="CU24" s="581"/>
      <c r="CV24" s="581"/>
      <c r="CW24" s="581"/>
      <c r="CX24" s="581"/>
      <c r="CY24" s="582"/>
      <c r="CZ24" s="618">
        <v>43.1</v>
      </c>
      <c r="DA24" s="619"/>
      <c r="DB24" s="619"/>
      <c r="DC24" s="620"/>
      <c r="DD24" s="617">
        <v>5288139</v>
      </c>
      <c r="DE24" s="581"/>
      <c r="DF24" s="581"/>
      <c r="DG24" s="581"/>
      <c r="DH24" s="581"/>
      <c r="DI24" s="581"/>
      <c r="DJ24" s="581"/>
      <c r="DK24" s="582"/>
      <c r="DL24" s="617">
        <v>5206450</v>
      </c>
      <c r="DM24" s="581"/>
      <c r="DN24" s="581"/>
      <c r="DO24" s="581"/>
      <c r="DP24" s="581"/>
      <c r="DQ24" s="581"/>
      <c r="DR24" s="581"/>
      <c r="DS24" s="581"/>
      <c r="DT24" s="581"/>
      <c r="DU24" s="581"/>
      <c r="DV24" s="582"/>
      <c r="DW24" s="585">
        <v>48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2143934</v>
      </c>
      <c r="S25" s="592"/>
      <c r="T25" s="592"/>
      <c r="U25" s="592"/>
      <c r="V25" s="592"/>
      <c r="W25" s="592"/>
      <c r="X25" s="592"/>
      <c r="Y25" s="593"/>
      <c r="Z25" s="594">
        <v>12.5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2724851</v>
      </c>
      <c r="CS25" s="623"/>
      <c r="CT25" s="623"/>
      <c r="CU25" s="623"/>
      <c r="CV25" s="623"/>
      <c r="CW25" s="623"/>
      <c r="CX25" s="623"/>
      <c r="CY25" s="624"/>
      <c r="CZ25" s="625">
        <v>16.2</v>
      </c>
      <c r="DA25" s="626"/>
      <c r="DB25" s="626"/>
      <c r="DC25" s="627"/>
      <c r="DD25" s="600">
        <v>2567393</v>
      </c>
      <c r="DE25" s="623"/>
      <c r="DF25" s="623"/>
      <c r="DG25" s="623"/>
      <c r="DH25" s="623"/>
      <c r="DI25" s="623"/>
      <c r="DJ25" s="623"/>
      <c r="DK25" s="624"/>
      <c r="DL25" s="600">
        <v>2491270</v>
      </c>
      <c r="DM25" s="623"/>
      <c r="DN25" s="623"/>
      <c r="DO25" s="623"/>
      <c r="DP25" s="623"/>
      <c r="DQ25" s="623"/>
      <c r="DR25" s="623"/>
      <c r="DS25" s="623"/>
      <c r="DT25" s="623"/>
      <c r="DU25" s="623"/>
      <c r="DV25" s="624"/>
      <c r="DW25" s="596">
        <v>23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10670</v>
      </c>
      <c r="S26" s="592"/>
      <c r="T26" s="592"/>
      <c r="U26" s="592"/>
      <c r="V26" s="592"/>
      <c r="W26" s="592"/>
      <c r="X26" s="592"/>
      <c r="Y26" s="593"/>
      <c r="Z26" s="594">
        <v>0.1</v>
      </c>
      <c r="AA26" s="594"/>
      <c r="AB26" s="594"/>
      <c r="AC26" s="594"/>
      <c r="AD26" s="595">
        <v>10670</v>
      </c>
      <c r="AE26" s="595"/>
      <c r="AF26" s="595"/>
      <c r="AG26" s="595"/>
      <c r="AH26" s="595"/>
      <c r="AI26" s="595"/>
      <c r="AJ26" s="595"/>
      <c r="AK26" s="595"/>
      <c r="AL26" s="596">
        <v>0.1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1566837</v>
      </c>
      <c r="CS26" s="592"/>
      <c r="CT26" s="592"/>
      <c r="CU26" s="592"/>
      <c r="CV26" s="592"/>
      <c r="CW26" s="592"/>
      <c r="CX26" s="592"/>
      <c r="CY26" s="593"/>
      <c r="CZ26" s="625">
        <v>9.3000000000000007</v>
      </c>
      <c r="DA26" s="626"/>
      <c r="DB26" s="626"/>
      <c r="DC26" s="627"/>
      <c r="DD26" s="600">
        <v>1438107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1155201</v>
      </c>
      <c r="S27" s="592"/>
      <c r="T27" s="592"/>
      <c r="U27" s="592"/>
      <c r="V27" s="592"/>
      <c r="W27" s="592"/>
      <c r="X27" s="592"/>
      <c r="Y27" s="593"/>
      <c r="Z27" s="594">
        <v>6.7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3493221</v>
      </c>
      <c r="BH27" s="592"/>
      <c r="BI27" s="592"/>
      <c r="BJ27" s="592"/>
      <c r="BK27" s="592"/>
      <c r="BL27" s="592"/>
      <c r="BM27" s="592"/>
      <c r="BN27" s="593"/>
      <c r="BO27" s="594">
        <v>100</v>
      </c>
      <c r="BP27" s="594"/>
      <c r="BQ27" s="594"/>
      <c r="BR27" s="594"/>
      <c r="BS27" s="600">
        <v>25412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2833071</v>
      </c>
      <c r="CS27" s="623"/>
      <c r="CT27" s="623"/>
      <c r="CU27" s="623"/>
      <c r="CV27" s="623"/>
      <c r="CW27" s="623"/>
      <c r="CX27" s="623"/>
      <c r="CY27" s="624"/>
      <c r="CZ27" s="625">
        <v>16.8</v>
      </c>
      <c r="DA27" s="626"/>
      <c r="DB27" s="626"/>
      <c r="DC27" s="627"/>
      <c r="DD27" s="600">
        <v>1073388</v>
      </c>
      <c r="DE27" s="623"/>
      <c r="DF27" s="623"/>
      <c r="DG27" s="623"/>
      <c r="DH27" s="623"/>
      <c r="DI27" s="623"/>
      <c r="DJ27" s="623"/>
      <c r="DK27" s="624"/>
      <c r="DL27" s="600">
        <v>1067822</v>
      </c>
      <c r="DM27" s="623"/>
      <c r="DN27" s="623"/>
      <c r="DO27" s="623"/>
      <c r="DP27" s="623"/>
      <c r="DQ27" s="623"/>
      <c r="DR27" s="623"/>
      <c r="DS27" s="623"/>
      <c r="DT27" s="623"/>
      <c r="DU27" s="623"/>
      <c r="DV27" s="624"/>
      <c r="DW27" s="596">
        <v>9.8000000000000007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38610</v>
      </c>
      <c r="S28" s="592"/>
      <c r="T28" s="592"/>
      <c r="U28" s="592"/>
      <c r="V28" s="592"/>
      <c r="W28" s="592"/>
      <c r="X28" s="592"/>
      <c r="Y28" s="593"/>
      <c r="Z28" s="594">
        <v>0.2</v>
      </c>
      <c r="AA28" s="594"/>
      <c r="AB28" s="594"/>
      <c r="AC28" s="594"/>
      <c r="AD28" s="595">
        <v>5125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1712506</v>
      </c>
      <c r="CS28" s="592"/>
      <c r="CT28" s="592"/>
      <c r="CU28" s="592"/>
      <c r="CV28" s="592"/>
      <c r="CW28" s="592"/>
      <c r="CX28" s="592"/>
      <c r="CY28" s="593"/>
      <c r="CZ28" s="625">
        <v>10.199999999999999</v>
      </c>
      <c r="DA28" s="626"/>
      <c r="DB28" s="626"/>
      <c r="DC28" s="627"/>
      <c r="DD28" s="600">
        <v>1647358</v>
      </c>
      <c r="DE28" s="592"/>
      <c r="DF28" s="592"/>
      <c r="DG28" s="592"/>
      <c r="DH28" s="592"/>
      <c r="DI28" s="592"/>
      <c r="DJ28" s="592"/>
      <c r="DK28" s="593"/>
      <c r="DL28" s="600">
        <v>1647358</v>
      </c>
      <c r="DM28" s="592"/>
      <c r="DN28" s="592"/>
      <c r="DO28" s="592"/>
      <c r="DP28" s="592"/>
      <c r="DQ28" s="592"/>
      <c r="DR28" s="592"/>
      <c r="DS28" s="592"/>
      <c r="DT28" s="592"/>
      <c r="DU28" s="592"/>
      <c r="DV28" s="593"/>
      <c r="DW28" s="596">
        <v>15.2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16141</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1712506</v>
      </c>
      <c r="CS29" s="623"/>
      <c r="CT29" s="623"/>
      <c r="CU29" s="623"/>
      <c r="CV29" s="623"/>
      <c r="CW29" s="623"/>
      <c r="CX29" s="623"/>
      <c r="CY29" s="624"/>
      <c r="CZ29" s="625">
        <v>10.199999999999999</v>
      </c>
      <c r="DA29" s="626"/>
      <c r="DB29" s="626"/>
      <c r="DC29" s="627"/>
      <c r="DD29" s="600">
        <v>1647358</v>
      </c>
      <c r="DE29" s="623"/>
      <c r="DF29" s="623"/>
      <c r="DG29" s="623"/>
      <c r="DH29" s="623"/>
      <c r="DI29" s="623"/>
      <c r="DJ29" s="623"/>
      <c r="DK29" s="624"/>
      <c r="DL29" s="600">
        <v>1647358</v>
      </c>
      <c r="DM29" s="623"/>
      <c r="DN29" s="623"/>
      <c r="DO29" s="623"/>
      <c r="DP29" s="623"/>
      <c r="DQ29" s="623"/>
      <c r="DR29" s="623"/>
      <c r="DS29" s="623"/>
      <c r="DT29" s="623"/>
      <c r="DU29" s="623"/>
      <c r="DV29" s="624"/>
      <c r="DW29" s="596">
        <v>15.2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384919</v>
      </c>
      <c r="S30" s="592"/>
      <c r="T30" s="592"/>
      <c r="U30" s="592"/>
      <c r="V30" s="592"/>
      <c r="W30" s="592"/>
      <c r="X30" s="592"/>
      <c r="Y30" s="593"/>
      <c r="Z30" s="594">
        <v>2.2000000000000002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98.8</v>
      </c>
      <c r="BH30" s="650"/>
      <c r="BI30" s="650"/>
      <c r="BJ30" s="650"/>
      <c r="BK30" s="650"/>
      <c r="BL30" s="650"/>
      <c r="BM30" s="586">
        <v>93</v>
      </c>
      <c r="BN30" s="650"/>
      <c r="BO30" s="650"/>
      <c r="BP30" s="650"/>
      <c r="BQ30" s="651"/>
      <c r="BR30" s="649">
        <v>98.8</v>
      </c>
      <c r="BS30" s="650"/>
      <c r="BT30" s="650"/>
      <c r="BU30" s="650"/>
      <c r="BV30" s="650"/>
      <c r="BW30" s="650"/>
      <c r="BX30" s="586">
        <v>91.9</v>
      </c>
      <c r="BY30" s="650"/>
      <c r="BZ30" s="650"/>
      <c r="CA30" s="650"/>
      <c r="CB30" s="651"/>
      <c r="CD30" s="654"/>
      <c r="CE30" s="655"/>
      <c r="CF30" s="605" t="s">
        <v>292</v>
      </c>
      <c r="CG30" s="606"/>
      <c r="CH30" s="606"/>
      <c r="CI30" s="606"/>
      <c r="CJ30" s="606"/>
      <c r="CK30" s="606"/>
      <c r="CL30" s="606"/>
      <c r="CM30" s="606"/>
      <c r="CN30" s="606"/>
      <c r="CO30" s="606"/>
      <c r="CP30" s="606"/>
      <c r="CQ30" s="607"/>
      <c r="CR30" s="591">
        <v>1499482</v>
      </c>
      <c r="CS30" s="592"/>
      <c r="CT30" s="592"/>
      <c r="CU30" s="592"/>
      <c r="CV30" s="592"/>
      <c r="CW30" s="592"/>
      <c r="CX30" s="592"/>
      <c r="CY30" s="593"/>
      <c r="CZ30" s="625">
        <v>8.9</v>
      </c>
      <c r="DA30" s="626"/>
      <c r="DB30" s="626"/>
      <c r="DC30" s="627"/>
      <c r="DD30" s="600">
        <v>1434475</v>
      </c>
      <c r="DE30" s="592"/>
      <c r="DF30" s="592"/>
      <c r="DG30" s="592"/>
      <c r="DH30" s="592"/>
      <c r="DI30" s="592"/>
      <c r="DJ30" s="592"/>
      <c r="DK30" s="593"/>
      <c r="DL30" s="600">
        <v>1434475</v>
      </c>
      <c r="DM30" s="592"/>
      <c r="DN30" s="592"/>
      <c r="DO30" s="592"/>
      <c r="DP30" s="592"/>
      <c r="DQ30" s="592"/>
      <c r="DR30" s="592"/>
      <c r="DS30" s="592"/>
      <c r="DT30" s="592"/>
      <c r="DU30" s="592"/>
      <c r="DV30" s="593"/>
      <c r="DW30" s="596">
        <v>13.2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264484</v>
      </c>
      <c r="S31" s="592"/>
      <c r="T31" s="592"/>
      <c r="U31" s="592"/>
      <c r="V31" s="592"/>
      <c r="W31" s="592"/>
      <c r="X31" s="592"/>
      <c r="Y31" s="593"/>
      <c r="Z31" s="594">
        <v>1.5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92.6</v>
      </c>
      <c r="BN31" s="647"/>
      <c r="BO31" s="647"/>
      <c r="BP31" s="647"/>
      <c r="BQ31" s="648"/>
      <c r="BR31" s="646">
        <v>98.8</v>
      </c>
      <c r="BS31" s="623"/>
      <c r="BT31" s="623"/>
      <c r="BU31" s="623"/>
      <c r="BV31" s="623"/>
      <c r="BW31" s="623"/>
      <c r="BX31" s="597">
        <v>91.5</v>
      </c>
      <c r="BY31" s="647"/>
      <c r="BZ31" s="647"/>
      <c r="CA31" s="647"/>
      <c r="CB31" s="648"/>
      <c r="CD31" s="654"/>
      <c r="CE31" s="655"/>
      <c r="CF31" s="605" t="s">
        <v>296</v>
      </c>
      <c r="CG31" s="606"/>
      <c r="CH31" s="606"/>
      <c r="CI31" s="606"/>
      <c r="CJ31" s="606"/>
      <c r="CK31" s="606"/>
      <c r="CL31" s="606"/>
      <c r="CM31" s="606"/>
      <c r="CN31" s="606"/>
      <c r="CO31" s="606"/>
      <c r="CP31" s="606"/>
      <c r="CQ31" s="607"/>
      <c r="CR31" s="591">
        <v>213024</v>
      </c>
      <c r="CS31" s="623"/>
      <c r="CT31" s="623"/>
      <c r="CU31" s="623"/>
      <c r="CV31" s="623"/>
      <c r="CW31" s="623"/>
      <c r="CX31" s="623"/>
      <c r="CY31" s="624"/>
      <c r="CZ31" s="625">
        <v>1.3</v>
      </c>
      <c r="DA31" s="626"/>
      <c r="DB31" s="626"/>
      <c r="DC31" s="627"/>
      <c r="DD31" s="600">
        <v>212883</v>
      </c>
      <c r="DE31" s="623"/>
      <c r="DF31" s="623"/>
      <c r="DG31" s="623"/>
      <c r="DH31" s="623"/>
      <c r="DI31" s="623"/>
      <c r="DJ31" s="623"/>
      <c r="DK31" s="624"/>
      <c r="DL31" s="600">
        <v>212883</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600674</v>
      </c>
      <c r="S32" s="592"/>
      <c r="T32" s="592"/>
      <c r="U32" s="592"/>
      <c r="V32" s="592"/>
      <c r="W32" s="592"/>
      <c r="X32" s="592"/>
      <c r="Y32" s="593"/>
      <c r="Z32" s="594">
        <v>3.5</v>
      </c>
      <c r="AA32" s="594"/>
      <c r="AB32" s="594"/>
      <c r="AC32" s="594"/>
      <c r="AD32" s="595">
        <v>321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97.2</v>
      </c>
      <c r="BH32" s="659"/>
      <c r="BI32" s="659"/>
      <c r="BJ32" s="659"/>
      <c r="BK32" s="659"/>
      <c r="BL32" s="659"/>
      <c r="BM32" s="660">
        <v>86.1</v>
      </c>
      <c r="BN32" s="659"/>
      <c r="BO32" s="659"/>
      <c r="BP32" s="659"/>
      <c r="BQ32" s="661"/>
      <c r="BR32" s="658">
        <v>97.3</v>
      </c>
      <c r="BS32" s="659"/>
      <c r="BT32" s="659"/>
      <c r="BU32" s="659"/>
      <c r="BV32" s="659"/>
      <c r="BW32" s="659"/>
      <c r="BX32" s="660">
        <v>83.7</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1392141</v>
      </c>
      <c r="S33" s="592"/>
      <c r="T33" s="592"/>
      <c r="U33" s="592"/>
      <c r="V33" s="592"/>
      <c r="W33" s="592"/>
      <c r="X33" s="592"/>
      <c r="Y33" s="593"/>
      <c r="Z33" s="594">
        <v>8.1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7352726</v>
      </c>
      <c r="CS33" s="623"/>
      <c r="CT33" s="623"/>
      <c r="CU33" s="623"/>
      <c r="CV33" s="623"/>
      <c r="CW33" s="623"/>
      <c r="CX33" s="623"/>
      <c r="CY33" s="624"/>
      <c r="CZ33" s="625">
        <v>43.6</v>
      </c>
      <c r="DA33" s="626"/>
      <c r="DB33" s="626"/>
      <c r="DC33" s="627"/>
      <c r="DD33" s="600">
        <v>6150642</v>
      </c>
      <c r="DE33" s="623"/>
      <c r="DF33" s="623"/>
      <c r="DG33" s="623"/>
      <c r="DH33" s="623"/>
      <c r="DI33" s="623"/>
      <c r="DJ33" s="623"/>
      <c r="DK33" s="624"/>
      <c r="DL33" s="600">
        <v>4959986</v>
      </c>
      <c r="DM33" s="623"/>
      <c r="DN33" s="623"/>
      <c r="DO33" s="623"/>
      <c r="DP33" s="623"/>
      <c r="DQ33" s="623"/>
      <c r="DR33" s="623"/>
      <c r="DS33" s="623"/>
      <c r="DT33" s="623"/>
      <c r="DU33" s="623"/>
      <c r="DV33" s="624"/>
      <c r="DW33" s="596">
        <v>45.7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1814381</v>
      </c>
      <c r="CS34" s="592"/>
      <c r="CT34" s="592"/>
      <c r="CU34" s="592"/>
      <c r="CV34" s="592"/>
      <c r="CW34" s="592"/>
      <c r="CX34" s="592"/>
      <c r="CY34" s="593"/>
      <c r="CZ34" s="625">
        <v>10.8</v>
      </c>
      <c r="DA34" s="626"/>
      <c r="DB34" s="626"/>
      <c r="DC34" s="627"/>
      <c r="DD34" s="600">
        <v>1492792</v>
      </c>
      <c r="DE34" s="592"/>
      <c r="DF34" s="592"/>
      <c r="DG34" s="592"/>
      <c r="DH34" s="592"/>
      <c r="DI34" s="592"/>
      <c r="DJ34" s="592"/>
      <c r="DK34" s="593"/>
      <c r="DL34" s="600">
        <v>1068248</v>
      </c>
      <c r="DM34" s="592"/>
      <c r="DN34" s="592"/>
      <c r="DO34" s="592"/>
      <c r="DP34" s="592"/>
      <c r="DQ34" s="592"/>
      <c r="DR34" s="592"/>
      <c r="DS34" s="592"/>
      <c r="DT34" s="592"/>
      <c r="DU34" s="592"/>
      <c r="DV34" s="593"/>
      <c r="DW34" s="596">
        <v>9.8000000000000007</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767441</v>
      </c>
      <c r="S35" s="592"/>
      <c r="T35" s="592"/>
      <c r="U35" s="592"/>
      <c r="V35" s="592"/>
      <c r="W35" s="592"/>
      <c r="X35" s="592"/>
      <c r="Y35" s="593"/>
      <c r="Z35" s="594">
        <v>4.5</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3154395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17568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254537</v>
      </c>
      <c r="CS35" s="623"/>
      <c r="CT35" s="623"/>
      <c r="CU35" s="623"/>
      <c r="CV35" s="623"/>
      <c r="CW35" s="623"/>
      <c r="CX35" s="623"/>
      <c r="CY35" s="624"/>
      <c r="CZ35" s="625">
        <v>1.5</v>
      </c>
      <c r="DA35" s="626"/>
      <c r="DB35" s="626"/>
      <c r="DC35" s="627"/>
      <c r="DD35" s="600">
        <v>228110</v>
      </c>
      <c r="DE35" s="623"/>
      <c r="DF35" s="623"/>
      <c r="DG35" s="623"/>
      <c r="DH35" s="623"/>
      <c r="DI35" s="623"/>
      <c r="DJ35" s="623"/>
      <c r="DK35" s="624"/>
      <c r="DL35" s="600">
        <v>146268</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17180981</v>
      </c>
      <c r="S36" s="664"/>
      <c r="T36" s="664"/>
      <c r="U36" s="664"/>
      <c r="V36" s="664"/>
      <c r="W36" s="664"/>
      <c r="X36" s="664"/>
      <c r="Y36" s="665"/>
      <c r="Z36" s="666">
        <v>100</v>
      </c>
      <c r="AA36" s="666"/>
      <c r="AB36" s="666"/>
      <c r="AC36" s="666"/>
      <c r="AD36" s="667">
        <v>10082191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694585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-54255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2446349</v>
      </c>
      <c r="CS36" s="592"/>
      <c r="CT36" s="592"/>
      <c r="CU36" s="592"/>
      <c r="CV36" s="592"/>
      <c r="CW36" s="592"/>
      <c r="CX36" s="592"/>
      <c r="CY36" s="593"/>
      <c r="CZ36" s="625">
        <v>14.5</v>
      </c>
      <c r="DA36" s="626"/>
      <c r="DB36" s="626"/>
      <c r="DC36" s="627"/>
      <c r="DD36" s="600">
        <v>2329600</v>
      </c>
      <c r="DE36" s="592"/>
      <c r="DF36" s="592"/>
      <c r="DG36" s="592"/>
      <c r="DH36" s="592"/>
      <c r="DI36" s="592"/>
      <c r="DJ36" s="592"/>
      <c r="DK36" s="593"/>
      <c r="DL36" s="600">
        <v>1837485</v>
      </c>
      <c r="DM36" s="592"/>
      <c r="DN36" s="592"/>
      <c r="DO36" s="592"/>
      <c r="DP36" s="592"/>
      <c r="DQ36" s="592"/>
      <c r="DR36" s="592"/>
      <c r="DS36" s="592"/>
      <c r="DT36" s="592"/>
      <c r="DU36" s="592"/>
      <c r="DV36" s="593"/>
      <c r="DW36" s="596">
        <v>16.899999999999999</v>
      </c>
      <c r="DX36" s="621"/>
      <c r="DY36" s="621"/>
      <c r="DZ36" s="621"/>
      <c r="EA36" s="621"/>
      <c r="EB36" s="621"/>
      <c r="EC36" s="622"/>
    </row>
    <row r="37" spans="2:133" ht="11.25" customHeight="1">
      <c r="AQ37" s="670" t="s">
        <v>314</v>
      </c>
      <c r="AR37" s="671"/>
      <c r="AS37" s="671"/>
      <c r="AT37" s="671"/>
      <c r="AU37" s="671"/>
      <c r="AV37" s="671"/>
      <c r="AW37" s="671"/>
      <c r="AX37" s="671"/>
      <c r="AY37" s="672"/>
      <c r="AZ37" s="591">
        <v>642471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5352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1142226</v>
      </c>
      <c r="CS37" s="623"/>
      <c r="CT37" s="623"/>
      <c r="CU37" s="623"/>
      <c r="CV37" s="623"/>
      <c r="CW37" s="623"/>
      <c r="CX37" s="623"/>
      <c r="CY37" s="624"/>
      <c r="CZ37" s="625">
        <v>6.8</v>
      </c>
      <c r="DA37" s="626"/>
      <c r="DB37" s="626"/>
      <c r="DC37" s="627"/>
      <c r="DD37" s="600">
        <v>1142226</v>
      </c>
      <c r="DE37" s="623"/>
      <c r="DF37" s="623"/>
      <c r="DG37" s="623"/>
      <c r="DH37" s="623"/>
      <c r="DI37" s="623"/>
      <c r="DJ37" s="623"/>
      <c r="DK37" s="624"/>
      <c r="DL37" s="600">
        <v>1127202</v>
      </c>
      <c r="DM37" s="623"/>
      <c r="DN37" s="623"/>
      <c r="DO37" s="623"/>
      <c r="DP37" s="623"/>
      <c r="DQ37" s="623"/>
      <c r="DR37" s="623"/>
      <c r="DS37" s="623"/>
      <c r="DT37" s="623"/>
      <c r="DU37" s="623"/>
      <c r="DV37" s="624"/>
      <c r="DW37" s="596">
        <v>10.4</v>
      </c>
      <c r="DX37" s="621"/>
      <c r="DY37" s="621"/>
      <c r="DZ37" s="621"/>
      <c r="EA37" s="621"/>
      <c r="EB37" s="621"/>
      <c r="EC37" s="622"/>
    </row>
    <row r="38" spans="2:133" ht="11.25" customHeight="1">
      <c r="AQ38" s="670" t="s">
        <v>317</v>
      </c>
      <c r="AR38" s="671"/>
      <c r="AS38" s="671"/>
      <c r="AT38" s="671"/>
      <c r="AU38" s="671"/>
      <c r="AV38" s="671"/>
      <c r="AW38" s="671"/>
      <c r="AX38" s="671"/>
      <c r="AY38" s="672"/>
      <c r="AZ38" s="591">
        <v>201060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9015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2309344</v>
      </c>
      <c r="CS38" s="592"/>
      <c r="CT38" s="592"/>
      <c r="CU38" s="592"/>
      <c r="CV38" s="592"/>
      <c r="CW38" s="592"/>
      <c r="CX38" s="592"/>
      <c r="CY38" s="593"/>
      <c r="CZ38" s="625">
        <v>13.7</v>
      </c>
      <c r="DA38" s="626"/>
      <c r="DB38" s="626"/>
      <c r="DC38" s="627"/>
      <c r="DD38" s="600">
        <v>2100139</v>
      </c>
      <c r="DE38" s="592"/>
      <c r="DF38" s="592"/>
      <c r="DG38" s="592"/>
      <c r="DH38" s="592"/>
      <c r="DI38" s="592"/>
      <c r="DJ38" s="592"/>
      <c r="DK38" s="593"/>
      <c r="DL38" s="600">
        <v>1907985</v>
      </c>
      <c r="DM38" s="592"/>
      <c r="DN38" s="592"/>
      <c r="DO38" s="592"/>
      <c r="DP38" s="592"/>
      <c r="DQ38" s="592"/>
      <c r="DR38" s="592"/>
      <c r="DS38" s="592"/>
      <c r="DT38" s="592"/>
      <c r="DU38" s="592"/>
      <c r="DV38" s="593"/>
      <c r="DW38" s="596">
        <v>17.600000000000001</v>
      </c>
      <c r="DX38" s="621"/>
      <c r="DY38" s="621"/>
      <c r="DZ38" s="621"/>
      <c r="EA38" s="621"/>
      <c r="EB38" s="621"/>
      <c r="EC38" s="622"/>
    </row>
    <row r="39" spans="2:133" ht="11.25" customHeight="1">
      <c r="AQ39" s="670" t="s">
        <v>320</v>
      </c>
      <c r="AR39" s="671"/>
      <c r="AS39" s="671"/>
      <c r="AT39" s="671"/>
      <c r="AU39" s="671"/>
      <c r="AV39" s="671"/>
      <c r="AW39" s="671"/>
      <c r="AX39" s="671"/>
      <c r="AY39" s="672"/>
      <c r="AZ39" s="591">
        <v>1520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1115</v>
      </c>
      <c r="CS39" s="623"/>
      <c r="CT39" s="623"/>
      <c r="CU39" s="623"/>
      <c r="CV39" s="623"/>
      <c r="CW39" s="623"/>
      <c r="CX39" s="623"/>
      <c r="CY39" s="624"/>
      <c r="CZ39" s="625">
        <v>0</v>
      </c>
      <c r="DA39" s="626"/>
      <c r="DB39" s="626"/>
      <c r="DC39" s="627"/>
      <c r="DD39" s="600">
        <v>1</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391936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137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527000</v>
      </c>
      <c r="CS40" s="592"/>
      <c r="CT40" s="592"/>
      <c r="CU40" s="592"/>
      <c r="CV40" s="592"/>
      <c r="CW40" s="592"/>
      <c r="CX40" s="592"/>
      <c r="CY40" s="593"/>
      <c r="CZ40" s="625">
        <v>3.1</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1222823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356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2237621</v>
      </c>
      <c r="CS42" s="592"/>
      <c r="CT42" s="592"/>
      <c r="CU42" s="592"/>
      <c r="CV42" s="592"/>
      <c r="CW42" s="592"/>
      <c r="CX42" s="592"/>
      <c r="CY42" s="593"/>
      <c r="CZ42" s="625">
        <v>13.3</v>
      </c>
      <c r="DA42" s="674"/>
      <c r="DB42" s="674"/>
      <c r="DC42" s="675"/>
      <c r="DD42" s="600">
        <v>880377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43780</v>
      </c>
      <c r="CS43" s="623"/>
      <c r="CT43" s="623"/>
      <c r="CU43" s="623"/>
      <c r="CV43" s="623"/>
      <c r="CW43" s="623"/>
      <c r="CX43" s="623"/>
      <c r="CY43" s="624"/>
      <c r="CZ43" s="625">
        <v>0.3</v>
      </c>
      <c r="DA43" s="626"/>
      <c r="DB43" s="626"/>
      <c r="DC43" s="627"/>
      <c r="DD43" s="600">
        <v>43780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2131924</v>
      </c>
      <c r="CS44" s="592"/>
      <c r="CT44" s="592"/>
      <c r="CU44" s="592"/>
      <c r="CV44" s="592"/>
      <c r="CW44" s="592"/>
      <c r="CX44" s="592"/>
      <c r="CY44" s="593"/>
      <c r="CZ44" s="625">
        <v>12.6</v>
      </c>
      <c r="DA44" s="674"/>
      <c r="DB44" s="674"/>
      <c r="DC44" s="675"/>
      <c r="DD44" s="600">
        <v>798335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909118</v>
      </c>
      <c r="CS45" s="623"/>
      <c r="CT45" s="623"/>
      <c r="CU45" s="623"/>
      <c r="CV45" s="623"/>
      <c r="CW45" s="623"/>
      <c r="CX45" s="623"/>
      <c r="CY45" s="624"/>
      <c r="CZ45" s="625">
        <v>5.4</v>
      </c>
      <c r="DA45" s="626"/>
      <c r="DB45" s="626"/>
      <c r="DC45" s="627"/>
      <c r="DD45" s="600">
        <v>29156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1089512</v>
      </c>
      <c r="CS46" s="592"/>
      <c r="CT46" s="592"/>
      <c r="CU46" s="592"/>
      <c r="CV46" s="592"/>
      <c r="CW46" s="592"/>
      <c r="CX46" s="592"/>
      <c r="CY46" s="593"/>
      <c r="CZ46" s="625">
        <v>6.5</v>
      </c>
      <c r="DA46" s="674"/>
      <c r="DB46" s="674"/>
      <c r="DC46" s="675"/>
      <c r="DD46" s="600">
        <v>733502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105697</v>
      </c>
      <c r="CS47" s="623"/>
      <c r="CT47" s="623"/>
      <c r="CU47" s="623"/>
      <c r="CV47" s="623"/>
      <c r="CW47" s="623"/>
      <c r="CX47" s="623"/>
      <c r="CY47" s="624"/>
      <c r="CZ47" s="625">
        <v>0.6</v>
      </c>
      <c r="DA47" s="626"/>
      <c r="DB47" s="626"/>
      <c r="DC47" s="627"/>
      <c r="DD47" s="600">
        <v>82042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16860775</v>
      </c>
      <c r="CS49" s="659"/>
      <c r="CT49" s="659"/>
      <c r="CU49" s="659"/>
      <c r="CV49" s="659"/>
      <c r="CW49" s="659"/>
      <c r="CX49" s="659"/>
      <c r="CY49" s="686"/>
      <c r="CZ49" s="687">
        <v>100</v>
      </c>
      <c r="DA49" s="688"/>
      <c r="DB49" s="688"/>
      <c r="DC49" s="689"/>
      <c r="DD49" s="690">
        <v>12319158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17185</v>
      </c>
      <c r="R7" s="721"/>
      <c r="S7" s="721"/>
      <c r="T7" s="721"/>
      <c r="U7" s="721"/>
      <c r="V7" s="721">
        <v>16865</v>
      </c>
      <c r="W7" s="721"/>
      <c r="X7" s="721"/>
      <c r="Y7" s="721"/>
      <c r="Z7" s="721"/>
      <c r="AA7" s="721">
        <v>320</v>
      </c>
      <c r="AB7" s="721"/>
      <c r="AC7" s="721"/>
      <c r="AD7" s="721"/>
      <c r="AE7" s="722"/>
      <c r="AF7" s="723">
        <v>145</v>
      </c>
      <c r="AG7" s="724"/>
      <c r="AH7" s="724"/>
      <c r="AI7" s="724"/>
      <c r="AJ7" s="725"/>
      <c r="AK7" s="760">
        <v>385</v>
      </c>
      <c r="AL7" s="761"/>
      <c r="AM7" s="761"/>
      <c r="AN7" s="761"/>
      <c r="AO7" s="761"/>
      <c r="AP7" s="761">
        <v>16352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557</v>
      </c>
      <c r="BT7" s="765"/>
      <c r="BU7" s="765"/>
      <c r="BV7" s="765"/>
      <c r="BW7" s="765"/>
      <c r="BX7" s="765"/>
      <c r="BY7" s="765"/>
      <c r="BZ7" s="765"/>
      <c r="CA7" s="765"/>
      <c r="CB7" s="765"/>
      <c r="CC7" s="765"/>
      <c r="CD7" s="765"/>
      <c r="CE7" s="765"/>
      <c r="CF7" s="765"/>
      <c r="CG7" s="766"/>
      <c r="CH7" s="757">
        <v>-1</v>
      </c>
      <c r="CI7" s="758"/>
      <c r="CJ7" s="758"/>
      <c r="CK7" s="758"/>
      <c r="CL7" s="759"/>
      <c r="CM7" s="757">
        <v>92</v>
      </c>
      <c r="CN7" s="758"/>
      <c r="CO7" s="758"/>
      <c r="CP7" s="758"/>
      <c r="CQ7" s="759"/>
      <c r="CR7" s="757">
        <v>30</v>
      </c>
      <c r="CS7" s="758"/>
      <c r="CT7" s="758"/>
      <c r="CU7" s="758"/>
      <c r="CV7" s="759"/>
      <c r="CW7" s="757" t="s">
        <v>564</v>
      </c>
      <c r="CX7" s="758"/>
      <c r="CY7" s="758"/>
      <c r="CZ7" s="758"/>
      <c r="DA7" s="759"/>
      <c r="DB7" s="757" t="s">
        <v>555</v>
      </c>
      <c r="DC7" s="758"/>
      <c r="DD7" s="758"/>
      <c r="DE7" s="758"/>
      <c r="DF7" s="759"/>
      <c r="DG7" s="757" t="s">
        <v>555</v>
      </c>
      <c r="DH7" s="758"/>
      <c r="DI7" s="758"/>
      <c r="DJ7" s="758"/>
      <c r="DK7" s="759"/>
      <c r="DL7" s="757" t="s">
        <v>555</v>
      </c>
      <c r="DM7" s="758"/>
      <c r="DN7" s="758"/>
      <c r="DO7" s="758"/>
      <c r="DP7" s="759"/>
      <c r="DQ7" s="757" t="s">
        <v>555</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10</v>
      </c>
      <c r="R8" s="745"/>
      <c r="S8" s="745"/>
      <c r="T8" s="745"/>
      <c r="U8" s="745"/>
      <c r="V8" s="745">
        <v>10</v>
      </c>
      <c r="W8" s="745"/>
      <c r="X8" s="745"/>
      <c r="Y8" s="745"/>
      <c r="Z8" s="745"/>
      <c r="AA8" s="745" t="s">
        <v>554</v>
      </c>
      <c r="AB8" s="745"/>
      <c r="AC8" s="745"/>
      <c r="AD8" s="745"/>
      <c r="AE8" s="746"/>
      <c r="AF8" s="747" t="s">
        <v>111</v>
      </c>
      <c r="AG8" s="748"/>
      <c r="AH8" s="748"/>
      <c r="AI8" s="748"/>
      <c r="AJ8" s="749"/>
      <c r="AK8" s="750" t="s">
        <v>554</v>
      </c>
      <c r="AL8" s="751"/>
      <c r="AM8" s="751"/>
      <c r="AN8" s="751"/>
      <c r="AO8" s="751"/>
      <c r="AP8" s="751" t="s">
        <v>555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558</v>
      </c>
      <c r="BT8" s="755"/>
      <c r="BU8" s="755"/>
      <c r="BV8" s="755"/>
      <c r="BW8" s="755"/>
      <c r="BX8" s="755"/>
      <c r="BY8" s="755"/>
      <c r="BZ8" s="755"/>
      <c r="CA8" s="755"/>
      <c r="CB8" s="755"/>
      <c r="CC8" s="755"/>
      <c r="CD8" s="755"/>
      <c r="CE8" s="755"/>
      <c r="CF8" s="755"/>
      <c r="CG8" s="756"/>
      <c r="CH8" s="767">
        <v>-178</v>
      </c>
      <c r="CI8" s="768"/>
      <c r="CJ8" s="768"/>
      <c r="CK8" s="768"/>
      <c r="CL8" s="769"/>
      <c r="CM8" s="767">
        <v>428</v>
      </c>
      <c r="CN8" s="768"/>
      <c r="CO8" s="768"/>
      <c r="CP8" s="768"/>
      <c r="CQ8" s="769"/>
      <c r="CR8" s="767">
        <v>0</v>
      </c>
      <c r="CS8" s="768"/>
      <c r="CT8" s="768"/>
      <c r="CU8" s="768"/>
      <c r="CV8" s="769"/>
      <c r="CW8" s="767">
        <v>39</v>
      </c>
      <c r="CX8" s="768"/>
      <c r="CY8" s="768"/>
      <c r="CZ8" s="768"/>
      <c r="DA8" s="769"/>
      <c r="DB8" s="767" t="s">
        <v>555</v>
      </c>
      <c r="DC8" s="768"/>
      <c r="DD8" s="768"/>
      <c r="DE8" s="768"/>
      <c r="DF8" s="769"/>
      <c r="DG8" s="767" t="s">
        <v>555</v>
      </c>
      <c r="DH8" s="768"/>
      <c r="DI8" s="768"/>
      <c r="DJ8" s="768"/>
      <c r="DK8" s="769"/>
      <c r="DL8" s="767" t="s">
        <v>555</v>
      </c>
      <c r="DM8" s="768"/>
      <c r="DN8" s="768"/>
      <c r="DO8" s="768"/>
      <c r="DP8" s="769"/>
      <c r="DQ8" s="767" t="s">
        <v>555</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559</v>
      </c>
      <c r="BT9" s="755"/>
      <c r="BU9" s="755"/>
      <c r="BV9" s="755"/>
      <c r="BW9" s="755"/>
      <c r="BX9" s="755"/>
      <c r="BY9" s="755"/>
      <c r="BZ9" s="755"/>
      <c r="CA9" s="755"/>
      <c r="CB9" s="755"/>
      <c r="CC9" s="755"/>
      <c r="CD9" s="755"/>
      <c r="CE9" s="755"/>
      <c r="CF9" s="755"/>
      <c r="CG9" s="756"/>
      <c r="CH9" s="767">
        <v>7</v>
      </c>
      <c r="CI9" s="768"/>
      <c r="CJ9" s="768"/>
      <c r="CK9" s="768"/>
      <c r="CL9" s="769"/>
      <c r="CM9" s="767">
        <v>205</v>
      </c>
      <c r="CN9" s="768"/>
      <c r="CO9" s="768"/>
      <c r="CP9" s="768"/>
      <c r="CQ9" s="769"/>
      <c r="CR9" s="767">
        <v>31</v>
      </c>
      <c r="CS9" s="768"/>
      <c r="CT9" s="768"/>
      <c r="CU9" s="768"/>
      <c r="CV9" s="769"/>
      <c r="CW9" s="767" t="s">
        <v>560</v>
      </c>
      <c r="CX9" s="768"/>
      <c r="CY9" s="768"/>
      <c r="CZ9" s="768"/>
      <c r="DA9" s="769"/>
      <c r="DB9" s="767" t="s">
        <v>555</v>
      </c>
      <c r="DC9" s="768"/>
      <c r="DD9" s="768"/>
      <c r="DE9" s="768"/>
      <c r="DF9" s="769"/>
      <c r="DG9" s="767" t="s">
        <v>555</v>
      </c>
      <c r="DH9" s="768"/>
      <c r="DI9" s="768"/>
      <c r="DJ9" s="768"/>
      <c r="DK9" s="769"/>
      <c r="DL9" s="767" t="s">
        <v>555</v>
      </c>
      <c r="DM9" s="768"/>
      <c r="DN9" s="768"/>
      <c r="DO9" s="768"/>
      <c r="DP9" s="769"/>
      <c r="DQ9" s="767" t="s">
        <v>555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17195</v>
      </c>
      <c r="R23" s="780"/>
      <c r="S23" s="780"/>
      <c r="T23" s="780"/>
      <c r="U23" s="780"/>
      <c r="V23" s="780">
        <v>16875</v>
      </c>
      <c r="W23" s="780"/>
      <c r="X23" s="780"/>
      <c r="Y23" s="780"/>
      <c r="Z23" s="780"/>
      <c r="AA23" s="780">
        <v>320</v>
      </c>
      <c r="AB23" s="780"/>
      <c r="AC23" s="780"/>
      <c r="AD23" s="780"/>
      <c r="AE23" s="781"/>
      <c r="AF23" s="782">
        <v>145</v>
      </c>
      <c r="AG23" s="780"/>
      <c r="AH23" s="780"/>
      <c r="AI23" s="780"/>
      <c r="AJ23" s="783"/>
      <c r="AK23" s="784"/>
      <c r="AL23" s="785"/>
      <c r="AM23" s="785"/>
      <c r="AN23" s="785"/>
      <c r="AO23" s="785"/>
      <c r="AP23" s="780">
        <v>16352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4836</v>
      </c>
      <c r="R28" s="809"/>
      <c r="S28" s="809"/>
      <c r="T28" s="809"/>
      <c r="U28" s="809"/>
      <c r="V28" s="809">
        <v>4818</v>
      </c>
      <c r="W28" s="809"/>
      <c r="X28" s="809"/>
      <c r="Y28" s="809"/>
      <c r="Z28" s="809"/>
      <c r="AA28" s="809">
        <v>18</v>
      </c>
      <c r="AB28" s="809"/>
      <c r="AC28" s="809"/>
      <c r="AD28" s="809"/>
      <c r="AE28" s="810"/>
      <c r="AF28" s="811">
        <v>18</v>
      </c>
      <c r="AG28" s="809"/>
      <c r="AH28" s="809"/>
      <c r="AI28" s="809"/>
      <c r="AJ28" s="812"/>
      <c r="AK28" s="813">
        <v>421</v>
      </c>
      <c r="AL28" s="804"/>
      <c r="AM28" s="804"/>
      <c r="AN28" s="804"/>
      <c r="AO28" s="804"/>
      <c r="AP28" s="804" t="s">
        <v>556</v>
      </c>
      <c r="AQ28" s="804"/>
      <c r="AR28" s="804"/>
      <c r="AS28" s="804"/>
      <c r="AT28" s="804"/>
      <c r="AU28" s="804" t="s">
        <v>555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12</v>
      </c>
      <c r="R29" s="745"/>
      <c r="S29" s="745"/>
      <c r="T29" s="745"/>
      <c r="U29" s="745"/>
      <c r="V29" s="745">
        <v>11</v>
      </c>
      <c r="W29" s="745"/>
      <c r="X29" s="745"/>
      <c r="Y29" s="745"/>
      <c r="Z29" s="745"/>
      <c r="AA29" s="745">
        <v>1</v>
      </c>
      <c r="AB29" s="745"/>
      <c r="AC29" s="745"/>
      <c r="AD29" s="745"/>
      <c r="AE29" s="746"/>
      <c r="AF29" s="747">
        <v>1</v>
      </c>
      <c r="AG29" s="748"/>
      <c r="AH29" s="748"/>
      <c r="AI29" s="748"/>
      <c r="AJ29" s="749"/>
      <c r="AK29" s="816">
        <v>7</v>
      </c>
      <c r="AL29" s="817"/>
      <c r="AM29" s="817"/>
      <c r="AN29" s="817"/>
      <c r="AO29" s="817"/>
      <c r="AP29" s="817" t="s">
        <v>555</v>
      </c>
      <c r="AQ29" s="817"/>
      <c r="AR29" s="817"/>
      <c r="AS29" s="817"/>
      <c r="AT29" s="817"/>
      <c r="AU29" s="817" t="s">
        <v>555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4466</v>
      </c>
      <c r="R30" s="745"/>
      <c r="S30" s="745"/>
      <c r="T30" s="745"/>
      <c r="U30" s="745"/>
      <c r="V30" s="745">
        <v>4426</v>
      </c>
      <c r="W30" s="745"/>
      <c r="X30" s="745"/>
      <c r="Y30" s="745"/>
      <c r="Z30" s="745"/>
      <c r="AA30" s="745">
        <v>40</v>
      </c>
      <c r="AB30" s="745"/>
      <c r="AC30" s="745"/>
      <c r="AD30" s="745"/>
      <c r="AE30" s="746"/>
      <c r="AF30" s="747">
        <v>40</v>
      </c>
      <c r="AG30" s="748"/>
      <c r="AH30" s="748"/>
      <c r="AI30" s="748"/>
      <c r="AJ30" s="749"/>
      <c r="AK30" s="816">
        <v>770</v>
      </c>
      <c r="AL30" s="817"/>
      <c r="AM30" s="817"/>
      <c r="AN30" s="817"/>
      <c r="AO30" s="817"/>
      <c r="AP30" s="817" t="s">
        <v>555</v>
      </c>
      <c r="AQ30" s="817"/>
      <c r="AR30" s="817"/>
      <c r="AS30" s="817"/>
      <c r="AT30" s="817"/>
      <c r="AU30" s="817" t="s">
        <v>555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18</v>
      </c>
      <c r="R31" s="745"/>
      <c r="S31" s="745"/>
      <c r="T31" s="745"/>
      <c r="U31" s="745"/>
      <c r="V31" s="745">
        <v>18</v>
      </c>
      <c r="W31" s="745"/>
      <c r="X31" s="745"/>
      <c r="Y31" s="745"/>
      <c r="Z31" s="745"/>
      <c r="AA31" s="745" t="s">
        <v>555</v>
      </c>
      <c r="AB31" s="745"/>
      <c r="AC31" s="745"/>
      <c r="AD31" s="745"/>
      <c r="AE31" s="746"/>
      <c r="AF31" s="747" t="s">
        <v>111</v>
      </c>
      <c r="AG31" s="748"/>
      <c r="AH31" s="748"/>
      <c r="AI31" s="748"/>
      <c r="AJ31" s="749"/>
      <c r="AK31" s="816" t="s">
        <v>555</v>
      </c>
      <c r="AL31" s="817"/>
      <c r="AM31" s="817"/>
      <c r="AN31" s="817"/>
      <c r="AO31" s="817"/>
      <c r="AP31" s="817" t="s">
        <v>555</v>
      </c>
      <c r="AQ31" s="817"/>
      <c r="AR31" s="817"/>
      <c r="AS31" s="817"/>
      <c r="AT31" s="817"/>
      <c r="AU31" s="817" t="s">
        <v>555</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350</v>
      </c>
      <c r="R32" s="745"/>
      <c r="S32" s="745"/>
      <c r="T32" s="745"/>
      <c r="U32" s="745"/>
      <c r="V32" s="745">
        <v>349</v>
      </c>
      <c r="W32" s="745"/>
      <c r="X32" s="745"/>
      <c r="Y32" s="745"/>
      <c r="Z32" s="745"/>
      <c r="AA32" s="745">
        <v>1</v>
      </c>
      <c r="AB32" s="745"/>
      <c r="AC32" s="745"/>
      <c r="AD32" s="745"/>
      <c r="AE32" s="746"/>
      <c r="AF32" s="747">
        <v>1</v>
      </c>
      <c r="AG32" s="748"/>
      <c r="AH32" s="748"/>
      <c r="AI32" s="748"/>
      <c r="AJ32" s="749"/>
      <c r="AK32" s="816">
        <v>145</v>
      </c>
      <c r="AL32" s="817"/>
      <c r="AM32" s="817"/>
      <c r="AN32" s="817"/>
      <c r="AO32" s="817"/>
      <c r="AP32" s="817" t="s">
        <v>555</v>
      </c>
      <c r="AQ32" s="817"/>
      <c r="AR32" s="817"/>
      <c r="AS32" s="817"/>
      <c r="AT32" s="817"/>
      <c r="AU32" s="817" t="s">
        <v>555</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581</v>
      </c>
      <c r="R33" s="745"/>
      <c r="S33" s="745"/>
      <c r="T33" s="745"/>
      <c r="U33" s="745"/>
      <c r="V33" s="745">
        <v>579</v>
      </c>
      <c r="W33" s="745"/>
      <c r="X33" s="745"/>
      <c r="Y33" s="745"/>
      <c r="Z33" s="745"/>
      <c r="AA33" s="745">
        <v>2</v>
      </c>
      <c r="AB33" s="745"/>
      <c r="AC33" s="745"/>
      <c r="AD33" s="745"/>
      <c r="AE33" s="746"/>
      <c r="AF33" s="747">
        <v>182</v>
      </c>
      <c r="AG33" s="748"/>
      <c r="AH33" s="748"/>
      <c r="AI33" s="748"/>
      <c r="AJ33" s="749"/>
      <c r="AK33" s="816">
        <v>2</v>
      </c>
      <c r="AL33" s="817"/>
      <c r="AM33" s="817"/>
      <c r="AN33" s="817"/>
      <c r="AO33" s="817"/>
      <c r="AP33" s="817">
        <v>192</v>
      </c>
      <c r="AQ33" s="817"/>
      <c r="AR33" s="817"/>
      <c r="AS33" s="817"/>
      <c r="AT33" s="817"/>
      <c r="AU33" s="817" t="s">
        <v>555</v>
      </c>
      <c r="AV33" s="817"/>
      <c r="AW33" s="817"/>
      <c r="AX33" s="817"/>
      <c r="AY33" s="817"/>
      <c r="AZ33" s="818" t="s">
        <v>561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603</v>
      </c>
      <c r="R34" s="745"/>
      <c r="S34" s="745"/>
      <c r="T34" s="745"/>
      <c r="U34" s="745"/>
      <c r="V34" s="745">
        <v>580</v>
      </c>
      <c r="W34" s="745"/>
      <c r="X34" s="745"/>
      <c r="Y34" s="745"/>
      <c r="Z34" s="745"/>
      <c r="AA34" s="745">
        <v>23</v>
      </c>
      <c r="AB34" s="745"/>
      <c r="AC34" s="745"/>
      <c r="AD34" s="745"/>
      <c r="AE34" s="746"/>
      <c r="AF34" s="747">
        <v>336</v>
      </c>
      <c r="AG34" s="748"/>
      <c r="AH34" s="748"/>
      <c r="AI34" s="748"/>
      <c r="AJ34" s="749"/>
      <c r="AK34" s="816">
        <v>201</v>
      </c>
      <c r="AL34" s="817"/>
      <c r="AM34" s="817"/>
      <c r="AN34" s="817"/>
      <c r="AO34" s="817"/>
      <c r="AP34" s="817">
        <v>2981</v>
      </c>
      <c r="AQ34" s="817"/>
      <c r="AR34" s="817"/>
      <c r="AS34" s="817"/>
      <c r="AT34" s="817"/>
      <c r="AU34" s="817">
        <v>915</v>
      </c>
      <c r="AV34" s="817"/>
      <c r="AW34" s="817"/>
      <c r="AX34" s="817"/>
      <c r="AY34" s="817"/>
      <c r="AZ34" s="818" t="s">
        <v>562</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2592</v>
      </c>
      <c r="R35" s="745"/>
      <c r="S35" s="745"/>
      <c r="T35" s="745"/>
      <c r="U35" s="745"/>
      <c r="V35" s="745">
        <v>2610</v>
      </c>
      <c r="W35" s="745"/>
      <c r="X35" s="745"/>
      <c r="Y35" s="745"/>
      <c r="Z35" s="745"/>
      <c r="AA35" s="745">
        <v>-18</v>
      </c>
      <c r="AB35" s="745"/>
      <c r="AC35" s="745"/>
      <c r="AD35" s="745"/>
      <c r="AE35" s="746"/>
      <c r="AF35" s="747">
        <v>-81</v>
      </c>
      <c r="AG35" s="748"/>
      <c r="AH35" s="748"/>
      <c r="AI35" s="748"/>
      <c r="AJ35" s="749"/>
      <c r="AK35" s="816">
        <v>642</v>
      </c>
      <c r="AL35" s="817"/>
      <c r="AM35" s="817"/>
      <c r="AN35" s="817"/>
      <c r="AO35" s="817"/>
      <c r="AP35" s="817">
        <v>3404</v>
      </c>
      <c r="AQ35" s="817"/>
      <c r="AR35" s="817"/>
      <c r="AS35" s="817"/>
      <c r="AT35" s="817"/>
      <c r="AU35" s="817">
        <v>2691</v>
      </c>
      <c r="AV35" s="817"/>
      <c r="AW35" s="817"/>
      <c r="AX35" s="817"/>
      <c r="AY35" s="817"/>
      <c r="AZ35" s="818">
        <v>3.6</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1462</v>
      </c>
      <c r="R36" s="745"/>
      <c r="S36" s="745"/>
      <c r="T36" s="745"/>
      <c r="U36" s="745"/>
      <c r="V36" s="745">
        <v>1470</v>
      </c>
      <c r="W36" s="745"/>
      <c r="X36" s="745"/>
      <c r="Y36" s="745"/>
      <c r="Z36" s="745"/>
      <c r="AA36" s="745">
        <v>-8</v>
      </c>
      <c r="AB36" s="745"/>
      <c r="AC36" s="745"/>
      <c r="AD36" s="745"/>
      <c r="AE36" s="746"/>
      <c r="AF36" s="747" t="s">
        <v>111</v>
      </c>
      <c r="AG36" s="748"/>
      <c r="AH36" s="748"/>
      <c r="AI36" s="748"/>
      <c r="AJ36" s="749"/>
      <c r="AK36" s="816">
        <v>602</v>
      </c>
      <c r="AL36" s="817"/>
      <c r="AM36" s="817"/>
      <c r="AN36" s="817"/>
      <c r="AO36" s="817"/>
      <c r="AP36" s="817">
        <v>10715</v>
      </c>
      <c r="AQ36" s="817"/>
      <c r="AR36" s="817"/>
      <c r="AS36" s="817"/>
      <c r="AT36" s="817"/>
      <c r="AU36" s="817">
        <v>9043</v>
      </c>
      <c r="AV36" s="817"/>
      <c r="AW36" s="817"/>
      <c r="AX36" s="817"/>
      <c r="AY36" s="817"/>
      <c r="AZ36" s="818" t="s">
        <v>563</v>
      </c>
      <c r="BA36" s="818"/>
      <c r="BB36" s="818"/>
      <c r="BC36" s="818"/>
      <c r="BD36" s="818"/>
      <c r="BE36" s="814" t="s">
        <v>390</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70</v>
      </c>
      <c r="R37" s="745"/>
      <c r="S37" s="745"/>
      <c r="T37" s="745"/>
      <c r="U37" s="745"/>
      <c r="V37" s="745">
        <v>66</v>
      </c>
      <c r="W37" s="745"/>
      <c r="X37" s="745"/>
      <c r="Y37" s="745"/>
      <c r="Z37" s="745"/>
      <c r="AA37" s="745">
        <v>4</v>
      </c>
      <c r="AB37" s="745"/>
      <c r="AC37" s="745"/>
      <c r="AD37" s="745"/>
      <c r="AE37" s="746"/>
      <c r="AF37" s="747">
        <v>4</v>
      </c>
      <c r="AG37" s="748"/>
      <c r="AH37" s="748"/>
      <c r="AI37" s="748"/>
      <c r="AJ37" s="749"/>
      <c r="AK37" s="816">
        <v>50</v>
      </c>
      <c r="AL37" s="817"/>
      <c r="AM37" s="817"/>
      <c r="AN37" s="817"/>
      <c r="AO37" s="817"/>
      <c r="AP37" s="817">
        <v>459</v>
      </c>
      <c r="AQ37" s="817"/>
      <c r="AR37" s="817"/>
      <c r="AS37" s="817"/>
      <c r="AT37" s="817"/>
      <c r="AU37" s="817">
        <v>431</v>
      </c>
      <c r="AV37" s="817"/>
      <c r="AW37" s="817"/>
      <c r="AX37" s="817"/>
      <c r="AY37" s="817"/>
      <c r="AZ37" s="818" t="s">
        <v>562</v>
      </c>
      <c r="BA37" s="818"/>
      <c r="BB37" s="818"/>
      <c r="BC37" s="818"/>
      <c r="BD37" s="818"/>
      <c r="BE37" s="814" t="s">
        <v>390</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392</v>
      </c>
      <c r="C38" s="742"/>
      <c r="D38" s="742"/>
      <c r="E38" s="742"/>
      <c r="F38" s="742"/>
      <c r="G38" s="742"/>
      <c r="H38" s="742"/>
      <c r="I38" s="742"/>
      <c r="J38" s="742"/>
      <c r="K38" s="742"/>
      <c r="L38" s="742"/>
      <c r="M38" s="742"/>
      <c r="N38" s="742"/>
      <c r="O38" s="742"/>
      <c r="P38" s="743"/>
      <c r="Q38" s="744">
        <v>63</v>
      </c>
      <c r="R38" s="745"/>
      <c r="S38" s="745"/>
      <c r="T38" s="745"/>
      <c r="U38" s="745"/>
      <c r="V38" s="745">
        <v>53</v>
      </c>
      <c r="W38" s="745"/>
      <c r="X38" s="745"/>
      <c r="Y38" s="745"/>
      <c r="Z38" s="745"/>
      <c r="AA38" s="745">
        <v>10</v>
      </c>
      <c r="AB38" s="745"/>
      <c r="AC38" s="745"/>
      <c r="AD38" s="745"/>
      <c r="AE38" s="746"/>
      <c r="AF38" s="747">
        <v>10</v>
      </c>
      <c r="AG38" s="748"/>
      <c r="AH38" s="748"/>
      <c r="AI38" s="748"/>
      <c r="AJ38" s="749"/>
      <c r="AK38" s="816">
        <v>42</v>
      </c>
      <c r="AL38" s="817"/>
      <c r="AM38" s="817"/>
      <c r="AN38" s="817"/>
      <c r="AO38" s="817"/>
      <c r="AP38" s="817">
        <v>632</v>
      </c>
      <c r="AQ38" s="817"/>
      <c r="AR38" s="817"/>
      <c r="AS38" s="817"/>
      <c r="AT38" s="817"/>
      <c r="AU38" s="817">
        <v>604</v>
      </c>
      <c r="AV38" s="817"/>
      <c r="AW38" s="817"/>
      <c r="AX38" s="817"/>
      <c r="AY38" s="817"/>
      <c r="AZ38" s="818" t="s">
        <v>561</v>
      </c>
      <c r="BA38" s="818"/>
      <c r="BB38" s="818"/>
      <c r="BC38" s="818"/>
      <c r="BD38" s="818"/>
      <c r="BE38" s="814" t="s">
        <v>390</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510</v>
      </c>
      <c r="AG63" s="828"/>
      <c r="AH63" s="828"/>
      <c r="AI63" s="828"/>
      <c r="AJ63" s="829"/>
      <c r="AK63" s="830"/>
      <c r="AL63" s="825"/>
      <c r="AM63" s="825"/>
      <c r="AN63" s="825"/>
      <c r="AO63" s="825"/>
      <c r="AP63" s="828">
        <v>18383</v>
      </c>
      <c r="AQ63" s="828"/>
      <c r="AR63" s="828"/>
      <c r="AS63" s="828"/>
      <c r="AT63" s="828"/>
      <c r="AU63" s="828">
        <v>13685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543</v>
      </c>
      <c r="C68" s="856"/>
      <c r="D68" s="856"/>
      <c r="E68" s="856"/>
      <c r="F68" s="856"/>
      <c r="G68" s="856"/>
      <c r="H68" s="856"/>
      <c r="I68" s="856"/>
      <c r="J68" s="856"/>
      <c r="K68" s="856"/>
      <c r="L68" s="856"/>
      <c r="M68" s="856"/>
      <c r="N68" s="856"/>
      <c r="O68" s="856"/>
      <c r="P68" s="857"/>
      <c r="Q68" s="858">
        <v>1542</v>
      </c>
      <c r="R68" s="852"/>
      <c r="S68" s="852"/>
      <c r="T68" s="852"/>
      <c r="U68" s="852"/>
      <c r="V68" s="852">
        <v>1528</v>
      </c>
      <c r="W68" s="852"/>
      <c r="X68" s="852"/>
      <c r="Y68" s="852"/>
      <c r="Z68" s="852"/>
      <c r="AA68" s="852">
        <v>15</v>
      </c>
      <c r="AB68" s="852"/>
      <c r="AC68" s="852"/>
      <c r="AD68" s="852"/>
      <c r="AE68" s="852"/>
      <c r="AF68" s="852">
        <v>8</v>
      </c>
      <c r="AG68" s="852"/>
      <c r="AH68" s="852"/>
      <c r="AI68" s="852"/>
      <c r="AJ68" s="852"/>
      <c r="AK68" s="852" t="s">
        <v>554</v>
      </c>
      <c r="AL68" s="852"/>
      <c r="AM68" s="852"/>
      <c r="AN68" s="852"/>
      <c r="AO68" s="852"/>
      <c r="AP68" s="852">
        <v>421</v>
      </c>
      <c r="AQ68" s="852"/>
      <c r="AR68" s="852"/>
      <c r="AS68" s="852"/>
      <c r="AT68" s="852"/>
      <c r="AU68" s="852">
        <v>211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533</v>
      </c>
      <c r="R69" s="817"/>
      <c r="S69" s="817"/>
      <c r="T69" s="817"/>
      <c r="U69" s="817"/>
      <c r="V69" s="817">
        <v>524</v>
      </c>
      <c r="W69" s="817"/>
      <c r="X69" s="817"/>
      <c r="Y69" s="817"/>
      <c r="Z69" s="817"/>
      <c r="AA69" s="817">
        <v>8</v>
      </c>
      <c r="AB69" s="817"/>
      <c r="AC69" s="817"/>
      <c r="AD69" s="817"/>
      <c r="AE69" s="817"/>
      <c r="AF69" s="817">
        <v>8</v>
      </c>
      <c r="AG69" s="817"/>
      <c r="AH69" s="817"/>
      <c r="AI69" s="817"/>
      <c r="AJ69" s="817"/>
      <c r="AK69" s="817" t="s">
        <v>555</v>
      </c>
      <c r="AL69" s="817"/>
      <c r="AM69" s="817"/>
      <c r="AN69" s="817"/>
      <c r="AO69" s="817"/>
      <c r="AP69" s="817">
        <v>1381</v>
      </c>
      <c r="AQ69" s="817"/>
      <c r="AR69" s="817"/>
      <c r="AS69" s="817"/>
      <c r="AT69" s="817"/>
      <c r="AU69" s="817">
        <v>701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249</v>
      </c>
      <c r="R70" s="817"/>
      <c r="S70" s="817"/>
      <c r="T70" s="817"/>
      <c r="U70" s="817"/>
      <c r="V70" s="817">
        <v>245</v>
      </c>
      <c r="W70" s="817"/>
      <c r="X70" s="817"/>
      <c r="Y70" s="817"/>
      <c r="Z70" s="817"/>
      <c r="AA70" s="817">
        <v>3</v>
      </c>
      <c r="AB70" s="817"/>
      <c r="AC70" s="817"/>
      <c r="AD70" s="817"/>
      <c r="AE70" s="817"/>
      <c r="AF70" s="817">
        <v>3</v>
      </c>
      <c r="AG70" s="817"/>
      <c r="AH70" s="817"/>
      <c r="AI70" s="817"/>
      <c r="AJ70" s="817"/>
      <c r="AK70" s="817" t="s">
        <v>555</v>
      </c>
      <c r="AL70" s="817"/>
      <c r="AM70" s="817"/>
      <c r="AN70" s="817"/>
      <c r="AO70" s="817"/>
      <c r="AP70" s="817" t="s">
        <v>555</v>
      </c>
      <c r="AQ70" s="817"/>
      <c r="AR70" s="817"/>
      <c r="AS70" s="817"/>
      <c r="AT70" s="817"/>
      <c r="AU70" s="817" t="s">
        <v>555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14592</v>
      </c>
      <c r="R71" s="817"/>
      <c r="S71" s="817"/>
      <c r="T71" s="817"/>
      <c r="U71" s="817"/>
      <c r="V71" s="817">
        <v>14009</v>
      </c>
      <c r="W71" s="817"/>
      <c r="X71" s="817"/>
      <c r="Y71" s="817"/>
      <c r="Z71" s="817"/>
      <c r="AA71" s="817">
        <v>583</v>
      </c>
      <c r="AB71" s="817"/>
      <c r="AC71" s="817"/>
      <c r="AD71" s="817"/>
      <c r="AE71" s="817"/>
      <c r="AF71" s="817">
        <v>583</v>
      </c>
      <c r="AG71" s="817"/>
      <c r="AH71" s="817"/>
      <c r="AI71" s="817"/>
      <c r="AJ71" s="817"/>
      <c r="AK71" s="817">
        <v>35</v>
      </c>
      <c r="AL71" s="817"/>
      <c r="AM71" s="817"/>
      <c r="AN71" s="817"/>
      <c r="AO71" s="817"/>
      <c r="AP71" s="817" t="s">
        <v>552</v>
      </c>
      <c r="AQ71" s="817"/>
      <c r="AR71" s="817"/>
      <c r="AS71" s="817"/>
      <c r="AT71" s="817"/>
      <c r="AU71" s="817" t="s">
        <v>552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143</v>
      </c>
      <c r="R72" s="817"/>
      <c r="S72" s="817"/>
      <c r="T72" s="817"/>
      <c r="U72" s="817"/>
      <c r="V72" s="817">
        <v>125</v>
      </c>
      <c r="W72" s="817"/>
      <c r="X72" s="817"/>
      <c r="Y72" s="817"/>
      <c r="Z72" s="817"/>
      <c r="AA72" s="817">
        <v>18</v>
      </c>
      <c r="AB72" s="817"/>
      <c r="AC72" s="817"/>
      <c r="AD72" s="817"/>
      <c r="AE72" s="817"/>
      <c r="AF72" s="817">
        <v>18</v>
      </c>
      <c r="AG72" s="817"/>
      <c r="AH72" s="817"/>
      <c r="AI72" s="817"/>
      <c r="AJ72" s="817"/>
      <c r="AK72" s="817">
        <v>10</v>
      </c>
      <c r="AL72" s="817"/>
      <c r="AM72" s="817"/>
      <c r="AN72" s="817"/>
      <c r="AO72" s="817"/>
      <c r="AP72" s="817" t="s">
        <v>552</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548</v>
      </c>
      <c r="C73" s="860"/>
      <c r="D73" s="860"/>
      <c r="E73" s="860"/>
      <c r="F73" s="860"/>
      <c r="G73" s="860"/>
      <c r="H73" s="860"/>
      <c r="I73" s="860"/>
      <c r="J73" s="860"/>
      <c r="K73" s="860"/>
      <c r="L73" s="860"/>
      <c r="M73" s="860"/>
      <c r="N73" s="860"/>
      <c r="O73" s="860"/>
      <c r="P73" s="861"/>
      <c r="Q73" s="862">
        <v>203</v>
      </c>
      <c r="R73" s="817"/>
      <c r="S73" s="817"/>
      <c r="T73" s="817"/>
      <c r="U73" s="817"/>
      <c r="V73" s="817">
        <v>181</v>
      </c>
      <c r="W73" s="817"/>
      <c r="X73" s="817"/>
      <c r="Y73" s="817"/>
      <c r="Z73" s="817"/>
      <c r="AA73" s="817">
        <v>22</v>
      </c>
      <c r="AB73" s="817"/>
      <c r="AC73" s="817"/>
      <c r="AD73" s="817"/>
      <c r="AE73" s="817"/>
      <c r="AF73" s="817">
        <v>22</v>
      </c>
      <c r="AG73" s="817"/>
      <c r="AH73" s="817"/>
      <c r="AI73" s="817"/>
      <c r="AJ73" s="817"/>
      <c r="AK73" s="817">
        <v>80</v>
      </c>
      <c r="AL73" s="817"/>
      <c r="AM73" s="817"/>
      <c r="AN73" s="817"/>
      <c r="AO73" s="817"/>
      <c r="AP73" s="817" t="s">
        <v>551</v>
      </c>
      <c r="AQ73" s="817"/>
      <c r="AR73" s="817"/>
      <c r="AS73" s="817"/>
      <c r="AT73" s="817"/>
      <c r="AU73" s="817" t="s">
        <v>552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2">
        <v>402</v>
      </c>
      <c r="R74" s="817"/>
      <c r="S74" s="817"/>
      <c r="T74" s="817"/>
      <c r="U74" s="817"/>
      <c r="V74" s="817">
        <v>388</v>
      </c>
      <c r="W74" s="817"/>
      <c r="X74" s="817"/>
      <c r="Y74" s="817"/>
      <c r="Z74" s="817"/>
      <c r="AA74" s="817">
        <v>14</v>
      </c>
      <c r="AB74" s="817"/>
      <c r="AC74" s="817"/>
      <c r="AD74" s="817"/>
      <c r="AE74" s="817"/>
      <c r="AF74" s="817">
        <v>14</v>
      </c>
      <c r="AG74" s="817"/>
      <c r="AH74" s="817"/>
      <c r="AI74" s="817"/>
      <c r="AJ74" s="817"/>
      <c r="AK74" s="817" t="s">
        <v>551</v>
      </c>
      <c r="AL74" s="817"/>
      <c r="AM74" s="817"/>
      <c r="AN74" s="817"/>
      <c r="AO74" s="817"/>
      <c r="AP74" s="817" t="s">
        <v>551</v>
      </c>
      <c r="AQ74" s="817"/>
      <c r="AR74" s="817"/>
      <c r="AS74" s="817"/>
      <c r="AT74" s="817"/>
      <c r="AU74" s="817" t="s">
        <v>552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550</v>
      </c>
      <c r="C75" s="860"/>
      <c r="D75" s="860"/>
      <c r="E75" s="860"/>
      <c r="F75" s="860"/>
      <c r="G75" s="860"/>
      <c r="H75" s="860"/>
      <c r="I75" s="860"/>
      <c r="J75" s="860"/>
      <c r="K75" s="860"/>
      <c r="L75" s="860"/>
      <c r="M75" s="860"/>
      <c r="N75" s="860"/>
      <c r="O75" s="860"/>
      <c r="P75" s="861"/>
      <c r="Q75" s="865">
        <v>148779</v>
      </c>
      <c r="R75" s="866"/>
      <c r="S75" s="866"/>
      <c r="T75" s="866"/>
      <c r="U75" s="816"/>
      <c r="V75" s="867">
        <v>142235</v>
      </c>
      <c r="W75" s="866"/>
      <c r="X75" s="866"/>
      <c r="Y75" s="866"/>
      <c r="Z75" s="816"/>
      <c r="AA75" s="867">
        <v>6544</v>
      </c>
      <c r="AB75" s="866"/>
      <c r="AC75" s="866"/>
      <c r="AD75" s="866"/>
      <c r="AE75" s="816"/>
      <c r="AF75" s="867">
        <v>6544</v>
      </c>
      <c r="AG75" s="866"/>
      <c r="AH75" s="866"/>
      <c r="AI75" s="866"/>
      <c r="AJ75" s="816"/>
      <c r="AK75" s="867">
        <v>224</v>
      </c>
      <c r="AL75" s="866"/>
      <c r="AM75" s="866"/>
      <c r="AN75" s="866"/>
      <c r="AO75" s="816"/>
      <c r="AP75" s="867" t="s">
        <v>553</v>
      </c>
      <c r="AQ75" s="866"/>
      <c r="AR75" s="866"/>
      <c r="AS75" s="866"/>
      <c r="AT75" s="816"/>
      <c r="AU75" s="867" t="s">
        <v>551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7200</v>
      </c>
      <c r="AG88" s="828"/>
      <c r="AH88" s="828"/>
      <c r="AI88" s="828"/>
      <c r="AJ88" s="828"/>
      <c r="AK88" s="825"/>
      <c r="AL88" s="825"/>
      <c r="AM88" s="825"/>
      <c r="AN88" s="825"/>
      <c r="AO88" s="825"/>
      <c r="AP88" s="828">
        <v>1802</v>
      </c>
      <c r="AQ88" s="828"/>
      <c r="AR88" s="828"/>
      <c r="AS88" s="828"/>
      <c r="AT88" s="828"/>
      <c r="AU88" s="828">
        <v>912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61</v>
      </c>
      <c r="CS102" s="836"/>
      <c r="CT102" s="836"/>
      <c r="CU102" s="836"/>
      <c r="CV102" s="879"/>
      <c r="CW102" s="878">
        <v>39</v>
      </c>
      <c r="CX102" s="836"/>
      <c r="CY102" s="836"/>
      <c r="CZ102" s="836"/>
      <c r="DA102" s="879"/>
      <c r="DB102" s="878" t="s">
        <v>565</v>
      </c>
      <c r="DC102" s="836"/>
      <c r="DD102" s="836"/>
      <c r="DE102" s="836"/>
      <c r="DF102" s="879"/>
      <c r="DG102" s="878" t="s">
        <v>565</v>
      </c>
      <c r="DH102" s="836"/>
      <c r="DI102" s="836"/>
      <c r="DJ102" s="836"/>
      <c r="DK102" s="879"/>
      <c r="DL102" s="878" t="s">
        <v>565</v>
      </c>
      <c r="DM102" s="836"/>
      <c r="DN102" s="836"/>
      <c r="DO102" s="836"/>
      <c r="DP102" s="879"/>
      <c r="DQ102" s="878" t="s">
        <v>565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286</v>
      </c>
      <c r="AG109" s="881"/>
      <c r="AH109" s="881"/>
      <c r="AI109" s="881"/>
      <c r="AJ109" s="882"/>
      <c r="AK109" s="880" t="s">
        <v>285</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286</v>
      </c>
      <c r="BW109" s="881"/>
      <c r="BX109" s="881"/>
      <c r="BY109" s="881"/>
      <c r="BZ109" s="882"/>
      <c r="CA109" s="880" t="s">
        <v>285</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286</v>
      </c>
      <c r="DM109" s="881"/>
      <c r="DN109" s="881"/>
      <c r="DO109" s="881"/>
      <c r="DP109" s="882"/>
      <c r="DQ109" s="880" t="s">
        <v>285</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1923417</v>
      </c>
      <c r="AB110" s="888"/>
      <c r="AC110" s="888"/>
      <c r="AD110" s="888"/>
      <c r="AE110" s="889"/>
      <c r="AF110" s="890">
        <v>1809026</v>
      </c>
      <c r="AG110" s="888"/>
      <c r="AH110" s="888"/>
      <c r="AI110" s="888"/>
      <c r="AJ110" s="889"/>
      <c r="AK110" s="890">
        <v>1712506</v>
      </c>
      <c r="AL110" s="888"/>
      <c r="AM110" s="888"/>
      <c r="AN110" s="888"/>
      <c r="AO110" s="889"/>
      <c r="AP110" s="891">
        <v>18.7</v>
      </c>
      <c r="AQ110" s="892"/>
      <c r="AR110" s="892"/>
      <c r="AS110" s="892"/>
      <c r="AT110" s="893"/>
      <c r="AU110" s="894" t="s">
        <v>60</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16030238</v>
      </c>
      <c r="BR110" s="925"/>
      <c r="BS110" s="925"/>
      <c r="BT110" s="925"/>
      <c r="BU110" s="925"/>
      <c r="BV110" s="925">
        <v>16456919</v>
      </c>
      <c r="BW110" s="925"/>
      <c r="BX110" s="925"/>
      <c r="BY110" s="925"/>
      <c r="BZ110" s="925"/>
      <c r="CA110" s="925">
        <v>16352310</v>
      </c>
      <c r="CB110" s="925"/>
      <c r="CC110" s="925"/>
      <c r="CD110" s="925"/>
      <c r="CE110" s="925"/>
      <c r="CF110" s="939">
        <v>178.3</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467835</v>
      </c>
      <c r="BR111" s="918"/>
      <c r="BS111" s="918"/>
      <c r="BT111" s="918"/>
      <c r="BU111" s="918"/>
      <c r="BV111" s="918">
        <v>409364</v>
      </c>
      <c r="BW111" s="918"/>
      <c r="BX111" s="918"/>
      <c r="BY111" s="918"/>
      <c r="BZ111" s="918"/>
      <c r="CA111" s="918">
        <v>367958</v>
      </c>
      <c r="CB111" s="918"/>
      <c r="CC111" s="918"/>
      <c r="CD111" s="918"/>
      <c r="CE111" s="918"/>
      <c r="CF111" s="912">
        <v>4</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14557658</v>
      </c>
      <c r="BR112" s="918"/>
      <c r="BS112" s="918"/>
      <c r="BT112" s="918"/>
      <c r="BU112" s="918"/>
      <c r="BV112" s="918">
        <v>14282750</v>
      </c>
      <c r="BW112" s="918"/>
      <c r="BX112" s="918"/>
      <c r="BY112" s="918"/>
      <c r="BZ112" s="918"/>
      <c r="CA112" s="918">
        <v>13685269</v>
      </c>
      <c r="CB112" s="918"/>
      <c r="CC112" s="918"/>
      <c r="CD112" s="918"/>
      <c r="CE112" s="918"/>
      <c r="CF112" s="912">
        <v>149.19999999999999</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1033668</v>
      </c>
      <c r="AB113" s="932"/>
      <c r="AC113" s="932"/>
      <c r="AD113" s="932"/>
      <c r="AE113" s="933"/>
      <c r="AF113" s="934">
        <v>1014016</v>
      </c>
      <c r="AG113" s="932"/>
      <c r="AH113" s="932"/>
      <c r="AI113" s="932"/>
      <c r="AJ113" s="933"/>
      <c r="AK113" s="934">
        <v>1026415</v>
      </c>
      <c r="AL113" s="932"/>
      <c r="AM113" s="932"/>
      <c r="AN113" s="932"/>
      <c r="AO113" s="933"/>
      <c r="AP113" s="935">
        <v>11.2</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918291</v>
      </c>
      <c r="BR113" s="918"/>
      <c r="BS113" s="918"/>
      <c r="BT113" s="918"/>
      <c r="BU113" s="918"/>
      <c r="BV113" s="918">
        <v>858537</v>
      </c>
      <c r="BW113" s="918"/>
      <c r="BX113" s="918"/>
      <c r="BY113" s="918"/>
      <c r="BZ113" s="918"/>
      <c r="CA113" s="918">
        <v>911515</v>
      </c>
      <c r="CB113" s="918"/>
      <c r="CC113" s="918"/>
      <c r="CD113" s="918"/>
      <c r="CE113" s="918"/>
      <c r="CF113" s="912">
        <v>9.9</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138304</v>
      </c>
      <c r="AB114" s="957"/>
      <c r="AC114" s="957"/>
      <c r="AD114" s="957"/>
      <c r="AE114" s="958"/>
      <c r="AF114" s="959">
        <v>138940</v>
      </c>
      <c r="AG114" s="957"/>
      <c r="AH114" s="957"/>
      <c r="AI114" s="957"/>
      <c r="AJ114" s="958"/>
      <c r="AK114" s="959">
        <v>135431</v>
      </c>
      <c r="AL114" s="957"/>
      <c r="AM114" s="957"/>
      <c r="AN114" s="957"/>
      <c r="AO114" s="958"/>
      <c r="AP114" s="960">
        <v>1.5</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3320406</v>
      </c>
      <c r="BR114" s="918"/>
      <c r="BS114" s="918"/>
      <c r="BT114" s="918"/>
      <c r="BU114" s="918"/>
      <c r="BV114" s="918">
        <v>3169215</v>
      </c>
      <c r="BW114" s="918"/>
      <c r="BX114" s="918"/>
      <c r="BY114" s="918"/>
      <c r="BZ114" s="918"/>
      <c r="CA114" s="918">
        <v>3085718</v>
      </c>
      <c r="CB114" s="918"/>
      <c r="CC114" s="918"/>
      <c r="CD114" s="918"/>
      <c r="CE114" s="918"/>
      <c r="CF114" s="912">
        <v>33.6</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67599</v>
      </c>
      <c r="AB115" s="932"/>
      <c r="AC115" s="932"/>
      <c r="AD115" s="932"/>
      <c r="AE115" s="933"/>
      <c r="AF115" s="934">
        <v>63688</v>
      </c>
      <c r="AG115" s="932"/>
      <c r="AH115" s="932"/>
      <c r="AI115" s="932"/>
      <c r="AJ115" s="933"/>
      <c r="AK115" s="934">
        <v>64139</v>
      </c>
      <c r="AL115" s="932"/>
      <c r="AM115" s="932"/>
      <c r="AN115" s="932"/>
      <c r="AO115" s="933"/>
      <c r="AP115" s="935">
        <v>0.7</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45513</v>
      </c>
      <c r="DH116" s="957"/>
      <c r="DI116" s="957"/>
      <c r="DJ116" s="957"/>
      <c r="DK116" s="958"/>
      <c r="DL116" s="959">
        <v>34701</v>
      </c>
      <c r="DM116" s="957"/>
      <c r="DN116" s="957"/>
      <c r="DO116" s="957"/>
      <c r="DP116" s="958"/>
      <c r="DQ116" s="959">
        <v>24207</v>
      </c>
      <c r="DR116" s="957"/>
      <c r="DS116" s="957"/>
      <c r="DT116" s="957"/>
      <c r="DU116" s="958"/>
      <c r="DV116" s="960">
        <v>0.3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3162988</v>
      </c>
      <c r="AB117" s="964"/>
      <c r="AC117" s="964"/>
      <c r="AD117" s="964"/>
      <c r="AE117" s="965"/>
      <c r="AF117" s="963">
        <v>3025670</v>
      </c>
      <c r="AG117" s="964"/>
      <c r="AH117" s="964"/>
      <c r="AI117" s="964"/>
      <c r="AJ117" s="965"/>
      <c r="AK117" s="963">
        <v>2938491</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286</v>
      </c>
      <c r="AG118" s="881"/>
      <c r="AH118" s="881"/>
      <c r="AI118" s="881"/>
      <c r="AJ118" s="882"/>
      <c r="AK118" s="880" t="s">
        <v>285</v>
      </c>
      <c r="AL118" s="881"/>
      <c r="AM118" s="881"/>
      <c r="AN118" s="881"/>
      <c r="AO118" s="882"/>
      <c r="AP118" s="988" t="s">
        <v>408</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436</v>
      </c>
      <c r="BP118" s="992"/>
      <c r="BQ118" s="983">
        <v>35294428</v>
      </c>
      <c r="BR118" s="984"/>
      <c r="BS118" s="984"/>
      <c r="BT118" s="984"/>
      <c r="BU118" s="984"/>
      <c r="BV118" s="984">
        <v>35176785</v>
      </c>
      <c r="BW118" s="984"/>
      <c r="BX118" s="984"/>
      <c r="BY118" s="984"/>
      <c r="BZ118" s="984"/>
      <c r="CA118" s="984">
        <v>34402770</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2221517</v>
      </c>
      <c r="BR119" s="925"/>
      <c r="BS119" s="925"/>
      <c r="BT119" s="925"/>
      <c r="BU119" s="925"/>
      <c r="BV119" s="925">
        <v>1979154</v>
      </c>
      <c r="BW119" s="925"/>
      <c r="BX119" s="925"/>
      <c r="BY119" s="925"/>
      <c r="BZ119" s="925"/>
      <c r="CA119" s="925">
        <v>1844541</v>
      </c>
      <c r="CB119" s="925"/>
      <c r="CC119" s="925"/>
      <c r="CD119" s="925"/>
      <c r="CE119" s="925"/>
      <c r="CF119" s="939">
        <v>20.100000000000001</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422322</v>
      </c>
      <c r="DH119" s="996"/>
      <c r="DI119" s="996"/>
      <c r="DJ119" s="996"/>
      <c r="DK119" s="997"/>
      <c r="DL119" s="998">
        <v>374663</v>
      </c>
      <c r="DM119" s="996"/>
      <c r="DN119" s="996"/>
      <c r="DO119" s="996"/>
      <c r="DP119" s="997"/>
      <c r="DQ119" s="998">
        <v>343751</v>
      </c>
      <c r="DR119" s="996"/>
      <c r="DS119" s="996"/>
      <c r="DT119" s="996"/>
      <c r="DU119" s="997"/>
      <c r="DV119" s="999">
        <v>3.7</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574265</v>
      </c>
      <c r="BR120" s="918"/>
      <c r="BS120" s="918"/>
      <c r="BT120" s="918"/>
      <c r="BU120" s="918"/>
      <c r="BV120" s="918">
        <v>508214</v>
      </c>
      <c r="BW120" s="918"/>
      <c r="BX120" s="918"/>
      <c r="BY120" s="918"/>
      <c r="BZ120" s="918"/>
      <c r="CA120" s="918">
        <v>471632</v>
      </c>
      <c r="CB120" s="918"/>
      <c r="CC120" s="918"/>
      <c r="CD120" s="918"/>
      <c r="CE120" s="918"/>
      <c r="CF120" s="912">
        <v>5.0999999999999996</v>
      </c>
      <c r="CG120" s="913"/>
      <c r="CH120" s="913"/>
      <c r="CI120" s="913"/>
      <c r="CJ120" s="913"/>
      <c r="CK120" s="1011" t="s">
        <v>442</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9411408</v>
      </c>
      <c r="DH120" s="925"/>
      <c r="DI120" s="925"/>
      <c r="DJ120" s="925"/>
      <c r="DK120" s="925"/>
      <c r="DL120" s="925">
        <v>9299574</v>
      </c>
      <c r="DM120" s="925"/>
      <c r="DN120" s="925"/>
      <c r="DO120" s="925"/>
      <c r="DP120" s="925"/>
      <c r="DQ120" s="925">
        <v>9043389</v>
      </c>
      <c r="DR120" s="925"/>
      <c r="DS120" s="925"/>
      <c r="DT120" s="925"/>
      <c r="DU120" s="925"/>
      <c r="DV120" s="926">
        <v>98.6</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19532638</v>
      </c>
      <c r="BR121" s="984"/>
      <c r="BS121" s="984"/>
      <c r="BT121" s="984"/>
      <c r="BU121" s="984"/>
      <c r="BV121" s="984">
        <v>20259885</v>
      </c>
      <c r="BW121" s="984"/>
      <c r="BX121" s="984"/>
      <c r="BY121" s="984"/>
      <c r="BZ121" s="984"/>
      <c r="CA121" s="984">
        <v>20331280</v>
      </c>
      <c r="CB121" s="984"/>
      <c r="CC121" s="984"/>
      <c r="CD121" s="984"/>
      <c r="CE121" s="984"/>
      <c r="CF121" s="1022">
        <v>221.6</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2723524</v>
      </c>
      <c r="DH121" s="918"/>
      <c r="DI121" s="918"/>
      <c r="DJ121" s="918"/>
      <c r="DK121" s="918"/>
      <c r="DL121" s="918">
        <v>2798471</v>
      </c>
      <c r="DM121" s="918"/>
      <c r="DN121" s="918"/>
      <c r="DO121" s="918"/>
      <c r="DP121" s="918"/>
      <c r="DQ121" s="918">
        <v>2691010</v>
      </c>
      <c r="DR121" s="918"/>
      <c r="DS121" s="918"/>
      <c r="DT121" s="918"/>
      <c r="DU121" s="918"/>
      <c r="DV121" s="919">
        <v>29.3</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445</v>
      </c>
      <c r="BP122" s="992"/>
      <c r="BQ122" s="1032">
        <v>22328420</v>
      </c>
      <c r="BR122" s="1033"/>
      <c r="BS122" s="1033"/>
      <c r="BT122" s="1033"/>
      <c r="BU122" s="1033"/>
      <c r="BV122" s="1033">
        <v>22747253</v>
      </c>
      <c r="BW122" s="1033"/>
      <c r="BX122" s="1033"/>
      <c r="BY122" s="1033"/>
      <c r="BZ122" s="1033"/>
      <c r="CA122" s="1033">
        <v>22647453</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1328828</v>
      </c>
      <c r="DH122" s="918"/>
      <c r="DI122" s="918"/>
      <c r="DJ122" s="918"/>
      <c r="DK122" s="918"/>
      <c r="DL122" s="918">
        <v>1101378</v>
      </c>
      <c r="DM122" s="918"/>
      <c r="DN122" s="918"/>
      <c r="DO122" s="918"/>
      <c r="DP122" s="918"/>
      <c r="DQ122" s="918">
        <v>915212</v>
      </c>
      <c r="DR122" s="918"/>
      <c r="DS122" s="918"/>
      <c r="DT122" s="918"/>
      <c r="DU122" s="918"/>
      <c r="DV122" s="919">
        <v>10</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11946</v>
      </c>
      <c r="AB123" s="957"/>
      <c r="AC123" s="957"/>
      <c r="AD123" s="957"/>
      <c r="AE123" s="958"/>
      <c r="AF123" s="959">
        <v>10746</v>
      </c>
      <c r="AG123" s="957"/>
      <c r="AH123" s="957"/>
      <c r="AI123" s="957"/>
      <c r="AJ123" s="958"/>
      <c r="AK123" s="959">
        <v>10494</v>
      </c>
      <c r="AL123" s="957"/>
      <c r="AM123" s="957"/>
      <c r="AN123" s="957"/>
      <c r="AO123" s="958"/>
      <c r="AP123" s="960">
        <v>0.1</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136.19999999999999</v>
      </c>
      <c r="BR123" s="1025"/>
      <c r="BS123" s="1025"/>
      <c r="BT123" s="1025"/>
      <c r="BU123" s="1025"/>
      <c r="BV123" s="1025">
        <v>135</v>
      </c>
      <c r="BW123" s="1025"/>
      <c r="BX123" s="1025"/>
      <c r="BY123" s="1025"/>
      <c r="BZ123" s="1025"/>
      <c r="CA123" s="1025">
        <v>128.1</v>
      </c>
      <c r="CB123" s="1025"/>
      <c r="CC123" s="1025"/>
      <c r="CD123" s="1025"/>
      <c r="CE123" s="1025"/>
      <c r="CF123" s="1026"/>
      <c r="CG123" s="1027"/>
      <c r="CH123" s="1027"/>
      <c r="CI123" s="1027"/>
      <c r="CJ123" s="1028"/>
      <c r="CK123" s="1014"/>
      <c r="CL123" s="1015"/>
      <c r="CM123" s="1015"/>
      <c r="CN123" s="1015"/>
      <c r="CO123" s="1016"/>
      <c r="CP123" s="1005" t="s">
        <v>392</v>
      </c>
      <c r="CQ123" s="1006"/>
      <c r="CR123" s="1006"/>
      <c r="CS123" s="1006"/>
      <c r="CT123" s="1006"/>
      <c r="CU123" s="1006"/>
      <c r="CV123" s="1006"/>
      <c r="CW123" s="1006"/>
      <c r="CX123" s="1006"/>
      <c r="CY123" s="1006"/>
      <c r="CZ123" s="1006"/>
      <c r="DA123" s="1006"/>
      <c r="DB123" s="1006"/>
      <c r="DC123" s="1006"/>
      <c r="DD123" s="1006"/>
      <c r="DE123" s="1006"/>
      <c r="DF123" s="1007"/>
      <c r="DG123" s="956">
        <v>601992</v>
      </c>
      <c r="DH123" s="957"/>
      <c r="DI123" s="957"/>
      <c r="DJ123" s="957"/>
      <c r="DK123" s="958"/>
      <c r="DL123" s="959">
        <v>620693</v>
      </c>
      <c r="DM123" s="957"/>
      <c r="DN123" s="957"/>
      <c r="DO123" s="957"/>
      <c r="DP123" s="958"/>
      <c r="DQ123" s="959">
        <v>604285</v>
      </c>
      <c r="DR123" s="957"/>
      <c r="DS123" s="957"/>
      <c r="DT123" s="957"/>
      <c r="DU123" s="958"/>
      <c r="DV123" s="960">
        <v>6.6</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491906</v>
      </c>
      <c r="DH124" s="996"/>
      <c r="DI124" s="996"/>
      <c r="DJ124" s="996"/>
      <c r="DK124" s="997"/>
      <c r="DL124" s="998">
        <v>462634</v>
      </c>
      <c r="DM124" s="996"/>
      <c r="DN124" s="996"/>
      <c r="DO124" s="996"/>
      <c r="DP124" s="997"/>
      <c r="DQ124" s="998">
        <v>431373</v>
      </c>
      <c r="DR124" s="996"/>
      <c r="DS124" s="996"/>
      <c r="DT124" s="996"/>
      <c r="DU124" s="997"/>
      <c r="DV124" s="999">
        <v>4.7</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55504</v>
      </c>
      <c r="AB126" s="957"/>
      <c r="AC126" s="957"/>
      <c r="AD126" s="957"/>
      <c r="AE126" s="958"/>
      <c r="AF126" s="959">
        <v>52942</v>
      </c>
      <c r="AG126" s="957"/>
      <c r="AH126" s="957"/>
      <c r="AI126" s="957"/>
      <c r="AJ126" s="958"/>
      <c r="AK126" s="959">
        <v>49378</v>
      </c>
      <c r="AL126" s="957"/>
      <c r="AM126" s="957"/>
      <c r="AN126" s="957"/>
      <c r="AO126" s="958"/>
      <c r="AP126" s="960">
        <v>0.5</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149</v>
      </c>
      <c r="AB127" s="957"/>
      <c r="AC127" s="957"/>
      <c r="AD127" s="957"/>
      <c r="AE127" s="958"/>
      <c r="AF127" s="959" t="s">
        <v>111</v>
      </c>
      <c r="AG127" s="957"/>
      <c r="AH127" s="957"/>
      <c r="AI127" s="957"/>
      <c r="AJ127" s="958"/>
      <c r="AK127" s="959">
        <v>4267</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111</v>
      </c>
      <c r="BG127" s="1040"/>
      <c r="BH127" s="1040"/>
      <c r="BI127" s="1040"/>
      <c r="BJ127" s="1040"/>
      <c r="BK127" s="1040"/>
      <c r="BL127" s="1049"/>
      <c r="BM127" s="1039">
        <v>13.2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66316</v>
      </c>
      <c r="AB128" s="1088"/>
      <c r="AC128" s="1088"/>
      <c r="AD128" s="1088"/>
      <c r="AE128" s="1089"/>
      <c r="AF128" s="1090">
        <v>63268</v>
      </c>
      <c r="AG128" s="1088"/>
      <c r="AH128" s="1088"/>
      <c r="AI128" s="1088"/>
      <c r="AJ128" s="1089"/>
      <c r="AK128" s="1090">
        <v>66226</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111</v>
      </c>
      <c r="BG128" s="1065"/>
      <c r="BH128" s="1065"/>
      <c r="BI128" s="1065"/>
      <c r="BJ128" s="1065"/>
      <c r="BK128" s="1065"/>
      <c r="BL128" s="1066"/>
      <c r="BM128" s="1064">
        <v>18.2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11207789</v>
      </c>
      <c r="AB129" s="957"/>
      <c r="AC129" s="957"/>
      <c r="AD129" s="957"/>
      <c r="AE129" s="958"/>
      <c r="AF129" s="959">
        <v>10930179</v>
      </c>
      <c r="AG129" s="957"/>
      <c r="AH129" s="957"/>
      <c r="AI129" s="957"/>
      <c r="AJ129" s="958"/>
      <c r="AK129" s="959">
        <v>10848428</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13.7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1695395</v>
      </c>
      <c r="AB130" s="957"/>
      <c r="AC130" s="957"/>
      <c r="AD130" s="957"/>
      <c r="AE130" s="958"/>
      <c r="AF130" s="959">
        <v>1706422</v>
      </c>
      <c r="AG130" s="957"/>
      <c r="AH130" s="957"/>
      <c r="AI130" s="957"/>
      <c r="AJ130" s="958"/>
      <c r="AK130" s="959">
        <v>1675584</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128.1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9512394</v>
      </c>
      <c r="AB131" s="996"/>
      <c r="AC131" s="996"/>
      <c r="AD131" s="996"/>
      <c r="AE131" s="997"/>
      <c r="AF131" s="998">
        <v>9223757</v>
      </c>
      <c r="AG131" s="996"/>
      <c r="AH131" s="996"/>
      <c r="AI131" s="996"/>
      <c r="AJ131" s="997"/>
      <c r="AK131" s="998">
        <v>9172844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14.731065600000001</v>
      </c>
      <c r="AB132" s="1102"/>
      <c r="AC132" s="1102"/>
      <c r="AD132" s="1102"/>
      <c r="AE132" s="1103"/>
      <c r="AF132" s="1104">
        <v>13.616794110000001</v>
      </c>
      <c r="AG132" s="1102"/>
      <c r="AH132" s="1102"/>
      <c r="AI132" s="1102"/>
      <c r="AJ132" s="1103"/>
      <c r="AK132" s="1104">
        <v>13.045910299999999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14.2</v>
      </c>
      <c r="AB133" s="1109"/>
      <c r="AC133" s="1109"/>
      <c r="AD133" s="1109"/>
      <c r="AE133" s="1110"/>
      <c r="AF133" s="1108">
        <v>13.8</v>
      </c>
      <c r="AG133" s="1109"/>
      <c r="AH133" s="1109"/>
      <c r="AI133" s="1109"/>
      <c r="AJ133" s="1110"/>
      <c r="AK133" s="1108">
        <v>13.7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2724851</v>
      </c>
      <c r="L9" s="264">
        <v>88077</v>
      </c>
      <c r="M9" s="265">
        <v>83170</v>
      </c>
      <c r="N9" s="266">
        <v>5.9</v>
      </c>
    </row>
    <row r="10" spans="1:16">
      <c r="A10" s="248"/>
      <c r="B10" s="244"/>
      <c r="C10" s="244"/>
      <c r="D10" s="244"/>
      <c r="E10" s="244"/>
      <c r="F10" s="244"/>
      <c r="G10" s="1117" t="s">
        <v>478</v>
      </c>
      <c r="H10" s="1118"/>
      <c r="I10" s="1118"/>
      <c r="J10" s="1119"/>
      <c r="K10" s="267">
        <v>95317</v>
      </c>
      <c r="L10" s="268">
        <v>3081</v>
      </c>
      <c r="M10" s="269">
        <v>7053</v>
      </c>
      <c r="N10" s="270">
        <v>-56.3</v>
      </c>
    </row>
    <row r="11" spans="1:16" ht="13.5" customHeight="1">
      <c r="A11" s="248"/>
      <c r="B11" s="244"/>
      <c r="C11" s="244"/>
      <c r="D11" s="244"/>
      <c r="E11" s="244"/>
      <c r="F11" s="244"/>
      <c r="G11" s="1117" t="s">
        <v>479</v>
      </c>
      <c r="H11" s="1118"/>
      <c r="I11" s="1118"/>
      <c r="J11" s="1119"/>
      <c r="K11" s="267">
        <v>684275</v>
      </c>
      <c r="L11" s="268">
        <v>22118</v>
      </c>
      <c r="M11" s="269">
        <v>8860</v>
      </c>
      <c r="N11" s="270">
        <v>149.6</v>
      </c>
    </row>
    <row r="12" spans="1:16" ht="13.5" customHeight="1">
      <c r="A12" s="248"/>
      <c r="B12" s="244"/>
      <c r="C12" s="244"/>
      <c r="D12" s="244"/>
      <c r="E12" s="244"/>
      <c r="F12" s="244"/>
      <c r="G12" s="1117" t="s">
        <v>480</v>
      </c>
      <c r="H12" s="1118"/>
      <c r="I12" s="1118"/>
      <c r="J12" s="1119"/>
      <c r="K12" s="267">
        <v>101749</v>
      </c>
      <c r="L12" s="268">
        <v>3289</v>
      </c>
      <c r="M12" s="269">
        <v>837</v>
      </c>
      <c r="N12" s="270">
        <v>293</v>
      </c>
    </row>
    <row r="13" spans="1:16" ht="13.5" customHeight="1">
      <c r="A13" s="248"/>
      <c r="B13" s="244"/>
      <c r="C13" s="244"/>
      <c r="D13" s="244"/>
      <c r="E13" s="244"/>
      <c r="F13" s="244"/>
      <c r="G13" s="1117" t="s">
        <v>481</v>
      </c>
      <c r="H13" s="1118"/>
      <c r="I13" s="1118"/>
      <c r="J13" s="1119"/>
      <c r="K13" s="267" t="s">
        <v>482</v>
      </c>
      <c r="L13" s="268" t="s">
        <v>482</v>
      </c>
      <c r="M13" s="269">
        <v>4</v>
      </c>
      <c r="N13" s="270" t="s">
        <v>482</v>
      </c>
    </row>
    <row r="14" spans="1:16" ht="13.5" customHeight="1">
      <c r="A14" s="248"/>
      <c r="B14" s="244"/>
      <c r="C14" s="244"/>
      <c r="D14" s="244"/>
      <c r="E14" s="244"/>
      <c r="F14" s="244"/>
      <c r="G14" s="1117" t="s">
        <v>483</v>
      </c>
      <c r="H14" s="1118"/>
      <c r="I14" s="1118"/>
      <c r="J14" s="1119"/>
      <c r="K14" s="267">
        <v>183046</v>
      </c>
      <c r="L14" s="268">
        <v>5917</v>
      </c>
      <c r="M14" s="269">
        <v>3453</v>
      </c>
      <c r="N14" s="270">
        <v>71.400000000000006</v>
      </c>
    </row>
    <row r="15" spans="1:16" ht="13.5" customHeight="1">
      <c r="A15" s="248"/>
      <c r="B15" s="244"/>
      <c r="C15" s="244"/>
      <c r="D15" s="244"/>
      <c r="E15" s="244"/>
      <c r="F15" s="244"/>
      <c r="G15" s="1117" t="s">
        <v>484</v>
      </c>
      <c r="H15" s="1118"/>
      <c r="I15" s="1118"/>
      <c r="J15" s="1119"/>
      <c r="K15" s="267">
        <v>43780</v>
      </c>
      <c r="L15" s="268">
        <v>1415</v>
      </c>
      <c r="M15" s="269">
        <v>1923</v>
      </c>
      <c r="N15" s="270">
        <v>-26.4</v>
      </c>
    </row>
    <row r="16" spans="1:16">
      <c r="A16" s="248"/>
      <c r="B16" s="244"/>
      <c r="C16" s="244"/>
      <c r="D16" s="244"/>
      <c r="E16" s="244"/>
      <c r="F16" s="244"/>
      <c r="G16" s="1120" t="s">
        <v>485</v>
      </c>
      <c r="H16" s="1121"/>
      <c r="I16" s="1121"/>
      <c r="J16" s="1122"/>
      <c r="K16" s="268">
        <v>-361538</v>
      </c>
      <c r="L16" s="268">
        <v>-11686</v>
      </c>
      <c r="M16" s="269">
        <v>-10272</v>
      </c>
      <c r="N16" s="270">
        <v>13.8</v>
      </c>
    </row>
    <row r="17" spans="1:16">
      <c r="A17" s="248"/>
      <c r="B17" s="244"/>
      <c r="C17" s="244"/>
      <c r="D17" s="244"/>
      <c r="E17" s="244"/>
      <c r="F17" s="244"/>
      <c r="G17" s="1120" t="s">
        <v>170</v>
      </c>
      <c r="H17" s="1121"/>
      <c r="I17" s="1121"/>
      <c r="J17" s="1122"/>
      <c r="K17" s="268">
        <v>3471480</v>
      </c>
      <c r="L17" s="268">
        <v>112211</v>
      </c>
      <c r="M17" s="269">
        <v>95028</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9.44</v>
      </c>
      <c r="L21" s="281">
        <v>9.36</v>
      </c>
      <c r="M21" s="282">
        <v>0.08</v>
      </c>
      <c r="N21" s="249"/>
      <c r="O21" s="283"/>
      <c r="P21" s="279"/>
    </row>
    <row r="22" spans="1:16" s="284" customFormat="1">
      <c r="A22" s="279"/>
      <c r="B22" s="249"/>
      <c r="C22" s="249"/>
      <c r="D22" s="249"/>
      <c r="E22" s="249"/>
      <c r="F22" s="249"/>
      <c r="G22" s="1112" t="s">
        <v>491</v>
      </c>
      <c r="H22" s="1113"/>
      <c r="I22" s="1113"/>
      <c r="J22" s="1114"/>
      <c r="K22" s="285">
        <v>93.3</v>
      </c>
      <c r="L22" s="286">
        <v>96.8</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1712506</v>
      </c>
      <c r="L32" s="294">
        <v>55355</v>
      </c>
      <c r="M32" s="295">
        <v>65071</v>
      </c>
      <c r="N32" s="296">
        <v>-14.9</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v>23</v>
      </c>
      <c r="N34" s="296" t="s">
        <v>482</v>
      </c>
    </row>
    <row r="35" spans="1:16" ht="27" customHeight="1">
      <c r="A35" s="248"/>
      <c r="B35" s="244"/>
      <c r="C35" s="244"/>
      <c r="D35" s="244"/>
      <c r="E35" s="244"/>
      <c r="F35" s="244"/>
      <c r="G35" s="1128" t="s">
        <v>498</v>
      </c>
      <c r="H35" s="1129"/>
      <c r="I35" s="1129"/>
      <c r="J35" s="1130"/>
      <c r="K35" s="294">
        <v>1026415</v>
      </c>
      <c r="L35" s="294">
        <v>33178</v>
      </c>
      <c r="M35" s="295">
        <v>17560</v>
      </c>
      <c r="N35" s="296">
        <v>88.9</v>
      </c>
    </row>
    <row r="36" spans="1:16" ht="27" customHeight="1">
      <c r="A36" s="248"/>
      <c r="B36" s="244"/>
      <c r="C36" s="244"/>
      <c r="D36" s="244"/>
      <c r="E36" s="244"/>
      <c r="F36" s="244"/>
      <c r="G36" s="1128" t="s">
        <v>499</v>
      </c>
      <c r="H36" s="1129"/>
      <c r="I36" s="1129"/>
      <c r="J36" s="1130"/>
      <c r="K36" s="294">
        <v>135431</v>
      </c>
      <c r="L36" s="294">
        <v>4378</v>
      </c>
      <c r="M36" s="295">
        <v>3274</v>
      </c>
      <c r="N36" s="296">
        <v>33.700000000000003</v>
      </c>
    </row>
    <row r="37" spans="1:16" ht="13.5" customHeight="1">
      <c r="A37" s="248"/>
      <c r="B37" s="244"/>
      <c r="C37" s="244"/>
      <c r="D37" s="244"/>
      <c r="E37" s="244"/>
      <c r="F37" s="244"/>
      <c r="G37" s="1128" t="s">
        <v>500</v>
      </c>
      <c r="H37" s="1129"/>
      <c r="I37" s="1129"/>
      <c r="J37" s="1130"/>
      <c r="K37" s="294">
        <v>64139</v>
      </c>
      <c r="L37" s="294">
        <v>2073</v>
      </c>
      <c r="M37" s="295">
        <v>1387</v>
      </c>
      <c r="N37" s="296">
        <v>49.5</v>
      </c>
    </row>
    <row r="38" spans="1:16" ht="27" customHeight="1">
      <c r="A38" s="248"/>
      <c r="B38" s="244"/>
      <c r="C38" s="244"/>
      <c r="D38" s="244"/>
      <c r="E38" s="244"/>
      <c r="F38" s="244"/>
      <c r="G38" s="1131" t="s">
        <v>501</v>
      </c>
      <c r="H38" s="1132"/>
      <c r="I38" s="1132"/>
      <c r="J38" s="1133"/>
      <c r="K38" s="297" t="s">
        <v>482</v>
      </c>
      <c r="L38" s="297" t="s">
        <v>482</v>
      </c>
      <c r="M38" s="298">
        <v>7</v>
      </c>
      <c r="N38" s="299" t="s">
        <v>482</v>
      </c>
      <c r="O38" s="293"/>
    </row>
    <row r="39" spans="1:16">
      <c r="A39" s="248"/>
      <c r="B39" s="244"/>
      <c r="C39" s="244"/>
      <c r="D39" s="244"/>
      <c r="E39" s="244"/>
      <c r="F39" s="244"/>
      <c r="G39" s="1131" t="s">
        <v>502</v>
      </c>
      <c r="H39" s="1132"/>
      <c r="I39" s="1132"/>
      <c r="J39" s="1133"/>
      <c r="K39" s="300">
        <v>-66226</v>
      </c>
      <c r="L39" s="300">
        <v>-2141</v>
      </c>
      <c r="M39" s="301">
        <v>-4282</v>
      </c>
      <c r="N39" s="302">
        <v>-50</v>
      </c>
      <c r="O39" s="293"/>
    </row>
    <row r="40" spans="1:16" ht="27" customHeight="1">
      <c r="A40" s="248"/>
      <c r="B40" s="244"/>
      <c r="C40" s="244"/>
      <c r="D40" s="244"/>
      <c r="E40" s="244"/>
      <c r="F40" s="244"/>
      <c r="G40" s="1128" t="s">
        <v>503</v>
      </c>
      <c r="H40" s="1129"/>
      <c r="I40" s="1129"/>
      <c r="J40" s="1130"/>
      <c r="K40" s="300">
        <v>-1675584</v>
      </c>
      <c r="L40" s="300">
        <v>-54161</v>
      </c>
      <c r="M40" s="301">
        <v>-54179</v>
      </c>
      <c r="N40" s="302">
        <v>0</v>
      </c>
      <c r="O40" s="293"/>
    </row>
    <row r="41" spans="1:16">
      <c r="A41" s="248"/>
      <c r="B41" s="244"/>
      <c r="C41" s="244"/>
      <c r="D41" s="244"/>
      <c r="E41" s="244"/>
      <c r="F41" s="244"/>
      <c r="G41" s="1134" t="s">
        <v>280</v>
      </c>
      <c r="H41" s="1135"/>
      <c r="I41" s="1135"/>
      <c r="J41" s="1136"/>
      <c r="K41" s="294">
        <v>1196681</v>
      </c>
      <c r="L41" s="300">
        <v>38681</v>
      </c>
      <c r="M41" s="301">
        <v>28861</v>
      </c>
      <c r="N41" s="302">
        <v>34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2028934</v>
      </c>
      <c r="J51" s="320">
        <v>61179</v>
      </c>
      <c r="K51" s="321">
        <v>63.4</v>
      </c>
      <c r="L51" s="322">
        <v>76282</v>
      </c>
      <c r="M51" s="323">
        <v>25</v>
      </c>
      <c r="N51" s="324">
        <v>38.4</v>
      </c>
    </row>
    <row r="52" spans="1:14">
      <c r="A52" s="248"/>
      <c r="B52" s="244"/>
      <c r="C52" s="244"/>
      <c r="D52" s="244"/>
      <c r="E52" s="244"/>
      <c r="F52" s="244"/>
      <c r="G52" s="325"/>
      <c r="H52" s="326" t="s">
        <v>514</v>
      </c>
      <c r="I52" s="327">
        <v>1382287</v>
      </c>
      <c r="J52" s="328">
        <v>41680</v>
      </c>
      <c r="K52" s="329">
        <v>89.6</v>
      </c>
      <c r="L52" s="330">
        <v>41092</v>
      </c>
      <c r="M52" s="331">
        <v>31.8</v>
      </c>
      <c r="N52" s="332">
        <v>57.8</v>
      </c>
    </row>
    <row r="53" spans="1:14">
      <c r="A53" s="248"/>
      <c r="B53" s="244"/>
      <c r="C53" s="244"/>
      <c r="D53" s="244"/>
      <c r="E53" s="244"/>
      <c r="F53" s="244"/>
      <c r="G53" s="310" t="s">
        <v>515</v>
      </c>
      <c r="H53" s="311"/>
      <c r="I53" s="319">
        <v>1808977</v>
      </c>
      <c r="J53" s="320">
        <v>55558</v>
      </c>
      <c r="K53" s="321">
        <v>-9.1999999999999993</v>
      </c>
      <c r="L53" s="322">
        <v>78670</v>
      </c>
      <c r="M53" s="323">
        <v>3.1</v>
      </c>
      <c r="N53" s="324">
        <v>-12.3</v>
      </c>
    </row>
    <row r="54" spans="1:14">
      <c r="A54" s="248"/>
      <c r="B54" s="244"/>
      <c r="C54" s="244"/>
      <c r="D54" s="244"/>
      <c r="E54" s="244"/>
      <c r="F54" s="244"/>
      <c r="G54" s="325"/>
      <c r="H54" s="326" t="s">
        <v>514</v>
      </c>
      <c r="I54" s="327">
        <v>1165938</v>
      </c>
      <c r="J54" s="328">
        <v>35809</v>
      </c>
      <c r="K54" s="329">
        <v>-14.1</v>
      </c>
      <c r="L54" s="330">
        <v>38094</v>
      </c>
      <c r="M54" s="331">
        <v>-7.3</v>
      </c>
      <c r="N54" s="332">
        <v>-6.8</v>
      </c>
    </row>
    <row r="55" spans="1:14">
      <c r="A55" s="248"/>
      <c r="B55" s="244"/>
      <c r="C55" s="244"/>
      <c r="D55" s="244"/>
      <c r="E55" s="244"/>
      <c r="F55" s="244"/>
      <c r="G55" s="310" t="s">
        <v>516</v>
      </c>
      <c r="H55" s="311"/>
      <c r="I55" s="319">
        <v>1822675</v>
      </c>
      <c r="J55" s="320">
        <v>56971</v>
      </c>
      <c r="K55" s="321">
        <v>2.5</v>
      </c>
      <c r="L55" s="322">
        <v>67201</v>
      </c>
      <c r="M55" s="323">
        <v>-14.6</v>
      </c>
      <c r="N55" s="324">
        <v>17.100000000000001</v>
      </c>
    </row>
    <row r="56" spans="1:14">
      <c r="A56" s="248"/>
      <c r="B56" s="244"/>
      <c r="C56" s="244"/>
      <c r="D56" s="244"/>
      <c r="E56" s="244"/>
      <c r="F56" s="244"/>
      <c r="G56" s="325"/>
      <c r="H56" s="326" t="s">
        <v>514</v>
      </c>
      <c r="I56" s="327">
        <v>1342485</v>
      </c>
      <c r="J56" s="328">
        <v>41962</v>
      </c>
      <c r="K56" s="329">
        <v>17.2</v>
      </c>
      <c r="L56" s="330">
        <v>35210</v>
      </c>
      <c r="M56" s="331">
        <v>-7.6</v>
      </c>
      <c r="N56" s="332">
        <v>24.8</v>
      </c>
    </row>
    <row r="57" spans="1:14">
      <c r="A57" s="248"/>
      <c r="B57" s="244"/>
      <c r="C57" s="244"/>
      <c r="D57" s="244"/>
      <c r="E57" s="244"/>
      <c r="F57" s="244"/>
      <c r="G57" s="310" t="s">
        <v>517</v>
      </c>
      <c r="H57" s="311"/>
      <c r="I57" s="319">
        <v>3050587</v>
      </c>
      <c r="J57" s="320">
        <v>97217</v>
      </c>
      <c r="K57" s="321">
        <v>70.599999999999994</v>
      </c>
      <c r="L57" s="322">
        <v>75709</v>
      </c>
      <c r="M57" s="323">
        <v>12.7</v>
      </c>
      <c r="N57" s="324">
        <v>57.9</v>
      </c>
    </row>
    <row r="58" spans="1:14">
      <c r="A58" s="248"/>
      <c r="B58" s="244"/>
      <c r="C58" s="244"/>
      <c r="D58" s="244"/>
      <c r="E58" s="244"/>
      <c r="F58" s="244"/>
      <c r="G58" s="325"/>
      <c r="H58" s="326" t="s">
        <v>514</v>
      </c>
      <c r="I58" s="327">
        <v>1661111</v>
      </c>
      <c r="J58" s="328">
        <v>52937</v>
      </c>
      <c r="K58" s="329">
        <v>26.2</v>
      </c>
      <c r="L58" s="330">
        <v>35212</v>
      </c>
      <c r="M58" s="331">
        <v>0</v>
      </c>
      <c r="N58" s="332">
        <v>26.2</v>
      </c>
    </row>
    <row r="59" spans="1:14">
      <c r="A59" s="248"/>
      <c r="B59" s="244"/>
      <c r="C59" s="244"/>
      <c r="D59" s="244"/>
      <c r="E59" s="244"/>
      <c r="F59" s="244"/>
      <c r="G59" s="310" t="s">
        <v>518</v>
      </c>
      <c r="H59" s="311"/>
      <c r="I59" s="319">
        <v>2131924</v>
      </c>
      <c r="J59" s="320">
        <v>68912</v>
      </c>
      <c r="K59" s="321">
        <v>-29.1</v>
      </c>
      <c r="L59" s="322">
        <v>90961</v>
      </c>
      <c r="M59" s="323">
        <v>20.100000000000001</v>
      </c>
      <c r="N59" s="324">
        <v>-49.2</v>
      </c>
    </row>
    <row r="60" spans="1:14">
      <c r="A60" s="248"/>
      <c r="B60" s="244"/>
      <c r="C60" s="244"/>
      <c r="D60" s="244"/>
      <c r="E60" s="244"/>
      <c r="F60" s="244"/>
      <c r="G60" s="325"/>
      <c r="H60" s="326" t="s">
        <v>514</v>
      </c>
      <c r="I60" s="333">
        <v>1089512</v>
      </c>
      <c r="J60" s="328">
        <v>35217</v>
      </c>
      <c r="K60" s="329">
        <v>-33.5</v>
      </c>
      <c r="L60" s="330">
        <v>37720</v>
      </c>
      <c r="M60" s="331">
        <v>7.1</v>
      </c>
      <c r="N60" s="332">
        <v>-40.6</v>
      </c>
    </row>
    <row r="61" spans="1:14">
      <c r="A61" s="248"/>
      <c r="B61" s="244"/>
      <c r="C61" s="244"/>
      <c r="D61" s="244"/>
      <c r="E61" s="244"/>
      <c r="F61" s="244"/>
      <c r="G61" s="310" t="s">
        <v>519</v>
      </c>
      <c r="H61" s="334"/>
      <c r="I61" s="335">
        <v>2168619</v>
      </c>
      <c r="J61" s="336">
        <v>67967</v>
      </c>
      <c r="K61" s="337">
        <v>19.600000000000001</v>
      </c>
      <c r="L61" s="338">
        <v>77765</v>
      </c>
      <c r="M61" s="339">
        <v>9.3000000000000007</v>
      </c>
      <c r="N61" s="324">
        <v>10.3</v>
      </c>
    </row>
    <row r="62" spans="1:14">
      <c r="A62" s="248"/>
      <c r="B62" s="244"/>
      <c r="C62" s="244"/>
      <c r="D62" s="244"/>
      <c r="E62" s="244"/>
      <c r="F62" s="244"/>
      <c r="G62" s="325"/>
      <c r="H62" s="326" t="s">
        <v>514</v>
      </c>
      <c r="I62" s="327">
        <v>1328267</v>
      </c>
      <c r="J62" s="328">
        <v>41521</v>
      </c>
      <c r="K62" s="329">
        <v>17.100000000000001</v>
      </c>
      <c r="L62" s="330">
        <v>37466</v>
      </c>
      <c r="M62" s="331">
        <v>4.8</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10.050000000000001</v>
      </c>
      <c r="G47" s="12">
        <v>15.17</v>
      </c>
      <c r="H47" s="12">
        <v>16.82</v>
      </c>
      <c r="I47" s="12">
        <v>15.6</v>
      </c>
      <c r="J47" s="13">
        <v>13.88</v>
      </c>
    </row>
    <row r="48" spans="2:10" ht="57.75" customHeight="1">
      <c r="B48" s="14"/>
      <c r="C48" s="1139" t="s">
        <v>4</v>
      </c>
      <c r="D48" s="1139"/>
      <c r="E48" s="1140"/>
      <c r="F48" s="15">
        <v>3.28</v>
      </c>
      <c r="G48" s="16">
        <v>2.02</v>
      </c>
      <c r="H48" s="16">
        <v>2.91</v>
      </c>
      <c r="I48" s="16">
        <v>2.21</v>
      </c>
      <c r="J48" s="17">
        <v>1.34</v>
      </c>
    </row>
    <row r="49" spans="2:10" ht="57.75" customHeight="1" thickBot="1">
      <c r="B49" s="18"/>
      <c r="C49" s="1141" t="s">
        <v>5</v>
      </c>
      <c r="D49" s="1141"/>
      <c r="E49" s="1142"/>
      <c r="F49" s="19">
        <v>3.72</v>
      </c>
      <c r="G49" s="20">
        <v>2.8</v>
      </c>
      <c r="H49" s="20">
        <v>1.29</v>
      </c>
      <c r="I49" s="20" t="s">
        <v>526</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528</v>
      </c>
      <c r="D34" s="1149"/>
      <c r="E34" s="1150"/>
      <c r="F34" s="32" t="s">
        <v>529</v>
      </c>
      <c r="G34" s="33" t="s">
        <v>530</v>
      </c>
      <c r="H34" s="33" t="s">
        <v>531</v>
      </c>
      <c r="I34" s="33" t="s">
        <v>532</v>
      </c>
      <c r="J34" s="34" t="s">
        <v>533</v>
      </c>
      <c r="K34" s="22"/>
      <c r="L34" s="22"/>
      <c r="M34" s="22"/>
      <c r="N34" s="22"/>
      <c r="O34" s="22"/>
      <c r="P34" s="22"/>
    </row>
    <row r="35" spans="1:16" ht="39" customHeight="1">
      <c r="A35" s="22"/>
      <c r="B35" s="35"/>
      <c r="C35" s="1143" t="s">
        <v>534</v>
      </c>
      <c r="D35" s="1144"/>
      <c r="E35" s="1145"/>
      <c r="F35" s="36">
        <v>2.61</v>
      </c>
      <c r="G35" s="37">
        <v>2.4300000000000002</v>
      </c>
      <c r="H35" s="37">
        <v>2.5299999999999998</v>
      </c>
      <c r="I35" s="37">
        <v>2.27</v>
      </c>
      <c r="J35" s="38">
        <v>3.1</v>
      </c>
      <c r="K35" s="22"/>
      <c r="L35" s="22"/>
      <c r="M35" s="22"/>
      <c r="N35" s="22"/>
      <c r="O35" s="22"/>
      <c r="P35" s="22"/>
    </row>
    <row r="36" spans="1:16" ht="39" customHeight="1">
      <c r="A36" s="22"/>
      <c r="B36" s="35"/>
      <c r="C36" s="1143" t="s">
        <v>535</v>
      </c>
      <c r="D36" s="1144"/>
      <c r="E36" s="1145"/>
      <c r="F36" s="36">
        <v>2.69</v>
      </c>
      <c r="G36" s="37">
        <v>2.38</v>
      </c>
      <c r="H36" s="37">
        <v>2.1</v>
      </c>
      <c r="I36" s="37">
        <v>2.04</v>
      </c>
      <c r="J36" s="38">
        <v>1.68</v>
      </c>
      <c r="K36" s="22"/>
      <c r="L36" s="22"/>
      <c r="M36" s="22"/>
      <c r="N36" s="22"/>
      <c r="O36" s="22"/>
      <c r="P36" s="22"/>
    </row>
    <row r="37" spans="1:16" ht="39" customHeight="1">
      <c r="A37" s="22"/>
      <c r="B37" s="35"/>
      <c r="C37" s="1143" t="s">
        <v>536</v>
      </c>
      <c r="D37" s="1144"/>
      <c r="E37" s="1145"/>
      <c r="F37" s="36">
        <v>3.28</v>
      </c>
      <c r="G37" s="37">
        <v>2.02</v>
      </c>
      <c r="H37" s="37">
        <v>2.91</v>
      </c>
      <c r="I37" s="37">
        <v>2.21</v>
      </c>
      <c r="J37" s="38">
        <v>1.34</v>
      </c>
      <c r="K37" s="22"/>
      <c r="L37" s="22"/>
      <c r="M37" s="22"/>
      <c r="N37" s="22"/>
      <c r="O37" s="22"/>
      <c r="P37" s="22"/>
    </row>
    <row r="38" spans="1:16" ht="39" customHeight="1">
      <c r="A38" s="22"/>
      <c r="B38" s="35"/>
      <c r="C38" s="1143" t="s">
        <v>537</v>
      </c>
      <c r="D38" s="1144"/>
      <c r="E38" s="1145"/>
      <c r="F38" s="36">
        <v>1.23</v>
      </c>
      <c r="G38" s="37">
        <v>1.25</v>
      </c>
      <c r="H38" s="37">
        <v>0.71</v>
      </c>
      <c r="I38" s="37">
        <v>0.54</v>
      </c>
      <c r="J38" s="38">
        <v>0.37</v>
      </c>
      <c r="K38" s="22"/>
      <c r="L38" s="22"/>
      <c r="M38" s="22"/>
      <c r="N38" s="22"/>
      <c r="O38" s="22"/>
      <c r="P38" s="22"/>
    </row>
    <row r="39" spans="1:16" ht="39" customHeight="1">
      <c r="A39" s="22"/>
      <c r="B39" s="35"/>
      <c r="C39" s="1143" t="s">
        <v>538</v>
      </c>
      <c r="D39" s="1144"/>
      <c r="E39" s="1145"/>
      <c r="F39" s="36">
        <v>0.82</v>
      </c>
      <c r="G39" s="37">
        <v>0.71</v>
      </c>
      <c r="H39" s="37">
        <v>0.65</v>
      </c>
      <c r="I39" s="37">
        <v>0.62</v>
      </c>
      <c r="J39" s="38">
        <v>0.16</v>
      </c>
      <c r="K39" s="22"/>
      <c r="L39" s="22"/>
      <c r="M39" s="22"/>
      <c r="N39" s="22"/>
      <c r="O39" s="22"/>
      <c r="P39" s="22"/>
    </row>
    <row r="40" spans="1:16" ht="39" customHeight="1">
      <c r="A40" s="22"/>
      <c r="B40" s="35"/>
      <c r="C40" s="1143" t="s">
        <v>539</v>
      </c>
      <c r="D40" s="1144"/>
      <c r="E40" s="1145"/>
      <c r="F40" s="36">
        <v>0.03</v>
      </c>
      <c r="G40" s="37">
        <v>0.04</v>
      </c>
      <c r="H40" s="37">
        <v>0.02</v>
      </c>
      <c r="I40" s="37">
        <v>0.03</v>
      </c>
      <c r="J40" s="38">
        <v>0.09</v>
      </c>
      <c r="K40" s="22"/>
      <c r="L40" s="22"/>
      <c r="M40" s="22"/>
      <c r="N40" s="22"/>
      <c r="O40" s="22"/>
      <c r="P40" s="22"/>
    </row>
    <row r="41" spans="1:16" ht="39" customHeight="1">
      <c r="A41" s="22"/>
      <c r="B41" s="35"/>
      <c r="C41" s="1143" t="s">
        <v>540</v>
      </c>
      <c r="D41" s="1144"/>
      <c r="E41" s="1145"/>
      <c r="F41" s="36">
        <v>0.01</v>
      </c>
      <c r="G41" s="37">
        <v>7.0000000000000007E-2</v>
      </c>
      <c r="H41" s="37">
        <v>0.01</v>
      </c>
      <c r="I41" s="37">
        <v>0.03</v>
      </c>
      <c r="J41" s="38">
        <v>0.04</v>
      </c>
      <c r="K41" s="22"/>
      <c r="L41" s="22"/>
      <c r="M41" s="22"/>
      <c r="N41" s="22"/>
      <c r="O41" s="22"/>
      <c r="P41" s="22"/>
    </row>
    <row r="42" spans="1:16" ht="39" customHeight="1">
      <c r="A42" s="22"/>
      <c r="B42" s="39"/>
      <c r="C42" s="1143" t="s">
        <v>541</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542</v>
      </c>
      <c r="D43" s="1147"/>
      <c r="E43" s="1148"/>
      <c r="F43" s="41">
        <v>0.21</v>
      </c>
      <c r="G43" s="42">
        <v>0.34</v>
      </c>
      <c r="H43" s="42">
        <v>0.13</v>
      </c>
      <c r="I43" s="42">
        <v>0.16</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2" zoomScaleNormal="11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1938</v>
      </c>
      <c r="L45" s="60">
        <v>1943</v>
      </c>
      <c r="M45" s="60">
        <v>1923</v>
      </c>
      <c r="N45" s="60">
        <v>1809</v>
      </c>
      <c r="O45" s="61">
        <v>1713</v>
      </c>
      <c r="P45" s="48"/>
      <c r="Q45" s="48"/>
      <c r="R45" s="48"/>
      <c r="S45" s="48"/>
      <c r="T45" s="48"/>
      <c r="U45" s="48"/>
    </row>
    <row r="46" spans="1:21" ht="30.75" customHeight="1">
      <c r="A46" s="48"/>
      <c r="B46" s="1161"/>
      <c r="C46" s="1162"/>
      <c r="D46" s="62"/>
      <c r="E46" s="1153" t="s">
        <v>12</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13</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14</v>
      </c>
      <c r="F48" s="1153"/>
      <c r="G48" s="1153"/>
      <c r="H48" s="1153"/>
      <c r="I48" s="1153"/>
      <c r="J48" s="1154"/>
      <c r="K48" s="63">
        <v>917</v>
      </c>
      <c r="L48" s="64">
        <v>959</v>
      </c>
      <c r="M48" s="64">
        <v>1034</v>
      </c>
      <c r="N48" s="64">
        <v>989</v>
      </c>
      <c r="O48" s="65">
        <v>1026</v>
      </c>
      <c r="P48" s="48"/>
      <c r="Q48" s="48"/>
      <c r="R48" s="48"/>
      <c r="S48" s="48"/>
      <c r="T48" s="48"/>
      <c r="U48" s="48"/>
    </row>
    <row r="49" spans="1:21" ht="30.75" customHeight="1">
      <c r="A49" s="48"/>
      <c r="B49" s="1161"/>
      <c r="C49" s="1162"/>
      <c r="D49" s="62"/>
      <c r="E49" s="1153" t="s">
        <v>15</v>
      </c>
      <c r="F49" s="1153"/>
      <c r="G49" s="1153"/>
      <c r="H49" s="1153"/>
      <c r="I49" s="1153"/>
      <c r="J49" s="1154"/>
      <c r="K49" s="63">
        <v>36</v>
      </c>
      <c r="L49" s="64">
        <v>43</v>
      </c>
      <c r="M49" s="64">
        <v>138</v>
      </c>
      <c r="N49" s="64">
        <v>139</v>
      </c>
      <c r="O49" s="65">
        <v>135</v>
      </c>
      <c r="P49" s="48"/>
      <c r="Q49" s="48"/>
      <c r="R49" s="48"/>
      <c r="S49" s="48"/>
      <c r="T49" s="48"/>
      <c r="U49" s="48"/>
    </row>
    <row r="50" spans="1:21" ht="30.75" customHeight="1">
      <c r="A50" s="48"/>
      <c r="B50" s="1161"/>
      <c r="C50" s="1162"/>
      <c r="D50" s="62"/>
      <c r="E50" s="1153" t="s">
        <v>16</v>
      </c>
      <c r="F50" s="1153"/>
      <c r="G50" s="1153"/>
      <c r="H50" s="1153"/>
      <c r="I50" s="1153"/>
      <c r="J50" s="1154"/>
      <c r="K50" s="63">
        <v>64</v>
      </c>
      <c r="L50" s="64">
        <v>70</v>
      </c>
      <c r="M50" s="64">
        <v>67</v>
      </c>
      <c r="N50" s="64">
        <v>64</v>
      </c>
      <c r="O50" s="65">
        <v>64</v>
      </c>
      <c r="P50" s="48"/>
      <c r="Q50" s="48"/>
      <c r="R50" s="48"/>
      <c r="S50" s="48"/>
      <c r="T50" s="48"/>
      <c r="U50" s="48"/>
    </row>
    <row r="51" spans="1:21" ht="30.75" customHeight="1">
      <c r="A51" s="48"/>
      <c r="B51" s="1163"/>
      <c r="C51" s="1164"/>
      <c r="D51" s="66"/>
      <c r="E51" s="1153" t="s">
        <v>17</v>
      </c>
      <c r="F51" s="1153"/>
      <c r="G51" s="1153"/>
      <c r="H51" s="1153"/>
      <c r="I51" s="1153"/>
      <c r="J51" s="1154"/>
      <c r="K51" s="63">
        <v>0</v>
      </c>
      <c r="L51" s="64" t="s">
        <v>482</v>
      </c>
      <c r="M51" s="64" t="s">
        <v>482</v>
      </c>
      <c r="N51" s="64" t="s">
        <v>482</v>
      </c>
      <c r="O51" s="65" t="s">
        <v>482</v>
      </c>
      <c r="P51" s="48"/>
      <c r="Q51" s="48"/>
      <c r="R51" s="48"/>
      <c r="S51" s="48"/>
      <c r="T51" s="48"/>
      <c r="U51" s="48"/>
    </row>
    <row r="52" spans="1:21" ht="30.75" customHeight="1">
      <c r="A52" s="48"/>
      <c r="B52" s="1151" t="s">
        <v>18</v>
      </c>
      <c r="C52" s="1152"/>
      <c r="D52" s="66"/>
      <c r="E52" s="1153" t="s">
        <v>19</v>
      </c>
      <c r="F52" s="1153"/>
      <c r="G52" s="1153"/>
      <c r="H52" s="1153"/>
      <c r="I52" s="1153"/>
      <c r="J52" s="1154"/>
      <c r="K52" s="63">
        <v>1624</v>
      </c>
      <c r="L52" s="64">
        <v>1698</v>
      </c>
      <c r="M52" s="64">
        <v>1762</v>
      </c>
      <c r="N52" s="64">
        <v>1791</v>
      </c>
      <c r="O52" s="65">
        <v>1742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1331</v>
      </c>
      <c r="L53" s="69">
        <v>1317</v>
      </c>
      <c r="M53" s="69">
        <v>1400</v>
      </c>
      <c r="N53" s="69">
        <v>1210</v>
      </c>
      <c r="O53" s="70">
        <v>1196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2015-04-14T23:46:20Z</cp:lastPrinted>
  <dcterms:created xsi:type="dcterms:W3CDTF">2015-02-17T06:04:35Z</dcterms:created>
  <dcterms:modified xsi:type="dcterms:W3CDTF">2015-04-23T04:16:15Z</dcterms:modified>
</cp:coreProperties>
</file>