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externalReferences>
    <externalReference r:id="rId12"/>
  </externalReferences>
  <definedNames>
    <definedName name="_xlnm.Print_Area" localSheetId="7">【要約表】!$A$1:$Q$50</definedName>
    <definedName name="_xlnm.Print_Area" localSheetId="0">'Ｐ１'!$A$1:$FA$67</definedName>
    <definedName name="_xlnm.Print_Area" localSheetId="1">'Ｐ2'!$A$1:$L$59</definedName>
    <definedName name="_xlnm.Print_Area" localSheetId="2">'Ｐ3'!$A$1:$H$57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D25" i="27" l="1"/>
  <c r="D27" i="36" l="1"/>
  <c r="B27" i="36" l="1"/>
  <c r="C26" i="36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A3" i="23" l="1"/>
  <c r="C13" i="7" l="1"/>
  <c r="B13" i="7"/>
  <c r="C11" i="32" l="1"/>
  <c r="C23" i="32"/>
  <c r="M17" i="32" l="1"/>
  <c r="M24" i="32"/>
  <c r="M19" i="32"/>
  <c r="M16" i="32"/>
  <c r="M10" i="32"/>
  <c r="M18" i="32"/>
  <c r="M21" i="32"/>
  <c r="M14" i="32"/>
  <c r="M3" i="32"/>
  <c r="M12" i="32"/>
  <c r="M15" i="32"/>
  <c r="M13" i="32"/>
  <c r="M25" i="32"/>
  <c r="M7" i="32"/>
  <c r="M8" i="32"/>
  <c r="M4" i="32"/>
  <c r="M6" i="32"/>
  <c r="M22" i="32"/>
  <c r="M9" i="32"/>
  <c r="M5" i="32"/>
  <c r="M23" i="32"/>
  <c r="M20" i="32"/>
  <c r="M26" i="32"/>
  <c r="M11" i="32"/>
  <c r="M27" i="32"/>
  <c r="H5" i="32"/>
  <c r="H12" i="32"/>
  <c r="H14" i="32"/>
  <c r="H4" i="32"/>
  <c r="H3" i="32"/>
  <c r="H6" i="32"/>
  <c r="H13" i="32"/>
  <c r="H11" i="32"/>
  <c r="H15" i="32"/>
  <c r="H7" i="32"/>
  <c r="H8" i="32"/>
  <c r="H10" i="32"/>
  <c r="H17" i="32"/>
  <c r="H18" i="32"/>
  <c r="H20" i="32"/>
  <c r="H25" i="32"/>
  <c r="H9" i="32"/>
  <c r="H21" i="32"/>
  <c r="H19" i="32"/>
  <c r="H22" i="32"/>
  <c r="H16" i="32"/>
  <c r="H23" i="32"/>
  <c r="H27" i="32"/>
  <c r="H24" i="32"/>
  <c r="H26" i="32"/>
  <c r="C6" i="32"/>
  <c r="C17" i="32"/>
  <c r="C16" i="32"/>
  <c r="C5" i="32"/>
  <c r="C4" i="32"/>
  <c r="C8" i="32"/>
  <c r="C14" i="32"/>
  <c r="C12" i="32"/>
  <c r="C9" i="32"/>
  <c r="C7" i="32"/>
  <c r="C10" i="32"/>
  <c r="C20" i="32"/>
  <c r="C13" i="32"/>
  <c r="C18" i="32"/>
  <c r="C22" i="32"/>
  <c r="C3" i="32"/>
  <c r="C24" i="32"/>
  <c r="C15" i="32"/>
  <c r="C21" i="32"/>
  <c r="C19" i="32"/>
  <c r="C25" i="32"/>
  <c r="C26" i="32"/>
  <c r="C27" i="32"/>
  <c r="M34" i="32"/>
  <c r="H34" i="32"/>
  <c r="C34" i="32"/>
  <c r="C33" i="32" l="1"/>
  <c r="I19" i="32"/>
  <c r="I14" i="32"/>
  <c r="D12" i="32"/>
  <c r="N9" i="32"/>
  <c r="I27" i="32"/>
  <c r="N5" i="32"/>
  <c r="D13" i="7"/>
  <c r="D17" i="32"/>
  <c r="N21" i="32"/>
  <c r="D8" i="32"/>
  <c r="I13" i="32"/>
  <c r="D18" i="32"/>
  <c r="I8" i="32"/>
  <c r="N4" i="32"/>
  <c r="I17" i="32"/>
  <c r="N15" i="32"/>
  <c r="D22" i="32"/>
  <c r="D4" i="32"/>
  <c r="I18" i="32"/>
  <c r="I20" i="32"/>
  <c r="N26" i="32"/>
  <c r="N30" i="32"/>
  <c r="I3" i="32"/>
  <c r="D23" i="32"/>
  <c r="D21" i="32"/>
  <c r="D16" i="32"/>
  <c r="I9" i="32"/>
  <c r="I15" i="32"/>
  <c r="N20" i="32"/>
  <c r="N12" i="32"/>
  <c r="N18" i="32"/>
  <c r="N24" i="32"/>
  <c r="N14" i="32"/>
  <c r="N19" i="32"/>
  <c r="D9" i="32"/>
  <c r="D27" i="32"/>
  <c r="I7" i="32"/>
  <c r="I12" i="32"/>
  <c r="I30" i="32"/>
  <c r="I6" i="32"/>
  <c r="N25" i="32"/>
  <c r="D26" i="32"/>
  <c r="D15" i="32"/>
  <c r="I24" i="32"/>
  <c r="I22" i="32"/>
  <c r="I25" i="32"/>
  <c r="I29" i="32"/>
  <c r="N8" i="32"/>
  <c r="N23" i="32"/>
  <c r="N6" i="32"/>
  <c r="N10" i="32"/>
  <c r="N7" i="32"/>
  <c r="N16" i="32"/>
  <c r="N3" i="32"/>
  <c r="N31" i="32"/>
  <c r="N27" i="32"/>
  <c r="M33" i="32"/>
  <c r="N17" i="32"/>
  <c r="N22" i="32"/>
  <c r="N13" i="32"/>
  <c r="N11" i="32"/>
  <c r="N29" i="32"/>
  <c r="I31" i="32"/>
  <c r="I23" i="32"/>
  <c r="I16" i="32"/>
  <c r="H33" i="32"/>
  <c r="I4" i="32"/>
  <c r="I5" i="32"/>
  <c r="I11" i="32"/>
  <c r="I21" i="32"/>
  <c r="I10" i="32"/>
  <c r="I26" i="32"/>
  <c r="D31" i="32"/>
  <c r="D24" i="32"/>
  <c r="D7" i="32"/>
  <c r="D11" i="32"/>
  <c r="D20" i="32"/>
  <c r="D19" i="32"/>
  <c r="D6" i="32"/>
  <c r="D13" i="32"/>
  <c r="D29" i="32"/>
  <c r="D3" i="32"/>
  <c r="D10" i="32"/>
  <c r="D25" i="32"/>
  <c r="D5" i="32"/>
  <c r="D14" i="32"/>
  <c r="D30" i="32"/>
  <c r="E27" i="36" l="1"/>
  <c r="C27" i="36" s="1"/>
</calcChain>
</file>

<file path=xl/sharedStrings.xml><?xml version="1.0" encoding="utf-8"?>
<sst xmlns="http://schemas.openxmlformats.org/spreadsheetml/2006/main" count="815" uniqueCount="455">
  <si>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</si>
  <si>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</si>
  <si>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</si>
  <si>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</si>
  <si>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</si>
  <si>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</si>
  <si>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</si>
  <si>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</si>
  <si>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</si>
  <si>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</si>
  <si>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</si>
  <si>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</si>
  <si>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</si>
  <si>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</si>
  <si>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</si>
  <si>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</si>
  <si>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</si>
  <si>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</si>
  <si>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</si>
  <si>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</si>
  <si>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</si>
  <si>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</si>
  <si>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</si>
  <si>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</si>
  <si>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</si>
  <si>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</si>
  <si>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</si>
  <si>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</si>
  <si>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</si>
  <si>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</si>
  <si>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</si>
  <si>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</si>
  <si>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</si>
  <si>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</si>
  <si>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</si>
  <si>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</si>
  <si>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</si>
  <si>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</si>
  <si>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</si>
  <si>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</si>
  <si>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</si>
  <si>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</si>
  <si>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</si>
  <si>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</si>
  <si>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</si>
  <si>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</si>
  <si>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</si>
  <si>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</si>
  <si>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</si>
  <si>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</si>
  <si>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</si>
  <si>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</si>
  <si>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</si>
  <si>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</si>
  <si>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</si>
  <si>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</si>
  <si>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</si>
  <si>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</si>
  <si>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</si>
  <si>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</si>
  <si>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</si>
  <si>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</si>
  <si>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</si>
  <si>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</si>
  <si>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</si>
  <si>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</si>
  <si>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</si>
  <si>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</si>
  <si>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</si>
  <si>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</si>
  <si>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</si>
  <si>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</si>
  <si>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</si>
  <si>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</si>
  <si>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</si>
  <si>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</si>
  <si>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</si>
  <si>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</si>
  <si>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</si>
  <si>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</si>
  <si>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</si>
  <si>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</si>
  <si>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</si>
  <si>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</si>
  <si>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</si>
  <si>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</si>
  <si>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</si>
  <si>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</si>
  <si>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</si>
  <si>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</si>
  <si>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</si>
  <si>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</si>
  <si>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</si>
  <si>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</si>
  <si>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</si>
  <si>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</si>
  <si>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</si>
  <si>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</si>
  <si>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</si>
  <si>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</si>
  <si>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</si>
  <si>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</si>
  <si>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</si>
  <si>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</si>
  <si>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</si>
  <si>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</si>
  <si>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</si>
  <si>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</si>
  <si>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</si>
  <si>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</si>
  <si>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</si>
  <si>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</si>
  <si>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</si>
  <si>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</si>
  <si>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</si>
  <si>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</si>
  <si>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</si>
  <si>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</si>
  <si>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</si>
  <si>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</si>
  <si>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</si>
  <si>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</si>
  <si>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</si>
  <si>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</si>
  <si>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</si>
  <si>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</si>
  <si>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</si>
  <si>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</si>
  <si>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</si>
  <si>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</si>
  <si>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</si>
  <si>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</si>
  <si>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</si>
  <si>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</si>
  <si>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</si>
  <si>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</si>
  <si>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</si>
  <si>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</si>
  <si>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</si>
  <si>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</si>
  <si>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</si>
  <si>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</si>
  <si>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</si>
  <si>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</si>
  <si>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</si>
  <si>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</si>
  <si>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</si>
  <si>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</si>
  <si>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</si>
  <si>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</si>
  <si>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</si>
  <si>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</si>
  <si>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</si>
  <si>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</si>
  <si>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</si>
  <si>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</si>
  <si>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</si>
  <si>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</si>
  <si>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</si>
  <si>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</si>
  <si>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</si>
  <si>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</si>
  <si>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</si>
  <si>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</si>
  <si>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</si>
  <si>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</si>
  <si>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</si>
  <si>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>減少</t>
    <phoneticPr fontId="7"/>
  </si>
  <si>
    <t xml:space="preserve">横手市 </t>
  </si>
  <si>
    <t>H19.10.1</t>
  </si>
  <si>
    <t xml:space="preserve">           市町村別人口と世帯（推計）</t>
    <phoneticPr fontId="7"/>
  </si>
  <si>
    <t>増加</t>
    <phoneticPr fontId="7"/>
  </si>
  <si>
    <t>H20.10.1</t>
  </si>
  <si>
    <t>人口増減</t>
    <phoneticPr fontId="7"/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</si>
  <si>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</si>
  <si>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</si>
  <si>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</si>
  <si>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</si>
  <si>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</si>
  <si>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</si>
  <si>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</si>
  <si>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</si>
  <si>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</si>
  <si>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</si>
  <si>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</si>
  <si>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</si>
  <si>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</si>
  <si>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</si>
  <si>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</si>
  <si>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</si>
  <si>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</si>
  <si>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</si>
  <si>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</si>
  <si>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</si>
  <si>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</si>
  <si>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</si>
  <si>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</si>
  <si>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</si>
  <si>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</si>
  <si>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</si>
  <si>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</si>
  <si>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</si>
  <si>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</si>
  <si>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</si>
  <si>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</si>
  <si>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</si>
  <si>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</si>
  <si>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</si>
  <si>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</si>
  <si>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</si>
  <si>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</si>
  <si>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</si>
  <si>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</si>
  <si>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</si>
  <si>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</si>
  <si>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</si>
  <si>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</si>
  <si>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</si>
  <si>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</si>
  <si>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</si>
  <si>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</si>
  <si>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</si>
  <si>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</si>
  <si>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</si>
  <si>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</si>
  <si>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</si>
  <si>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</si>
  <si>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</si>
  <si>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</si>
  <si>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</si>
  <si>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</si>
  <si>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</si>
  <si>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</si>
  <si>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</si>
  <si>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</si>
  <si>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</si>
  <si>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</si>
  <si>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</si>
  <si>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</si>
  <si>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</si>
  <si>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</si>
  <si>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</si>
  <si>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</si>
  <si>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</si>
  <si>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</si>
  <si>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</si>
  <si>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</si>
  <si>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</si>
  <si>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</si>
  <si>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</si>
  <si>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</si>
  <si>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</si>
  <si>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</si>
  <si>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</si>
  <si>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</si>
  <si>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</si>
  <si>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</si>
  <si>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</si>
  <si>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</si>
  <si>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</si>
  <si>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</si>
  <si>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</si>
  <si>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</si>
  <si>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</si>
  <si>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</si>
  <si>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</si>
  <si>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</si>
  <si>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</si>
  <si>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</si>
  <si>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</si>
  <si>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</si>
  <si>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</si>
  <si>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</si>
  <si>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</si>
  <si>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</si>
  <si>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</si>
  <si>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</si>
  <si>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</si>
  <si>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</si>
  <si>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</si>
  <si>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</si>
  <si>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</si>
  <si>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</si>
  <si>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</si>
  <si>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</si>
  <si>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</si>
  <si>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</si>
  <si>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</si>
  <si>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</si>
  <si>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</si>
  <si>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</si>
  <si>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</si>
  <si>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</si>
  <si>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</si>
  <si>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</si>
  <si>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</si>
  <si>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</si>
  <si>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</si>
  <si>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</si>
  <si>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</si>
  <si>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</si>
  <si>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</si>
  <si>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</si>
  <si>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</si>
  <si>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</si>
  <si>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</si>
  <si>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</si>
  <si>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</si>
  <si>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</si>
  <si>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</si>
  <si>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</si>
  <si>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</si>
  <si>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</si>
  <si>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</si>
  <si>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</si>
  <si>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</si>
  <si>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</si>
  <si>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</si>
  <si>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</si>
  <si>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</si>
  <si>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大仙市</t>
    <rPh sb="0" eb="3">
      <t>ダイセンシ</t>
    </rPh>
    <phoneticPr fontId="7"/>
  </si>
  <si>
    <t>能代市</t>
    <rPh sb="0" eb="3">
      <t>ノシロシ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</si>
  <si>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</si>
  <si>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</si>
  <si>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</si>
  <si>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</si>
  <si>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</si>
  <si>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</si>
  <si>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注１）人口及び世帯数は、平成２２年国勢調査の確定値をベースに算出している。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</si>
  <si>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</si>
  <si>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</si>
  <si>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</si>
  <si>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</si>
  <si>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</si>
  <si>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</si>
  <si>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</si>
  <si>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</si>
  <si>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</si>
  <si>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</si>
  <si>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</si>
  <si>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</si>
  <si>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</si>
  <si>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</si>
  <si>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</si>
  <si>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</si>
  <si>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</si>
  <si>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</si>
  <si>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</si>
  <si>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</si>
  <si>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</si>
  <si>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</si>
  <si>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</si>
  <si>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</si>
  <si>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</si>
  <si>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</si>
  <si>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</si>
  <si>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</si>
  <si>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</si>
  <si>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</si>
  <si>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</si>
  <si>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</si>
  <si>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横手市</t>
    <rPh sb="0" eb="3">
      <t>ヨコテシ</t>
    </rPh>
    <phoneticPr fontId="7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</si>
  <si>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</si>
  <si>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</si>
  <si>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</si>
  <si>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</si>
  <si>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</si>
  <si>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</si>
  <si>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</si>
  <si>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</si>
  <si>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</si>
  <si>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</si>
  <si>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</si>
  <si>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</si>
  <si>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</si>
  <si>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  <rPh sb="1" eb="2">
      <t>ガツ</t>
    </rPh>
    <phoneticPr fontId="1"/>
  </si>
  <si>
    <t>H26
1月</t>
    <rPh sb="5" eb="6">
      <t>ガツ</t>
    </rPh>
    <phoneticPr fontId="1"/>
  </si>
  <si>
    <t>人口増減　</t>
    <rPh sb="2" eb="4">
      <t>ゾウゲン</t>
    </rPh>
    <phoneticPr fontId="1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</si>
  <si>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</si>
  <si>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</si>
  <si>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 xml:space="preserve">     4月　　〃　　</t>
    <rPh sb="4294967295" eb="0">
      <t>ツキ</t>
    </rPh>
    <phoneticPr fontId="4"/>
  </si>
  <si>
    <t xml:space="preserve">     5月　　〃　　</t>
    <rPh sb="4294967295" eb="0">
      <t>ツキ</t>
    </rPh>
    <phoneticPr fontId="4"/>
  </si>
  <si>
    <t xml:space="preserve">     6月　　〃　　</t>
    <rPh sb="4294967295" eb="0">
      <t>ツキ</t>
    </rPh>
    <phoneticPr fontId="4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</si>
  <si>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</si>
  <si>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</si>
  <si>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</si>
  <si>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>湯沢市</t>
    <rPh sb="0" eb="3">
      <t>ユザワシ</t>
    </rPh>
    <phoneticPr fontId="7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</si>
  <si>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</si>
  <si>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</si>
  <si>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>三種町</t>
    <rPh sb="0" eb="3">
      <t>ミタネチョウ</t>
    </rPh>
    <phoneticPr fontId="7"/>
  </si>
  <si>
    <t xml:space="preserve">     8月　　〃　　</t>
    <rPh sb="4294967295" eb="0">
      <t>ツキ</t>
    </rPh>
    <phoneticPr fontId="4"/>
  </si>
  <si>
    <t>H14.10.1 ～ H15.9.30</t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</si>
  <si>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</si>
  <si>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</si>
  <si>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</si>
  <si>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</si>
  <si>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</si>
  <si>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</si>
  <si>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</si>
  <si>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</si>
  <si>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</si>
  <si>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</si>
  <si>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H25.10.1 ～ H26.9.30</t>
    <phoneticPr fontId="4"/>
  </si>
  <si>
    <t xml:space="preserve">     9月　　〃　　</t>
    <rPh sb="4294967295" eb="0">
      <t>ツキ</t>
    </rPh>
    <phoneticPr fontId="4"/>
  </si>
  <si>
    <t xml:space="preserve">    10月　　〃　　</t>
    <rPh sb="4294967295" eb="0">
      <t>ツキ</t>
    </rPh>
    <phoneticPr fontId="4"/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</si>
  <si>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</si>
  <si>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</si>
  <si>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</si>
  <si>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10月</t>
    <rPh sb="2" eb="3">
      <t>ガツ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</si>
  <si>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</si>
  <si>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</si>
  <si>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</si>
  <si>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◆自然動態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</si>
  <si>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</si>
  <si>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</si>
  <si>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</si>
  <si>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</si>
  <si>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</si>
  <si>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>H26. 1.1</t>
  </si>
  <si>
    <t>H25.12月　一か月間</t>
    <rPh sb="6" eb="7">
      <t>ツキ</t>
    </rPh>
    <rPh sb="8" eb="9">
      <t>イチ</t>
    </rPh>
    <rPh sb="10" eb="12">
      <t>ゲツカン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</si>
  <si>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</si>
  <si>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</si>
  <si>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>H27. 1.1</t>
    <phoneticPr fontId="7"/>
  </si>
  <si>
    <t>H26. 1月　一か月間</t>
    <rPh sb="6" eb="7">
      <t>ツキ</t>
    </rPh>
    <rPh sb="8" eb="9">
      <t>イチ</t>
    </rPh>
    <rPh sb="10" eb="12">
      <t>ゲツカン</t>
    </rPh>
    <phoneticPr fontId="4"/>
  </si>
  <si>
    <t xml:space="preserve">    12月　　〃　　</t>
    <rPh sb="4294967295" eb="0">
      <t>ツキ</t>
    </rPh>
    <phoneticPr fontId="4"/>
  </si>
  <si>
    <t>26年10月～26年12月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</si>
  <si>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H25
2月</t>
    <rPh sb="5" eb="6">
      <t>ツキ</t>
    </rPh>
    <phoneticPr fontId="1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</si>
  <si>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</si>
  <si>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</si>
  <si>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</si>
  <si>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１月</t>
    <rPh sb="1" eb="2">
      <t>ガツ</t>
    </rPh>
    <phoneticPr fontId="7"/>
  </si>
  <si>
    <t>◆平成26年12月中の人口動態</t>
    <rPh sb="1" eb="3">
      <t>ヘイセイ</t>
    </rPh>
    <rPh sb="5" eb="6">
      <t>ネン</t>
    </rPh>
    <rPh sb="8" eb="9">
      <t>ガツ</t>
    </rPh>
    <rPh sb="9" eb="10">
      <t>チュウ</t>
    </rPh>
    <phoneticPr fontId="7"/>
  </si>
  <si>
    <t>７．平成２６年１２月中の人口動態</t>
    <rPh sb="2" eb="4">
      <t>ヘイセイ</t>
    </rPh>
    <rPh sb="6" eb="7">
      <t>ネン</t>
    </rPh>
    <rPh sb="9" eb="10">
      <t>ガツ</t>
    </rPh>
    <rPh sb="10" eb="11">
      <t>チュウ</t>
    </rPh>
    <rPh sb="12" eb="14">
      <t>ジンコウ</t>
    </rPh>
    <rPh sb="14" eb="16">
      <t>ドウタイ</t>
    </rPh>
    <phoneticPr fontId="7"/>
  </si>
  <si>
    <t>潟上市</t>
    <rPh sb="0" eb="3">
      <t>カタガミシ</t>
    </rPh>
    <phoneticPr fontId="7"/>
  </si>
  <si>
    <t>潟上市</t>
    <rPh sb="0" eb="3">
      <t>カタガミシ</t>
    </rPh>
    <phoneticPr fontId="7"/>
  </si>
  <si>
    <t>北秋田市</t>
    <rPh sb="0" eb="4">
      <t>キタアキタシ</t>
    </rPh>
    <phoneticPr fontId="7"/>
  </si>
  <si>
    <t>にかほ市</t>
    <rPh sb="3" eb="4">
      <t>シ</t>
    </rPh>
    <phoneticPr fontId="7"/>
  </si>
  <si>
    <t>仙北市</t>
    <rPh sb="0" eb="3">
      <t>センボクシ</t>
    </rPh>
    <phoneticPr fontId="7"/>
  </si>
  <si>
    <t>羽後町</t>
    <rPh sb="0" eb="3">
      <t>ウゴマチ</t>
    </rPh>
    <phoneticPr fontId="7"/>
  </si>
  <si>
    <t>男鹿市</t>
    <rPh sb="0" eb="3">
      <t>オガシ</t>
    </rPh>
    <phoneticPr fontId="7"/>
  </si>
  <si>
    <t>秋田市、横手市、大館市等</t>
    <rPh sb="0" eb="3">
      <t>アキタシ</t>
    </rPh>
    <rPh sb="4" eb="7">
      <t>ヨコテシ</t>
    </rPh>
    <rPh sb="8" eb="11">
      <t>オオダテシ</t>
    </rPh>
    <rPh sb="11" eb="12">
      <t>アキシト</t>
    </rPh>
    <phoneticPr fontId="7"/>
  </si>
  <si>
    <t>減少した。</t>
  </si>
  <si>
    <t>人の減少</t>
  </si>
  <si>
    <t>の減少となる。</t>
  </si>
  <si>
    <t>世帯減少した。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</si>
  <si>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</si>
  <si>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</si>
  <si>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</si>
  <si>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</si>
  <si>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</si>
  <si>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26年10月～26年12月</t>
  </si>
  <si>
    <t>７．平成２６年１２月中の人口動態</t>
  </si>
  <si>
    <t>1市</t>
  </si>
  <si>
    <t>24市町村</t>
  </si>
  <si>
    <t>社会増減数
（転入－転出）</t>
    <rPh sb="7" eb="9">
      <t>テンニュウ</t>
    </rPh>
    <rPh sb="10" eb="12">
      <t>テンシュツ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</si>
</sst>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" fillId="0" borderId="0" xfId="1" applyFont="1" applyAlignment="1">
      <alignment horizontal="left"/>
    </xf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56" fontId="0" fillId="0" borderId="22" xfId="0" applyNumberFormat="1" applyBorder="1" applyAlignment="1">
      <alignment horizontal="right"/>
    </xf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6" xfId="0" applyNumberFormat="1" applyBorder="1"/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178" fontId="0" fillId="0" borderId="53" xfId="0" applyNumberFormat="1" applyBorder="1" applyAlignment="1">
      <alignment horizontal="center" vertical="center" wrapText="1"/>
    </xf>
    <xf numFmtId="178" fontId="0" fillId="0" borderId="55" xfId="0" applyNumberFormat="1" applyBorder="1" applyAlignment="1">
      <alignment horizontal="center" vertical="center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38" fontId="2" fillId="0" borderId="0" xfId="1" applyFont="1" applyAlignment="1" applyProtection="1">
      <alignment horizontal="left"/>
      <protection locked="0"/>
    </xf>
    <xf numFmtId="38" fontId="2" fillId="0" borderId="0" xfId="1" applyFont="1" applyAlignment="1" applyProtection="1">
      <alignment horizontal="right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178" fontId="0" fillId="0" borderId="8" xfId="0" applyNumberFormat="1" applyBorder="1" applyAlignment="1" applyProtection="1">
      <alignment horizontal="right"/>
      <protection locked="0"/>
    </xf>
    <xf numFmtId="37" fontId="11" fillId="0" borderId="44" xfId="2" applyNumberFormat="1" applyFont="1" applyBorder="1" applyAlignment="1" applyProtection="1">
      <alignment horizontal="center" vertical="center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37" fontId="11" fillId="0" borderId="45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0" fontId="2" fillId="2" borderId="0" xfId="0" applyFont="1" applyFill="1" applyBorder="1"/>
    <xf numFmtId="38" fontId="2" fillId="2" borderId="0" xfId="1" applyFont="1" applyFill="1" applyBorder="1" applyAlignment="1">
      <alignment horizontal="right"/>
    </xf>
    <xf numFmtId="38" fontId="2" fillId="2" borderId="0" xfId="1" applyNumberFormat="1" applyFont="1" applyFill="1" applyBorder="1" applyAlignment="1"/>
    <xf numFmtId="40" fontId="2" fillId="2" borderId="0" xfId="0" applyNumberFormat="1" applyFont="1" applyFill="1" applyBorder="1"/>
    <xf numFmtId="38" fontId="2" fillId="2" borderId="0" xfId="1" applyNumberFormat="1" applyFont="1" applyFill="1" applyBorder="1"/>
    <xf numFmtId="40" fontId="2" fillId="2" borderId="0" xfId="0" applyNumberFormat="1" applyFont="1" applyFill="1" applyBorder="1" applyAlignment="1"/>
    <xf numFmtId="37" fontId="2" fillId="2" borderId="0" xfId="0" applyNumberFormat="1" applyFont="1" applyFill="1" applyBorder="1" applyAlignment="1" applyProtection="1">
      <alignment horizontal="right"/>
    </xf>
    <xf numFmtId="2" fontId="2" fillId="2" borderId="0" xfId="0" applyNumberFormat="1" applyFont="1" applyFill="1" applyBorder="1" applyAlignment="1">
      <alignment horizontal="right"/>
    </xf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59" xfId="0" applyNumberFormat="1" applyFill="1" applyBorder="1"/>
    <xf numFmtId="178" fontId="0" fillId="0" borderId="60" xfId="0" applyNumberFormat="1" applyFill="1" applyBorder="1"/>
    <xf numFmtId="178" fontId="0" fillId="0" borderId="62" xfId="0" applyNumberFormat="1" applyFill="1" applyBorder="1"/>
    <xf numFmtId="178" fontId="0" fillId="0" borderId="63" xfId="0" applyNumberFormat="1" applyFill="1" applyBorder="1"/>
    <xf numFmtId="178" fontId="0" fillId="6" borderId="59" xfId="0" applyNumberFormat="1" applyFill="1" applyBorder="1"/>
    <xf numFmtId="178" fontId="0" fillId="6" borderId="61" xfId="0" applyNumberFormat="1" applyFill="1" applyBorder="1"/>
    <xf numFmtId="178" fontId="0" fillId="6" borderId="60" xfId="0" applyNumberFormat="1" applyFill="1" applyBorder="1"/>
    <xf numFmtId="178" fontId="0" fillId="6" borderId="63" xfId="0" applyNumberFormat="1" applyFill="1" applyBorder="1"/>
    <xf numFmtId="178" fontId="0" fillId="6" borderId="64" xfId="0" applyNumberFormat="1" applyFill="1" applyBorder="1"/>
    <xf numFmtId="178" fontId="0" fillId="0" borderId="59" xfId="0" applyNumberFormat="1" applyFill="1" applyBorder="1" applyAlignment="1">
      <alignment vertical="center" wrapText="1"/>
    </xf>
    <xf numFmtId="178" fontId="0" fillId="0" borderId="60" xfId="0" applyNumberFormat="1" applyFill="1" applyBorder="1" applyAlignment="1">
      <alignment vertical="center"/>
    </xf>
    <xf numFmtId="178" fontId="0" fillId="6" borderId="59" xfId="0" applyNumberFormat="1" applyFill="1" applyBorder="1" applyAlignment="1">
      <alignment vertical="center"/>
    </xf>
    <xf numFmtId="178" fontId="0" fillId="6" borderId="61" xfId="0" applyNumberFormat="1" applyFill="1" applyBorder="1" applyAlignment="1">
      <alignment vertical="center"/>
    </xf>
    <xf numFmtId="56" fontId="0" fillId="0" borderId="22" xfId="0" applyNumberFormat="1" applyBorder="1" applyAlignment="1">
      <alignment horizontal="right" wrapText="1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38" fontId="21" fillId="0" borderId="25" xfId="1" applyFont="1" applyBorder="1"/>
    <xf numFmtId="38" fontId="21" fillId="0" borderId="25" xfId="0" applyNumberFormat="1" applyFont="1" applyBorder="1"/>
    <xf numFmtId="38" fontId="21" fillId="0" borderId="85" xfId="0" applyNumberFormat="1" applyFont="1" applyBorder="1"/>
    <xf numFmtId="0" fontId="2" fillId="0" borderId="5" xfId="0" applyFont="1" applyFill="1" applyBorder="1"/>
    <xf numFmtId="57" fontId="2" fillId="0" borderId="13" xfId="0" applyNumberFormat="1" applyFont="1" applyFill="1" applyBorder="1" applyAlignment="1" applyProtection="1">
      <alignment horizontal="right"/>
      <protection locked="0"/>
    </xf>
    <xf numFmtId="56" fontId="0" fillId="0" borderId="25" xfId="0" applyNumberFormat="1" applyBorder="1" applyAlignment="1">
      <alignment horizontal="right" wrapText="1"/>
    </xf>
    <xf numFmtId="0" fontId="38" fillId="0" borderId="12" xfId="2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Border="1" applyAlignment="1"/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/>
    <xf numFmtId="58" fontId="12" fillId="0" borderId="0" xfId="0" applyNumberFormat="1" applyFont="1" applyBorder="1" applyAlignment="1" applyProtection="1">
      <protection locked="0"/>
    </xf>
    <xf numFmtId="0" fontId="17" fillId="0" borderId="0" xfId="0" applyFont="1" applyAlignment="1">
      <alignment horizontal="right"/>
    </xf>
    <xf numFmtId="37" fontId="12" fillId="0" borderId="0" xfId="0" applyNumberFormat="1" applyFont="1" applyBorder="1" applyAlignment="1"/>
    <xf numFmtId="31" fontId="17" fillId="0" borderId="0" xfId="0" quotePrefix="1" applyNumberFormat="1" applyFont="1" applyAlignment="1" applyProtection="1">
      <alignment horizontal="right"/>
      <protection locked="0"/>
    </xf>
    <xf numFmtId="0" fontId="17" fillId="0" borderId="0" xfId="0" applyFont="1" applyAlignment="1">
      <alignment vertical="center"/>
    </xf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39" fontId="9" fillId="0" borderId="0" xfId="0" applyNumberFormat="1" applyFont="1" applyBorder="1" applyAlignment="1"/>
    <xf numFmtId="181" fontId="17" fillId="0" borderId="0" xfId="0" applyNumberFormat="1" applyFont="1" applyAlignment="1">
      <alignment horizontal="distributed" vertical="center"/>
    </xf>
    <xf numFmtId="3" fontId="12" fillId="0" borderId="0" xfId="0" applyNumberFormat="1" applyFont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/>
    <xf numFmtId="0" fontId="0" fillId="0" borderId="10" xfId="0" applyBorder="1" applyAlignment="1"/>
    <xf numFmtId="0" fontId="0" fillId="0" borderId="13" xfId="0" applyBorder="1" applyAlignment="1"/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510144"/>
        <c:axId val="139512064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6864"/>
        <c:axId val="140838400"/>
      </c:lineChart>
      <c:catAx>
        <c:axId val="139510144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12064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13951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9510144"/>
        <c:crosses val="autoZero"/>
        <c:crossBetween val="between"/>
      </c:valAx>
      <c:catAx>
        <c:axId val="14083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0838400"/>
        <c:crosses val="autoZero"/>
        <c:auto val="0"/>
        <c:lblAlgn val="ctr"/>
        <c:lblOffset val="100"/>
        <c:noMultiLvlLbl val="0"/>
      </c:catAx>
      <c:valAx>
        <c:axId val="140838400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836864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H25
2月</c:v>
                </c:pt>
                <c:pt idx="2">
                  <c:v>４月</c:v>
                </c:pt>
                <c:pt idx="5">
                  <c:v>７月</c:v>
                </c:pt>
                <c:pt idx="8">
                  <c:v>10月</c:v>
                </c:pt>
                <c:pt idx="11">
                  <c:v>H26
1月</c:v>
                </c:pt>
                <c:pt idx="14">
                  <c:v>４月</c:v>
                </c:pt>
                <c:pt idx="17">
                  <c:v>７月</c:v>
                </c:pt>
                <c:pt idx="20">
                  <c:v>10月</c:v>
                </c:pt>
                <c:pt idx="23">
                  <c:v>H27
1月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1059.674</c:v>
                </c:pt>
                <c:pt idx="1">
                  <c:v>1058.5419999999999</c:v>
                </c:pt>
                <c:pt idx="2">
                  <c:v>1053.652</c:v>
                </c:pt>
                <c:pt idx="3">
                  <c:v>1053.558</c:v>
                </c:pt>
                <c:pt idx="4">
                  <c:v>1052.6980000000001</c:v>
                </c:pt>
                <c:pt idx="5">
                  <c:v>1051.905</c:v>
                </c:pt>
                <c:pt idx="6">
                  <c:v>1051.288</c:v>
                </c:pt>
                <c:pt idx="7">
                  <c:v>1050.7919999999999</c:v>
                </c:pt>
                <c:pt idx="8">
                  <c:v>1050.1320000000001</c:v>
                </c:pt>
                <c:pt idx="9">
                  <c:v>1049.597</c:v>
                </c:pt>
                <c:pt idx="10">
                  <c:v>1048.633</c:v>
                </c:pt>
                <c:pt idx="11">
                  <c:v>1047.653</c:v>
                </c:pt>
                <c:pt idx="12">
                  <c:v>1046.5</c:v>
                </c:pt>
                <c:pt idx="13">
                  <c:v>1045.366</c:v>
                </c:pt>
                <c:pt idx="14">
                  <c:v>1040.7639999999999</c:v>
                </c:pt>
                <c:pt idx="15">
                  <c:v>1040.643</c:v>
                </c:pt>
                <c:pt idx="16">
                  <c:v>1039.7660000000001</c:v>
                </c:pt>
                <c:pt idx="17">
                  <c:v>1038.9680000000001</c:v>
                </c:pt>
                <c:pt idx="18">
                  <c:v>1038.364</c:v>
                </c:pt>
                <c:pt idx="19">
                  <c:v>1037.6369999999999</c:v>
                </c:pt>
                <c:pt idx="20">
                  <c:v>1036.8610000000001</c:v>
                </c:pt>
                <c:pt idx="21">
                  <c:v>1036.1079999999999</c:v>
                </c:pt>
                <c:pt idx="22">
                  <c:v>1035.0509999999999</c:v>
                </c:pt>
                <c:pt idx="23">
                  <c:v>1034.049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8091520"/>
        <c:axId val="13809779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H25
2月</c:v>
                </c:pt>
                <c:pt idx="2">
                  <c:v>４月</c:v>
                </c:pt>
                <c:pt idx="5">
                  <c:v>７月</c:v>
                </c:pt>
                <c:pt idx="8">
                  <c:v>10月</c:v>
                </c:pt>
                <c:pt idx="11">
                  <c:v>H26
1月</c:v>
                </c:pt>
                <c:pt idx="14">
                  <c:v>４月</c:v>
                </c:pt>
                <c:pt idx="17">
                  <c:v>７月</c:v>
                </c:pt>
                <c:pt idx="20">
                  <c:v>10月</c:v>
                </c:pt>
                <c:pt idx="23">
                  <c:v>H27
1月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391.86500000000001</c:v>
                </c:pt>
                <c:pt idx="1">
                  <c:v>391.65</c:v>
                </c:pt>
                <c:pt idx="2">
                  <c:v>391.024</c:v>
                </c:pt>
                <c:pt idx="3">
                  <c:v>392.50900000000001</c:v>
                </c:pt>
                <c:pt idx="4">
                  <c:v>392.57400000000001</c:v>
                </c:pt>
                <c:pt idx="5">
                  <c:v>392.55200000000002</c:v>
                </c:pt>
                <c:pt idx="6">
                  <c:v>392.66800000000001</c:v>
                </c:pt>
                <c:pt idx="7">
                  <c:v>392.76100000000002</c:v>
                </c:pt>
                <c:pt idx="8">
                  <c:v>392.71499999999997</c:v>
                </c:pt>
                <c:pt idx="9">
                  <c:v>392.78899999999999</c:v>
                </c:pt>
                <c:pt idx="10">
                  <c:v>392.70299999999997</c:v>
                </c:pt>
                <c:pt idx="11">
                  <c:v>392.517</c:v>
                </c:pt>
                <c:pt idx="12">
                  <c:v>392.31900000000002</c:v>
                </c:pt>
                <c:pt idx="13">
                  <c:v>392.12099999999998</c:v>
                </c:pt>
                <c:pt idx="14">
                  <c:v>391.61700000000002</c:v>
                </c:pt>
                <c:pt idx="15">
                  <c:v>393.13200000000001</c:v>
                </c:pt>
                <c:pt idx="16">
                  <c:v>393.14699999999999</c:v>
                </c:pt>
                <c:pt idx="17">
                  <c:v>393.19499999999999</c:v>
                </c:pt>
                <c:pt idx="18">
                  <c:v>393.34399999999999</c:v>
                </c:pt>
                <c:pt idx="19">
                  <c:v>393.38499999999999</c:v>
                </c:pt>
                <c:pt idx="20">
                  <c:v>393.459</c:v>
                </c:pt>
                <c:pt idx="21">
                  <c:v>393.56900000000002</c:v>
                </c:pt>
                <c:pt idx="22">
                  <c:v>393.31900000000002</c:v>
                </c:pt>
                <c:pt idx="23">
                  <c:v>393.18599999999998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01888"/>
        <c:axId val="138099712"/>
      </c:lineChart>
      <c:catAx>
        <c:axId val="13809152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09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097792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8091520"/>
        <c:crosses val="autoZero"/>
        <c:crossBetween val="between"/>
        <c:majorUnit val="20"/>
      </c:valAx>
      <c:valAx>
        <c:axId val="138099712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38101888"/>
        <c:crosses val="max"/>
        <c:crossBetween val="between"/>
        <c:majorUnit val="2"/>
      </c:valAx>
      <c:catAx>
        <c:axId val="138101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09971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-993</c:v>
                </c:pt>
                <c:pt idx="1">
                  <c:v>-792</c:v>
                </c:pt>
                <c:pt idx="2">
                  <c:v>-935</c:v>
                </c:pt>
                <c:pt idx="3">
                  <c:v>-785</c:v>
                </c:pt>
                <c:pt idx="4">
                  <c:v>-725</c:v>
                </c:pt>
                <c:pt idx="5">
                  <c:v>-672</c:v>
                </c:pt>
                <c:pt idx="6">
                  <c:v>-506</c:v>
                </c:pt>
                <c:pt idx="7">
                  <c:v>-587</c:v>
                </c:pt>
                <c:pt idx="8">
                  <c:v>-637</c:v>
                </c:pt>
                <c:pt idx="9">
                  <c:v>-710</c:v>
                </c:pt>
                <c:pt idx="10">
                  <c:v>-892</c:v>
                </c:pt>
                <c:pt idx="11">
                  <c:v>-864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-160</c:v>
                </c:pt>
                <c:pt idx="1">
                  <c:v>-342</c:v>
                </c:pt>
                <c:pt idx="2">
                  <c:v>-3667</c:v>
                </c:pt>
                <c:pt idx="3">
                  <c:v>664</c:v>
                </c:pt>
                <c:pt idx="4">
                  <c:v>-152</c:v>
                </c:pt>
                <c:pt idx="5">
                  <c:v>-126</c:v>
                </c:pt>
                <c:pt idx="6">
                  <c:v>-98</c:v>
                </c:pt>
                <c:pt idx="7">
                  <c:v>-140</c:v>
                </c:pt>
                <c:pt idx="8">
                  <c:v>-139</c:v>
                </c:pt>
                <c:pt idx="9">
                  <c:v>-43</c:v>
                </c:pt>
                <c:pt idx="10">
                  <c:v>-165</c:v>
                </c:pt>
                <c:pt idx="11">
                  <c:v>-138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26176"/>
        <c:axId val="140632448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-1153</c:v>
                </c:pt>
                <c:pt idx="1">
                  <c:v>-1134</c:v>
                </c:pt>
                <c:pt idx="2">
                  <c:v>-4602</c:v>
                </c:pt>
                <c:pt idx="3">
                  <c:v>-121</c:v>
                </c:pt>
                <c:pt idx="4">
                  <c:v>-877</c:v>
                </c:pt>
                <c:pt idx="5">
                  <c:v>-798</c:v>
                </c:pt>
                <c:pt idx="6">
                  <c:v>-604</c:v>
                </c:pt>
                <c:pt idx="7">
                  <c:v>-727</c:v>
                </c:pt>
                <c:pt idx="8">
                  <c:v>-776</c:v>
                </c:pt>
                <c:pt idx="9">
                  <c:v>-753</c:v>
                </c:pt>
                <c:pt idx="10">
                  <c:v>-1057</c:v>
                </c:pt>
                <c:pt idx="11">
                  <c:v>-1002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26176"/>
        <c:axId val="140632448"/>
      </c:lineChart>
      <c:catAx>
        <c:axId val="140626176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6324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063244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626176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H25
2月</c:v>
                </c:pt>
                <c:pt idx="2">
                  <c:v>４月</c:v>
                </c:pt>
                <c:pt idx="5">
                  <c:v>７月</c:v>
                </c:pt>
                <c:pt idx="8">
                  <c:v>10月</c:v>
                </c:pt>
                <c:pt idx="11">
                  <c:v>H26
1月</c:v>
                </c:pt>
                <c:pt idx="14">
                  <c:v>４月</c:v>
                </c:pt>
                <c:pt idx="17">
                  <c:v>７月</c:v>
                </c:pt>
                <c:pt idx="20">
                  <c:v>10月</c:v>
                </c:pt>
                <c:pt idx="23">
                  <c:v>H27
1月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1059.674</c:v>
                </c:pt>
                <c:pt idx="1">
                  <c:v>1058.5419999999999</c:v>
                </c:pt>
                <c:pt idx="2">
                  <c:v>1053.652</c:v>
                </c:pt>
                <c:pt idx="3">
                  <c:v>1053.558</c:v>
                </c:pt>
                <c:pt idx="4">
                  <c:v>1052.6980000000001</c:v>
                </c:pt>
                <c:pt idx="5">
                  <c:v>1051.905</c:v>
                </c:pt>
                <c:pt idx="6">
                  <c:v>1051.288</c:v>
                </c:pt>
                <c:pt idx="7">
                  <c:v>1050.7919999999999</c:v>
                </c:pt>
                <c:pt idx="8">
                  <c:v>1050.1320000000001</c:v>
                </c:pt>
                <c:pt idx="9">
                  <c:v>1049.597</c:v>
                </c:pt>
                <c:pt idx="10">
                  <c:v>1048.633</c:v>
                </c:pt>
                <c:pt idx="11">
                  <c:v>1047.653</c:v>
                </c:pt>
                <c:pt idx="12">
                  <c:v>1046.5</c:v>
                </c:pt>
                <c:pt idx="13">
                  <c:v>1045.366</c:v>
                </c:pt>
                <c:pt idx="14">
                  <c:v>1040.7639999999999</c:v>
                </c:pt>
                <c:pt idx="15">
                  <c:v>1040.643</c:v>
                </c:pt>
                <c:pt idx="16">
                  <c:v>1039.7660000000001</c:v>
                </c:pt>
                <c:pt idx="17">
                  <c:v>1038.9680000000001</c:v>
                </c:pt>
                <c:pt idx="18">
                  <c:v>1038.364</c:v>
                </c:pt>
                <c:pt idx="19">
                  <c:v>1037.6369999999999</c:v>
                </c:pt>
                <c:pt idx="20">
                  <c:v>1036.8610000000001</c:v>
                </c:pt>
                <c:pt idx="21">
                  <c:v>1036.1079999999999</c:v>
                </c:pt>
                <c:pt idx="22">
                  <c:v>1035.0509999999999</c:v>
                </c:pt>
                <c:pt idx="23">
                  <c:v>1034.049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3908224"/>
        <c:axId val="143918592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H25
2月</c:v>
                </c:pt>
                <c:pt idx="2">
                  <c:v>４月</c:v>
                </c:pt>
                <c:pt idx="5">
                  <c:v>７月</c:v>
                </c:pt>
                <c:pt idx="8">
                  <c:v>10月</c:v>
                </c:pt>
                <c:pt idx="11">
                  <c:v>H26
1月</c:v>
                </c:pt>
                <c:pt idx="14">
                  <c:v>４月</c:v>
                </c:pt>
                <c:pt idx="17">
                  <c:v>７月</c:v>
                </c:pt>
                <c:pt idx="20">
                  <c:v>10月</c:v>
                </c:pt>
                <c:pt idx="23">
                  <c:v>H27
1月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391.86500000000001</c:v>
                </c:pt>
                <c:pt idx="1">
                  <c:v>391.65</c:v>
                </c:pt>
                <c:pt idx="2">
                  <c:v>391.024</c:v>
                </c:pt>
                <c:pt idx="3">
                  <c:v>392.50900000000001</c:v>
                </c:pt>
                <c:pt idx="4">
                  <c:v>392.57400000000001</c:v>
                </c:pt>
                <c:pt idx="5">
                  <c:v>392.55200000000002</c:v>
                </c:pt>
                <c:pt idx="6">
                  <c:v>392.66800000000001</c:v>
                </c:pt>
                <c:pt idx="7">
                  <c:v>392.76100000000002</c:v>
                </c:pt>
                <c:pt idx="8">
                  <c:v>392.71499999999997</c:v>
                </c:pt>
                <c:pt idx="9">
                  <c:v>392.78899999999999</c:v>
                </c:pt>
                <c:pt idx="10">
                  <c:v>392.70299999999997</c:v>
                </c:pt>
                <c:pt idx="11">
                  <c:v>392.517</c:v>
                </c:pt>
                <c:pt idx="12">
                  <c:v>392.31900000000002</c:v>
                </c:pt>
                <c:pt idx="13">
                  <c:v>392.12099999999998</c:v>
                </c:pt>
                <c:pt idx="14">
                  <c:v>391.61700000000002</c:v>
                </c:pt>
                <c:pt idx="15">
                  <c:v>393.13200000000001</c:v>
                </c:pt>
                <c:pt idx="16">
                  <c:v>393.14699999999999</c:v>
                </c:pt>
                <c:pt idx="17">
                  <c:v>393.19499999999999</c:v>
                </c:pt>
                <c:pt idx="18">
                  <c:v>393.34399999999999</c:v>
                </c:pt>
                <c:pt idx="19">
                  <c:v>393.38499999999999</c:v>
                </c:pt>
                <c:pt idx="20">
                  <c:v>393.459</c:v>
                </c:pt>
                <c:pt idx="21">
                  <c:v>393.56900000000002</c:v>
                </c:pt>
                <c:pt idx="22">
                  <c:v>393.31900000000002</c:v>
                </c:pt>
                <c:pt idx="23">
                  <c:v>393.18599999999998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26784"/>
        <c:axId val="143920512"/>
      </c:lineChart>
      <c:catAx>
        <c:axId val="143908224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18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918592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08224"/>
        <c:crosses val="autoZero"/>
        <c:crossBetween val="between"/>
        <c:majorUnit val="20"/>
      </c:valAx>
      <c:valAx>
        <c:axId val="143920512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43926784"/>
        <c:crosses val="max"/>
        <c:crossBetween val="between"/>
        <c:majorUnit val="2"/>
      </c:valAx>
      <c:catAx>
        <c:axId val="14392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43920512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-993</c:v>
                </c:pt>
                <c:pt idx="1">
                  <c:v>-792</c:v>
                </c:pt>
                <c:pt idx="2">
                  <c:v>-935</c:v>
                </c:pt>
                <c:pt idx="3">
                  <c:v>-785</c:v>
                </c:pt>
                <c:pt idx="4">
                  <c:v>-725</c:v>
                </c:pt>
                <c:pt idx="5">
                  <c:v>-672</c:v>
                </c:pt>
                <c:pt idx="6">
                  <c:v>-506</c:v>
                </c:pt>
                <c:pt idx="7">
                  <c:v>-587</c:v>
                </c:pt>
                <c:pt idx="8">
                  <c:v>-637</c:v>
                </c:pt>
                <c:pt idx="9">
                  <c:v>-710</c:v>
                </c:pt>
                <c:pt idx="10">
                  <c:v>-892</c:v>
                </c:pt>
                <c:pt idx="11">
                  <c:v>-864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-160</c:v>
                </c:pt>
                <c:pt idx="1">
                  <c:v>-342</c:v>
                </c:pt>
                <c:pt idx="2">
                  <c:v>-3667</c:v>
                </c:pt>
                <c:pt idx="3">
                  <c:v>664</c:v>
                </c:pt>
                <c:pt idx="4">
                  <c:v>-152</c:v>
                </c:pt>
                <c:pt idx="5">
                  <c:v>-126</c:v>
                </c:pt>
                <c:pt idx="6">
                  <c:v>-98</c:v>
                </c:pt>
                <c:pt idx="7">
                  <c:v>-140</c:v>
                </c:pt>
                <c:pt idx="8">
                  <c:v>-139</c:v>
                </c:pt>
                <c:pt idx="9">
                  <c:v>-43</c:v>
                </c:pt>
                <c:pt idx="10">
                  <c:v>-165</c:v>
                </c:pt>
                <c:pt idx="11">
                  <c:v>-138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82976"/>
        <c:axId val="143984896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-1153</c:v>
                </c:pt>
                <c:pt idx="1">
                  <c:v>-1134</c:v>
                </c:pt>
                <c:pt idx="2">
                  <c:v>-4602</c:v>
                </c:pt>
                <c:pt idx="3">
                  <c:v>-121</c:v>
                </c:pt>
                <c:pt idx="4">
                  <c:v>-877</c:v>
                </c:pt>
                <c:pt idx="5">
                  <c:v>-798</c:v>
                </c:pt>
                <c:pt idx="6">
                  <c:v>-604</c:v>
                </c:pt>
                <c:pt idx="7">
                  <c:v>-727</c:v>
                </c:pt>
                <c:pt idx="8">
                  <c:v>-776</c:v>
                </c:pt>
                <c:pt idx="9">
                  <c:v>-753</c:v>
                </c:pt>
                <c:pt idx="10">
                  <c:v>-1057</c:v>
                </c:pt>
                <c:pt idx="11">
                  <c:v>-1002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82976"/>
        <c:axId val="143984896"/>
      </c:lineChart>
      <c:catAx>
        <c:axId val="143982976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848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3984896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3982976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0.05338</cdr:x>
      <cdr:y>0.85549</cdr:y>
    </cdr:from>
    <cdr:to>
      <cdr:x>0.11372</cdr:x>
      <cdr:y>0.91502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65126" y="3079750"/>
          <a:ext cx="412750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0.90678</cdr:x>
      <cdr:y>0.84975</cdr:y>
    </cdr:from>
    <cdr:to>
      <cdr:x>0.96434</cdr:x>
      <cdr:y>0.90928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2362" y="3059112"/>
          <a:ext cx="393701" cy="2143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0.15132</cdr:x>
      <cdr:y>0.14861</cdr:y>
    </cdr:from>
    <cdr:to>
      <cdr:x>0.24711</cdr:x>
      <cdr:y>0.30516</cdr:y>
    </cdr:to>
    <cdr:sp macro="" textlink="">
      <cdr:nvSpPr>
        <cdr:cNvPr id="18" name="下矢印吹き出し 17"/>
        <cdr:cNvSpPr/>
      </cdr:nvSpPr>
      <cdr:spPr bwMode="auto">
        <a:xfrm xmlns:a="http://schemas.openxmlformats.org/drawingml/2006/main">
          <a:off x="1035060" y="534995"/>
          <a:ext cx="655204" cy="563580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H25.4.1</a:t>
          </a:r>
        </a:p>
        <a:p xmlns:a="http://schemas.openxmlformats.org/drawingml/2006/main">
          <a:r>
            <a:rPr lang="en-US" altLang="ja-JP" sz="800"/>
            <a:t>1,053,652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0.34744</cdr:x>
      <cdr:y>0.18829</cdr:y>
    </cdr:from>
    <cdr:to>
      <cdr:x>0.44323</cdr:x>
      <cdr:y>0.32499</cdr:y>
    </cdr:to>
    <cdr:sp macro="" textlink="">
      <cdr:nvSpPr>
        <cdr:cNvPr id="20" name="下矢印吹き出し 19"/>
        <cdr:cNvSpPr/>
      </cdr:nvSpPr>
      <cdr:spPr bwMode="auto">
        <a:xfrm xmlns:a="http://schemas.openxmlformats.org/drawingml/2006/main">
          <a:off x="2376515" y="677861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H25.10.1</a:t>
          </a:r>
        </a:p>
        <a:p xmlns:a="http://schemas.openxmlformats.org/drawingml/2006/main">
          <a:r>
            <a:rPr lang="en-US" altLang="ja-JP" sz="800"/>
            <a:t>1,050,132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0.54356</cdr:x>
      <cdr:y>0.22579</cdr:y>
    </cdr:from>
    <cdr:to>
      <cdr:x>0.63935</cdr:x>
      <cdr:y>0.38233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3717920" y="812861"/>
          <a:ext cx="655203" cy="563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5652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0.73735</cdr:x>
      <cdr:y>0.26767</cdr:y>
    </cdr:from>
    <cdr:to>
      <cdr:x>0.83314</cdr:x>
      <cdr:y>0.40437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5043499" y="963594"/>
          <a:ext cx="655204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&#65298;&#65303;&#65294;&#65297;&#65294;&#65297;&#26376;&#22577;&#20316;&#2698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Ｐ１"/>
      <sheetName val="Ｐ2"/>
      <sheetName val="Ｐ3"/>
      <sheetName val="Ｐ4～5"/>
      <sheetName val="Ｐ6"/>
      <sheetName val="Ｐ7"/>
      <sheetName val="Ｐ8"/>
      <sheetName val="【要約表】"/>
      <sheetName val="図1　グラフデータ"/>
      <sheetName val="図2　グラフデータ"/>
      <sheetName val="市町村別人口動態ランキング"/>
    </sheetNames>
    <sheetDataSet>
      <sheetData sheetId="0"/>
      <sheetData sheetId="1"/>
      <sheetData sheetId="2"/>
      <sheetData sheetId="3"/>
      <sheetData sheetId="4">
        <row r="21">
          <cell r="B21">
            <v>9790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="110" zoomScaleNormal="110" zoomScaleSheetLayoutView="110" workbookViewId="0">
      <selection activeCell="D1" sqref="D1"/>
    </sheetView>
  </sheetViews>
  <sheetFormatPr defaultColWidth="0.625" defaultRowHeight="13.5" x14ac:dyDescent="0.15"/>
  <cols>
    <col min="29" max="29" width="0.625" customWidth="1"/>
    <col min="133" max="133" width="0.625" customWidth="1"/>
  </cols>
  <sheetData>
    <row r="1" spans="1:157" s="68" customFormat="1" ht="22.5" customHeight="1" x14ac:dyDescent="0.1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</row>
    <row r="2" spans="1:157" s="68" customFormat="1" ht="25.5" x14ac:dyDescent="0.15">
      <c r="A2" s="574" t="s">
        <v>322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  <c r="AB2" s="574"/>
      <c r="AC2" s="574"/>
      <c r="AD2" s="574"/>
      <c r="AE2" s="574"/>
      <c r="AF2" s="574"/>
      <c r="AG2" s="574"/>
      <c r="AH2" s="574"/>
      <c r="AI2" s="574"/>
      <c r="AJ2" s="574"/>
      <c r="AK2" s="574"/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4"/>
      <c r="AY2" s="574"/>
      <c r="AZ2" s="574"/>
      <c r="BA2" s="574"/>
      <c r="BB2" s="574"/>
      <c r="BC2" s="574"/>
      <c r="BD2" s="574"/>
      <c r="BE2" s="574"/>
      <c r="BF2" s="574"/>
      <c r="BG2" s="574"/>
      <c r="BH2" s="574"/>
      <c r="BI2" s="574"/>
      <c r="BJ2" s="574"/>
      <c r="BK2" s="574"/>
      <c r="BL2" s="574"/>
      <c r="BM2" s="574"/>
      <c r="BN2" s="574"/>
      <c r="BO2" s="574"/>
      <c r="BP2" s="574"/>
      <c r="BQ2" s="574"/>
      <c r="BR2" s="574"/>
      <c r="BS2" s="574"/>
      <c r="BT2" s="574"/>
      <c r="BU2" s="574"/>
      <c r="BV2" s="574"/>
      <c r="BW2" s="574"/>
      <c r="BX2" s="574"/>
      <c r="BY2" s="574"/>
      <c r="BZ2" s="574"/>
      <c r="CA2" s="574"/>
      <c r="CB2" s="574"/>
      <c r="CC2" s="574"/>
      <c r="CD2" s="574"/>
      <c r="CE2" s="574"/>
      <c r="CF2" s="574"/>
      <c r="CG2" s="574"/>
      <c r="CH2" s="574"/>
      <c r="CI2" s="574"/>
      <c r="CJ2" s="574"/>
      <c r="CK2" s="574"/>
      <c r="CL2" s="574"/>
      <c r="CM2" s="574"/>
      <c r="CN2" s="574"/>
      <c r="CO2" s="574"/>
      <c r="CP2" s="574"/>
      <c r="CQ2" s="574"/>
      <c r="CR2" s="574"/>
      <c r="CS2" s="574"/>
      <c r="CT2" s="574"/>
      <c r="CU2" s="574"/>
      <c r="CV2" s="574"/>
      <c r="CW2" s="574"/>
      <c r="CX2" s="574"/>
      <c r="CY2" s="574"/>
      <c r="CZ2" s="574"/>
      <c r="DA2" s="574"/>
      <c r="DB2" s="574"/>
      <c r="DC2" s="574"/>
      <c r="DD2" s="574"/>
      <c r="DE2" s="574"/>
      <c r="DF2" s="574"/>
      <c r="DG2" s="574"/>
      <c r="DH2" s="574"/>
      <c r="DI2" s="574"/>
      <c r="DJ2" s="574"/>
      <c r="DK2" s="574"/>
      <c r="DL2" s="574"/>
      <c r="DM2" s="574"/>
      <c r="DN2" s="574"/>
      <c r="DO2" s="574"/>
      <c r="DP2" s="574"/>
      <c r="DQ2" s="574"/>
      <c r="DR2" s="574"/>
      <c r="DS2" s="574"/>
      <c r="DT2" s="574"/>
      <c r="DU2" s="574"/>
      <c r="DV2" s="574"/>
      <c r="DW2" s="574"/>
      <c r="DX2" s="574"/>
      <c r="DY2" s="574"/>
      <c r="DZ2" s="574"/>
      <c r="EA2" s="574"/>
      <c r="EB2" s="574"/>
      <c r="EC2" s="574"/>
      <c r="ED2" s="574"/>
      <c r="EE2" s="574"/>
      <c r="EF2" s="574"/>
      <c r="EG2" s="574"/>
      <c r="EH2" s="574"/>
      <c r="EI2" s="574"/>
      <c r="EJ2" s="574"/>
      <c r="EK2" s="574"/>
      <c r="EL2" s="574"/>
      <c r="EM2" s="574"/>
      <c r="EN2" s="574"/>
      <c r="EO2" s="574"/>
      <c r="EP2" s="574"/>
      <c r="EQ2" s="574"/>
      <c r="ER2" s="574"/>
      <c r="ES2" s="574"/>
      <c r="ET2" s="574"/>
      <c r="EU2" s="574"/>
      <c r="EV2" s="574"/>
      <c r="EW2" s="574"/>
      <c r="EX2" s="574"/>
      <c r="EY2" s="574"/>
      <c r="EZ2" s="574"/>
      <c r="FA2" s="574"/>
    </row>
    <row r="3" spans="1:157" s="68" customFormat="1" ht="18" customHeight="1" x14ac:dyDescent="0.2">
      <c r="EE3" s="266"/>
    </row>
    <row r="4" spans="1:157" s="266" customFormat="1" ht="17.25" x14ac:dyDescent="0.2">
      <c r="F4" s="230"/>
      <c r="CJ4" s="359" t="s">
        <v>429</v>
      </c>
      <c r="DD4" s="579" t="s">
        <v>430</v>
      </c>
      <c r="DE4" s="579"/>
      <c r="DF4" s="579"/>
      <c r="DG4" s="579"/>
      <c r="DH4" s="579"/>
      <c r="DI4" s="579"/>
      <c r="DJ4" s="579"/>
      <c r="DK4" s="579"/>
      <c r="DL4" s="579"/>
      <c r="DM4" s="579"/>
      <c r="DN4" s="579"/>
      <c r="DO4" s="579"/>
      <c r="DP4" s="579"/>
      <c r="DR4" s="577" t="s">
        <v>216</v>
      </c>
      <c r="DS4" s="577"/>
      <c r="DT4" s="577"/>
      <c r="DU4" s="577"/>
      <c r="DV4" s="577"/>
      <c r="DW4" s="577"/>
      <c r="DX4" s="577"/>
      <c r="DY4" s="577"/>
      <c r="DZ4" s="577"/>
      <c r="EA4" s="577"/>
      <c r="EB4" s="577"/>
      <c r="EC4" s="577"/>
      <c r="EF4" s="266" t="s">
        <v>215</v>
      </c>
      <c r="EH4" s="541"/>
      <c r="EI4" s="541"/>
    </row>
    <row r="5" spans="1:157" s="489" customFormat="1" ht="21" customHeight="1" x14ac:dyDescent="0.15">
      <c r="CN5" s="580" t="s">
        <v>313</v>
      </c>
      <c r="CO5" s="580"/>
      <c r="CP5" s="580"/>
      <c r="CQ5" s="588">
        <v>42026</v>
      </c>
      <c r="CR5" s="588"/>
      <c r="CS5" s="588"/>
      <c r="CT5" s="588"/>
      <c r="CU5" s="588"/>
      <c r="CV5" s="588"/>
      <c r="CW5" s="588"/>
      <c r="CX5" s="588"/>
      <c r="CY5" s="588"/>
      <c r="CZ5" s="588"/>
      <c r="DA5" s="588"/>
      <c r="DB5" s="588"/>
      <c r="DC5" s="588"/>
      <c r="DD5" s="588"/>
      <c r="DE5" s="588"/>
      <c r="DF5" s="588"/>
      <c r="DG5" s="588"/>
      <c r="DH5" s="588"/>
      <c r="DI5" s="588"/>
      <c r="DJ5" s="588"/>
      <c r="DK5" s="588"/>
      <c r="DL5" s="588"/>
      <c r="DM5" s="588"/>
      <c r="DN5" s="588"/>
      <c r="DO5" s="588"/>
      <c r="DP5" s="588"/>
      <c r="DQ5" s="588"/>
      <c r="DR5" s="588"/>
      <c r="DS5" s="588"/>
      <c r="DT5" s="588"/>
      <c r="DU5" s="588"/>
      <c r="DV5" s="588"/>
      <c r="DW5" s="588"/>
      <c r="DX5" s="588"/>
      <c r="DY5" s="588"/>
      <c r="DZ5" s="588"/>
      <c r="EA5" s="588"/>
      <c r="EB5" s="588"/>
      <c r="EC5" s="536" t="s">
        <v>315</v>
      </c>
      <c r="EM5" s="580" t="s">
        <v>314</v>
      </c>
      <c r="EN5" s="580"/>
      <c r="EO5" s="580"/>
      <c r="EP5" s="490"/>
    </row>
    <row r="6" spans="1:157" s="68" customFormat="1" x14ac:dyDescent="0.15"/>
    <row r="7" spans="1:157" s="68" customFormat="1" ht="17.25" x14ac:dyDescent="0.2">
      <c r="A7" s="263" t="s">
        <v>182</v>
      </c>
    </row>
    <row r="8" spans="1:157" ht="7.5" customHeight="1" thickBot="1" x14ac:dyDescent="0.2"/>
    <row r="9" spans="1:157" s="229" customFormat="1" ht="11.25" customHeight="1" thickTop="1" x14ac:dyDescent="0.15">
      <c r="E9" s="257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  <c r="DU9" s="258"/>
      <c r="DV9" s="258"/>
      <c r="DW9" s="258"/>
      <c r="DX9" s="258"/>
      <c r="DY9" s="258"/>
      <c r="DZ9" s="258"/>
      <c r="EA9" s="258"/>
      <c r="EB9" s="258"/>
      <c r="EC9" s="258"/>
      <c r="ED9" s="258"/>
      <c r="EE9" s="258"/>
      <c r="EF9" s="258"/>
      <c r="EG9" s="258"/>
      <c r="EH9" s="258"/>
      <c r="EI9" s="258"/>
      <c r="EJ9" s="258"/>
      <c r="EK9" s="258"/>
      <c r="EL9" s="258"/>
      <c r="EM9" s="258"/>
      <c r="EN9" s="258"/>
      <c r="EO9" s="258"/>
      <c r="EP9" s="258"/>
      <c r="EQ9" s="258"/>
      <c r="ER9" s="258"/>
      <c r="ES9" s="258"/>
      <c r="ET9" s="258"/>
      <c r="EU9" s="258"/>
      <c r="EV9" s="258"/>
      <c r="EW9" s="258"/>
      <c r="EX9" s="258"/>
      <c r="EY9" s="258"/>
      <c r="EZ9" s="258"/>
      <c r="FA9" s="259"/>
    </row>
    <row r="10" spans="1:157" s="229" customFormat="1" ht="17.25" x14ac:dyDescent="0.2">
      <c r="E10" s="67"/>
      <c r="F10" s="268" t="s">
        <v>217</v>
      </c>
      <c r="G10" s="230"/>
      <c r="H10" s="230"/>
      <c r="I10" s="230"/>
      <c r="J10" s="230"/>
      <c r="K10" s="576">
        <v>42005</v>
      </c>
      <c r="L10" s="576"/>
      <c r="M10" s="576"/>
      <c r="N10" s="576"/>
      <c r="O10" s="576"/>
      <c r="P10" s="576"/>
      <c r="Q10" s="576"/>
      <c r="R10" s="576"/>
      <c r="S10" s="576"/>
      <c r="T10" s="576"/>
      <c r="U10" s="576"/>
      <c r="V10" s="576"/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  <c r="AL10" s="576"/>
      <c r="AM10" s="576"/>
      <c r="AN10" s="576"/>
      <c r="AO10" s="576"/>
      <c r="AP10" s="576"/>
      <c r="AQ10" s="230" t="s">
        <v>218</v>
      </c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CA10" s="589">
        <v>1034049</v>
      </c>
      <c r="CB10" s="589"/>
      <c r="CC10" s="589"/>
      <c r="CD10" s="589"/>
      <c r="CE10" s="589"/>
      <c r="CF10" s="589"/>
      <c r="CG10" s="589"/>
      <c r="CH10" s="589"/>
      <c r="CI10" s="589"/>
      <c r="CJ10" s="589"/>
      <c r="CK10" s="589"/>
      <c r="CL10" s="589"/>
      <c r="CM10" s="589"/>
      <c r="CN10" s="589"/>
      <c r="CO10" s="589"/>
      <c r="CP10" s="589"/>
      <c r="CQ10" s="589"/>
      <c r="CR10" s="589"/>
      <c r="CS10" s="589"/>
      <c r="CT10" s="537" t="s">
        <v>183</v>
      </c>
      <c r="CU10" s="537"/>
      <c r="CV10" s="537"/>
      <c r="CW10" s="537"/>
      <c r="CX10" s="575" t="s">
        <v>199</v>
      </c>
      <c r="CY10" s="575"/>
      <c r="CZ10" s="537" t="s">
        <v>184</v>
      </c>
      <c r="DA10" s="537"/>
      <c r="DB10" s="230"/>
      <c r="DC10" s="230"/>
      <c r="DE10" s="578">
        <v>484644</v>
      </c>
      <c r="DF10" s="578"/>
      <c r="DG10" s="578"/>
      <c r="DH10" s="578"/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230" t="s">
        <v>183</v>
      </c>
      <c r="DW10" s="230"/>
      <c r="DX10" s="230"/>
      <c r="DY10" s="230"/>
      <c r="DZ10" s="230" t="s">
        <v>185</v>
      </c>
      <c r="EA10" s="230"/>
      <c r="EB10" s="230"/>
      <c r="EC10" s="230"/>
      <c r="ED10" s="230"/>
      <c r="EE10" s="578">
        <v>549405</v>
      </c>
      <c r="EF10" s="578"/>
      <c r="EG10" s="578"/>
      <c r="EH10" s="578"/>
      <c r="EI10" s="578"/>
      <c r="EJ10" s="578"/>
      <c r="EK10" s="578"/>
      <c r="EL10" s="578"/>
      <c r="EM10" s="578"/>
      <c r="EN10" s="578"/>
      <c r="EO10" s="578"/>
      <c r="EP10" s="578"/>
      <c r="EQ10" s="578"/>
      <c r="ER10" s="578"/>
      <c r="ES10" s="578"/>
      <c r="ET10" s="230" t="s">
        <v>183</v>
      </c>
      <c r="EU10" s="230"/>
      <c r="EV10" s="230"/>
      <c r="EW10" s="230"/>
      <c r="EX10" s="575" t="s">
        <v>200</v>
      </c>
      <c r="EY10" s="575"/>
      <c r="EZ10" s="230"/>
      <c r="FA10" s="255"/>
    </row>
    <row r="11" spans="1:157" s="229" customFormat="1" ht="14.25" x14ac:dyDescent="0.15">
      <c r="E11" s="67"/>
      <c r="F11" s="230" t="s">
        <v>219</v>
      </c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537"/>
      <c r="AH11" s="537"/>
      <c r="AI11" s="573">
        <v>1002</v>
      </c>
      <c r="AJ11" s="573"/>
      <c r="AK11" s="573"/>
      <c r="AL11" s="573"/>
      <c r="AM11" s="573"/>
      <c r="AN11" s="573"/>
      <c r="AO11" s="573"/>
      <c r="AP11" s="573"/>
      <c r="AQ11" s="573"/>
      <c r="AR11" s="230" t="s">
        <v>183</v>
      </c>
      <c r="AS11" s="230"/>
      <c r="AT11" s="230"/>
      <c r="AU11" s="230"/>
      <c r="AV11" s="575" t="s">
        <v>199</v>
      </c>
      <c r="AW11" s="575"/>
      <c r="AX11" s="587">
        <v>9.6806824011570439E-2</v>
      </c>
      <c r="AY11" s="587"/>
      <c r="AZ11" s="587"/>
      <c r="BA11" s="587"/>
      <c r="BB11" s="587"/>
      <c r="BC11" s="587"/>
      <c r="BD11" s="587"/>
      <c r="BE11" s="587"/>
      <c r="BF11" s="230" t="s">
        <v>201</v>
      </c>
      <c r="BG11" s="230"/>
      <c r="BH11" s="230"/>
      <c r="BI11" s="230"/>
      <c r="BJ11" s="575" t="s">
        <v>200</v>
      </c>
      <c r="BK11" s="575"/>
      <c r="BL11" s="229" t="s">
        <v>441</v>
      </c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EZ11" s="230"/>
      <c r="FA11" s="255"/>
    </row>
    <row r="12" spans="1:157" s="229" customFormat="1" ht="3.75" customHeight="1" x14ac:dyDescent="0.15">
      <c r="E12" s="67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537"/>
      <c r="AH12" s="537"/>
      <c r="AI12" s="538"/>
      <c r="AJ12" s="539"/>
      <c r="AK12" s="539"/>
      <c r="AL12" s="539"/>
      <c r="AM12" s="539"/>
      <c r="AN12" s="539"/>
      <c r="AO12" s="539"/>
      <c r="AP12" s="539"/>
      <c r="AQ12" s="539"/>
      <c r="AR12" s="230"/>
      <c r="AS12" s="230"/>
      <c r="AT12" s="230"/>
      <c r="AU12" s="230"/>
      <c r="AV12" s="537"/>
      <c r="AW12" s="537"/>
      <c r="AX12" s="540"/>
      <c r="AY12" s="537"/>
      <c r="AZ12" s="537"/>
      <c r="BA12" s="537"/>
      <c r="BB12" s="537"/>
      <c r="BC12" s="537"/>
      <c r="BD12" s="537"/>
      <c r="BE12" s="537"/>
      <c r="BF12" s="230"/>
      <c r="BG12" s="230"/>
      <c r="BH12" s="230"/>
      <c r="BI12" s="230"/>
      <c r="BJ12" s="537"/>
      <c r="BK12" s="537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EZ12" s="230"/>
      <c r="FA12" s="255"/>
    </row>
    <row r="13" spans="1:157" s="229" customFormat="1" ht="14.25" x14ac:dyDescent="0.15">
      <c r="E13" s="67"/>
      <c r="F13" s="230"/>
      <c r="G13" s="230"/>
      <c r="H13" s="230"/>
      <c r="I13" s="230"/>
      <c r="J13" s="230"/>
      <c r="K13" s="230"/>
      <c r="L13" s="230"/>
      <c r="M13" s="230" t="s">
        <v>431</v>
      </c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0"/>
      <c r="BS13" s="230"/>
      <c r="BT13" s="230"/>
      <c r="BU13" s="230"/>
      <c r="BV13" s="230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0"/>
      <c r="CI13" s="230"/>
      <c r="CJ13" s="230"/>
      <c r="CK13" s="230"/>
      <c r="CL13" s="230"/>
      <c r="CM13" s="230"/>
      <c r="CN13" s="230"/>
      <c r="CO13" s="230"/>
      <c r="CP13" s="230"/>
      <c r="CQ13" s="230"/>
      <c r="CR13" s="230"/>
      <c r="CS13" s="230"/>
      <c r="CT13" s="230"/>
      <c r="CU13" s="230"/>
      <c r="CV13" s="230"/>
      <c r="CW13" s="230"/>
      <c r="CX13" s="230"/>
      <c r="CY13" s="230"/>
      <c r="CZ13" s="230"/>
      <c r="DA13" s="230"/>
      <c r="DB13" s="230"/>
      <c r="DC13" s="230"/>
      <c r="DD13" s="230"/>
      <c r="DE13" s="230"/>
      <c r="DF13" s="230"/>
      <c r="DG13" s="230"/>
      <c r="DH13" s="230"/>
      <c r="DI13" s="230"/>
      <c r="DJ13" s="230"/>
      <c r="DK13" s="230"/>
      <c r="DL13" s="230"/>
      <c r="DM13" s="230"/>
      <c r="DN13" s="230"/>
      <c r="DO13" s="230"/>
      <c r="DP13" s="230"/>
      <c r="DQ13" s="230"/>
      <c r="DR13" s="230"/>
      <c r="DS13" s="230"/>
      <c r="DT13" s="230"/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55"/>
    </row>
    <row r="14" spans="1:157" s="229" customFormat="1" ht="3.75" customHeight="1" x14ac:dyDescent="0.15">
      <c r="E14" s="67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55"/>
    </row>
    <row r="15" spans="1:157" s="229" customFormat="1" ht="14.25" x14ac:dyDescent="0.15">
      <c r="E15" s="67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 t="s">
        <v>186</v>
      </c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573">
        <v>864</v>
      </c>
      <c r="AG15" s="573"/>
      <c r="AH15" s="573"/>
      <c r="AI15" s="573"/>
      <c r="AJ15" s="573"/>
      <c r="AK15" s="573"/>
      <c r="AL15" s="573"/>
      <c r="AM15" s="573"/>
      <c r="AN15" s="573"/>
      <c r="AO15" s="229" t="s">
        <v>442</v>
      </c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575" t="s">
        <v>202</v>
      </c>
      <c r="BD15" s="575"/>
      <c r="BE15" s="230" t="s">
        <v>187</v>
      </c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573">
        <v>501</v>
      </c>
      <c r="BR15" s="573"/>
      <c r="BS15" s="573"/>
      <c r="BT15" s="573"/>
      <c r="BU15" s="573"/>
      <c r="BV15" s="573"/>
      <c r="BW15" s="573"/>
      <c r="BX15" s="573"/>
      <c r="BY15" s="573"/>
      <c r="BZ15" s="230" t="s">
        <v>183</v>
      </c>
      <c r="CA15" s="230"/>
      <c r="CB15" s="230"/>
      <c r="CC15" s="230"/>
      <c r="CD15" s="230"/>
      <c r="CE15" s="230"/>
      <c r="CF15" s="230"/>
      <c r="CG15" s="230" t="s">
        <v>188</v>
      </c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T15" s="573">
        <v>1365</v>
      </c>
      <c r="CU15" s="573"/>
      <c r="CV15" s="573"/>
      <c r="CW15" s="573"/>
      <c r="CX15" s="573"/>
      <c r="CY15" s="573"/>
      <c r="CZ15" s="573"/>
      <c r="DA15" s="573"/>
      <c r="DB15" s="573"/>
      <c r="DC15" s="573"/>
      <c r="DD15" s="537" t="s">
        <v>183</v>
      </c>
      <c r="DE15" s="230"/>
      <c r="DF15" s="230"/>
      <c r="DG15" s="230"/>
      <c r="DH15" s="575" t="s">
        <v>200</v>
      </c>
      <c r="DI15" s="575"/>
      <c r="DJ15" s="230"/>
      <c r="DK15" s="230"/>
      <c r="DL15" s="230"/>
      <c r="DM15" s="230"/>
      <c r="DN15" s="230"/>
      <c r="DO15" s="230"/>
      <c r="DP15" s="230"/>
      <c r="DQ15" s="230"/>
      <c r="DR15" s="230"/>
      <c r="DS15" s="230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0"/>
      <c r="EF15" s="230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0"/>
      <c r="ES15" s="230"/>
      <c r="ET15" s="230"/>
      <c r="EU15" s="230"/>
      <c r="EV15" s="230"/>
      <c r="EW15" s="230"/>
      <c r="EX15" s="230"/>
      <c r="EY15" s="230"/>
      <c r="EZ15" s="230"/>
      <c r="FA15" s="255"/>
    </row>
    <row r="16" spans="1:157" s="229" customFormat="1" ht="3.75" customHeight="1" x14ac:dyDescent="0.15">
      <c r="E16" s="67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0"/>
      <c r="CD16" s="230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0"/>
      <c r="DS16" s="230"/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0"/>
      <c r="EF16" s="230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0"/>
      <c r="ES16" s="230"/>
      <c r="ET16" s="230"/>
      <c r="EU16" s="230"/>
      <c r="EV16" s="230"/>
      <c r="EW16" s="230"/>
      <c r="EX16" s="230"/>
      <c r="EY16" s="230"/>
      <c r="EZ16" s="230"/>
      <c r="FA16" s="255"/>
    </row>
    <row r="17" spans="1:157" s="229" customFormat="1" ht="14.25" x14ac:dyDescent="0.15">
      <c r="B17" s="514"/>
      <c r="E17" s="67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 t="s">
        <v>189</v>
      </c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573">
        <v>138</v>
      </c>
      <c r="AG17" s="573"/>
      <c r="AH17" s="573"/>
      <c r="AI17" s="573"/>
      <c r="AJ17" s="573"/>
      <c r="AK17" s="573"/>
      <c r="AL17" s="573"/>
      <c r="AM17" s="573"/>
      <c r="AN17" s="573"/>
      <c r="AO17" s="229" t="s">
        <v>442</v>
      </c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575" t="s">
        <v>202</v>
      </c>
      <c r="BD17" s="575"/>
      <c r="BE17" s="230" t="s">
        <v>190</v>
      </c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538"/>
      <c r="BQ17" s="537"/>
      <c r="BR17" s="537"/>
      <c r="BS17" s="537"/>
      <c r="BT17" s="537"/>
      <c r="BU17" s="537"/>
      <c r="BV17" s="537"/>
      <c r="BW17" s="537"/>
      <c r="BX17" s="537"/>
      <c r="BY17" s="537"/>
      <c r="BZ17" s="537"/>
      <c r="CA17" s="537"/>
      <c r="CB17" s="230"/>
      <c r="CD17" s="573">
        <v>606</v>
      </c>
      <c r="CE17" s="573"/>
      <c r="CF17" s="573"/>
      <c r="CG17" s="573"/>
      <c r="CH17" s="573"/>
      <c r="CI17" s="573"/>
      <c r="CJ17" s="573"/>
      <c r="CK17" s="573"/>
      <c r="CL17" s="573"/>
      <c r="CM17" s="573"/>
      <c r="CN17" s="573"/>
      <c r="CO17" s="537" t="s">
        <v>183</v>
      </c>
      <c r="CP17" s="537"/>
      <c r="CQ17" s="537"/>
      <c r="CR17" s="538"/>
      <c r="CS17" s="537"/>
      <c r="CT17" s="537"/>
      <c r="CU17" s="537" t="s">
        <v>191</v>
      </c>
      <c r="CV17" s="537"/>
      <c r="CW17" s="537"/>
      <c r="CX17" s="537"/>
      <c r="CY17" s="537"/>
      <c r="CZ17" s="537"/>
      <c r="DA17" s="537"/>
      <c r="DB17" s="537"/>
      <c r="DC17" s="537"/>
      <c r="DD17" s="537"/>
      <c r="DE17" s="537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T17" s="573">
        <v>744</v>
      </c>
      <c r="DU17" s="573"/>
      <c r="DV17" s="573"/>
      <c r="DW17" s="573"/>
      <c r="DX17" s="573"/>
      <c r="DY17" s="573"/>
      <c r="DZ17" s="573"/>
      <c r="EA17" s="573"/>
      <c r="EB17" s="573"/>
      <c r="EC17" s="573"/>
      <c r="ED17" s="573"/>
      <c r="EE17" s="230" t="s">
        <v>183</v>
      </c>
      <c r="EF17" s="230"/>
      <c r="EG17" s="230"/>
      <c r="EH17" s="230"/>
      <c r="EI17" s="575" t="s">
        <v>200</v>
      </c>
      <c r="EJ17" s="575"/>
      <c r="EK17" s="230"/>
      <c r="EL17" s="230"/>
      <c r="EM17" s="230"/>
      <c r="EN17" s="230"/>
      <c r="EO17" s="230"/>
      <c r="EP17" s="230"/>
      <c r="EQ17" s="230"/>
      <c r="ER17" s="230"/>
      <c r="ES17" s="230"/>
      <c r="ET17" s="230"/>
      <c r="EU17" s="230"/>
      <c r="EV17" s="230"/>
      <c r="EW17" s="230"/>
      <c r="EX17" s="230"/>
      <c r="EY17" s="230"/>
      <c r="EZ17" s="230"/>
      <c r="FA17" s="255"/>
    </row>
    <row r="18" spans="1:157" s="229" customFormat="1" ht="14.25" x14ac:dyDescent="0.15">
      <c r="E18" s="67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EJ18" s="230"/>
      <c r="EK18" s="230"/>
      <c r="EL18" s="230"/>
      <c r="EM18" s="230"/>
      <c r="EN18" s="230"/>
      <c r="EO18" s="230"/>
      <c r="EP18" s="230"/>
      <c r="EQ18" s="230"/>
      <c r="ER18" s="230"/>
      <c r="ES18" s="230"/>
      <c r="ET18" s="230"/>
      <c r="EU18" s="230"/>
      <c r="EV18" s="230"/>
      <c r="EW18" s="230"/>
      <c r="EX18" s="230"/>
      <c r="EY18" s="230"/>
      <c r="EZ18" s="230"/>
      <c r="FA18" s="255"/>
    </row>
    <row r="19" spans="1:157" s="229" customFormat="1" ht="14.25" x14ac:dyDescent="0.15">
      <c r="E19" s="67"/>
      <c r="F19" s="230" t="s">
        <v>350</v>
      </c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E19" s="575" t="s">
        <v>325</v>
      </c>
      <c r="AF19" s="575"/>
      <c r="AG19" s="585">
        <v>41640</v>
      </c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4" t="s">
        <v>323</v>
      </c>
      <c r="BG19" s="584"/>
      <c r="BH19" s="584"/>
      <c r="BI19" s="584"/>
      <c r="BJ19" s="585">
        <v>42004</v>
      </c>
      <c r="BK19" s="586"/>
      <c r="BL19" s="586"/>
      <c r="BM19" s="586"/>
      <c r="BN19" s="586"/>
      <c r="BO19" s="586"/>
      <c r="BP19" s="586"/>
      <c r="BQ19" s="586"/>
      <c r="BR19" s="586"/>
      <c r="BS19" s="586"/>
      <c r="BT19" s="586"/>
      <c r="BU19" s="586"/>
      <c r="BV19" s="586"/>
      <c r="BW19" s="586"/>
      <c r="BX19" s="586"/>
      <c r="BY19" s="586"/>
      <c r="BZ19" s="586"/>
      <c r="CA19" s="586"/>
      <c r="CB19" s="586"/>
      <c r="CC19" s="586"/>
      <c r="CD19" s="586"/>
      <c r="CE19" s="586"/>
      <c r="CF19" s="586"/>
      <c r="CG19" s="586"/>
      <c r="CH19" s="586"/>
      <c r="CI19" s="586"/>
      <c r="CJ19" s="583" t="s">
        <v>200</v>
      </c>
      <c r="CK19" s="583"/>
      <c r="CM19" s="230" t="s">
        <v>324</v>
      </c>
      <c r="CN19" s="230"/>
      <c r="CO19" s="230"/>
      <c r="CP19" s="230"/>
      <c r="CQ19" s="230"/>
      <c r="CR19" s="230"/>
      <c r="CS19" s="230"/>
      <c r="CT19" s="230"/>
      <c r="CU19" s="582">
        <v>13604</v>
      </c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230" t="s">
        <v>183</v>
      </c>
      <c r="DH19" s="230"/>
      <c r="DI19" s="230"/>
      <c r="DJ19" s="230"/>
      <c r="DK19" s="575" t="s">
        <v>202</v>
      </c>
      <c r="DL19" s="575"/>
      <c r="DM19" s="581">
        <v>1.2985215524605953</v>
      </c>
      <c r="DN19" s="581"/>
      <c r="DO19" s="581"/>
      <c r="DP19" s="581"/>
      <c r="DQ19" s="581"/>
      <c r="DR19" s="581"/>
      <c r="DS19" s="581"/>
      <c r="DT19" s="581"/>
      <c r="DU19" s="581"/>
      <c r="DV19" s="537" t="s">
        <v>201</v>
      </c>
      <c r="DW19" s="230"/>
      <c r="DX19" s="230"/>
      <c r="DY19" s="230"/>
      <c r="DZ19" s="575" t="s">
        <v>200</v>
      </c>
      <c r="EA19" s="575"/>
      <c r="EB19" s="229" t="s">
        <v>443</v>
      </c>
      <c r="ED19" s="230"/>
      <c r="EE19" s="230"/>
      <c r="EF19" s="230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0"/>
      <c r="ES19" s="230"/>
      <c r="ET19" s="230"/>
      <c r="EU19" s="230"/>
      <c r="EV19" s="230"/>
      <c r="EW19" s="230"/>
      <c r="EX19" s="230"/>
      <c r="EY19" s="230"/>
      <c r="EZ19" s="230"/>
      <c r="FA19" s="255"/>
    </row>
    <row r="20" spans="1:157" s="229" customFormat="1" ht="3.75" customHeight="1" x14ac:dyDescent="0.15">
      <c r="E20" s="67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55"/>
    </row>
    <row r="21" spans="1:157" s="229" customFormat="1" ht="14.25" x14ac:dyDescent="0.15">
      <c r="E21" s="67"/>
      <c r="F21" s="230"/>
      <c r="G21" s="230"/>
      <c r="H21" s="230"/>
      <c r="I21" s="230"/>
      <c r="J21" s="230"/>
      <c r="K21" s="230"/>
      <c r="L21" s="230"/>
      <c r="M21" s="230" t="s">
        <v>351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55"/>
    </row>
    <row r="22" spans="1:157" s="229" customFormat="1" ht="3.75" customHeight="1" x14ac:dyDescent="0.15">
      <c r="E22" s="67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0"/>
      <c r="BQ22" s="230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0"/>
      <c r="CD22" s="230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0"/>
      <c r="ES22" s="230"/>
      <c r="ET22" s="230"/>
      <c r="EU22" s="230"/>
      <c r="EV22" s="230"/>
      <c r="EW22" s="230"/>
      <c r="EX22" s="230"/>
      <c r="EY22" s="230"/>
      <c r="EZ22" s="230"/>
      <c r="FA22" s="255"/>
    </row>
    <row r="23" spans="1:157" s="229" customFormat="1" ht="14.25" x14ac:dyDescent="0.15">
      <c r="E23" s="67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 t="s">
        <v>186</v>
      </c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573">
        <v>9098</v>
      </c>
      <c r="AG23" s="573"/>
      <c r="AH23" s="573"/>
      <c r="AI23" s="573"/>
      <c r="AJ23" s="573"/>
      <c r="AK23" s="573"/>
      <c r="AL23" s="573"/>
      <c r="AM23" s="573"/>
      <c r="AN23" s="573"/>
      <c r="AO23" s="229" t="s">
        <v>442</v>
      </c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575" t="s">
        <v>202</v>
      </c>
      <c r="BD23" s="575"/>
      <c r="BE23" s="230" t="s">
        <v>187</v>
      </c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573">
        <v>5997</v>
      </c>
      <c r="BR23" s="573"/>
      <c r="BS23" s="573"/>
      <c r="BT23" s="573"/>
      <c r="BU23" s="573"/>
      <c r="BV23" s="573"/>
      <c r="BW23" s="573"/>
      <c r="BX23" s="573"/>
      <c r="BY23" s="573"/>
      <c r="BZ23" s="230" t="s">
        <v>183</v>
      </c>
      <c r="CA23" s="230"/>
      <c r="CB23" s="230"/>
      <c r="CC23" s="230"/>
      <c r="CD23" s="230"/>
      <c r="CE23" s="230"/>
      <c r="CF23" s="230"/>
      <c r="CG23" s="230" t="s">
        <v>188</v>
      </c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S23" s="573">
        <v>15095</v>
      </c>
      <c r="CT23" s="573"/>
      <c r="CU23" s="573"/>
      <c r="CV23" s="573"/>
      <c r="CW23" s="573"/>
      <c r="CX23" s="573"/>
      <c r="CY23" s="573"/>
      <c r="CZ23" s="573"/>
      <c r="DA23" s="573"/>
      <c r="DB23" s="573"/>
      <c r="DC23" s="573"/>
      <c r="DD23" s="537" t="s">
        <v>183</v>
      </c>
      <c r="DE23" s="230"/>
      <c r="DF23" s="230"/>
      <c r="DG23" s="230"/>
      <c r="DH23" s="575" t="s">
        <v>200</v>
      </c>
      <c r="DI23" s="575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0"/>
      <c r="EF23" s="230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0"/>
      <c r="ES23" s="230"/>
      <c r="ET23" s="230"/>
      <c r="EU23" s="230"/>
      <c r="EV23" s="230"/>
      <c r="EW23" s="230"/>
      <c r="EX23" s="230"/>
      <c r="EY23" s="230"/>
      <c r="EZ23" s="230"/>
      <c r="FA23" s="255"/>
    </row>
    <row r="24" spans="1:157" s="229" customFormat="1" ht="4.5" customHeight="1" x14ac:dyDescent="0.15">
      <c r="E24" s="67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0"/>
      <c r="EG24" s="230"/>
      <c r="EH24" s="230"/>
      <c r="EI24" s="230"/>
      <c r="EJ24" s="230"/>
      <c r="EK24" s="230"/>
      <c r="EL24" s="230"/>
      <c r="EM24" s="230"/>
      <c r="EN24" s="230"/>
      <c r="EO24" s="230"/>
      <c r="EP24" s="230"/>
      <c r="EQ24" s="230"/>
      <c r="ER24" s="230"/>
      <c r="ES24" s="230"/>
      <c r="ET24" s="230"/>
      <c r="EU24" s="230"/>
      <c r="EV24" s="230"/>
      <c r="EW24" s="230"/>
      <c r="EX24" s="230"/>
      <c r="EY24" s="230"/>
      <c r="EZ24" s="230"/>
      <c r="FA24" s="255"/>
    </row>
    <row r="25" spans="1:157" s="229" customFormat="1" ht="14.25" x14ac:dyDescent="0.15">
      <c r="E25" s="67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 t="s">
        <v>189</v>
      </c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573">
        <v>4506</v>
      </c>
      <c r="AG25" s="573"/>
      <c r="AH25" s="573"/>
      <c r="AI25" s="573"/>
      <c r="AJ25" s="573"/>
      <c r="AK25" s="573"/>
      <c r="AL25" s="573"/>
      <c r="AM25" s="573"/>
      <c r="AN25" s="573"/>
      <c r="AO25" s="229" t="s">
        <v>442</v>
      </c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575" t="s">
        <v>202</v>
      </c>
      <c r="BD25" s="575"/>
      <c r="BE25" s="230" t="s">
        <v>190</v>
      </c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538"/>
      <c r="BQ25" s="537"/>
      <c r="BR25" s="537"/>
      <c r="BS25" s="537"/>
      <c r="BT25" s="537"/>
      <c r="BU25" s="537"/>
      <c r="BV25" s="537"/>
      <c r="BW25" s="537"/>
      <c r="BX25" s="537"/>
      <c r="BY25" s="537"/>
      <c r="BZ25" s="537"/>
      <c r="CA25" s="537"/>
      <c r="CB25" s="230"/>
      <c r="CD25" s="573">
        <v>13168</v>
      </c>
      <c r="CE25" s="573"/>
      <c r="CF25" s="573"/>
      <c r="CG25" s="573"/>
      <c r="CH25" s="573"/>
      <c r="CI25" s="573"/>
      <c r="CJ25" s="573"/>
      <c r="CK25" s="573"/>
      <c r="CL25" s="573"/>
      <c r="CM25" s="573"/>
      <c r="CN25" s="573"/>
      <c r="CO25" s="537" t="s">
        <v>183</v>
      </c>
      <c r="CP25" s="537"/>
      <c r="CQ25" s="537"/>
      <c r="CR25" s="538"/>
      <c r="CS25" s="537"/>
      <c r="CT25" s="537"/>
      <c r="CU25" s="537" t="s">
        <v>191</v>
      </c>
      <c r="CV25" s="537"/>
      <c r="CW25" s="537"/>
      <c r="CX25" s="537"/>
      <c r="CY25" s="537"/>
      <c r="CZ25" s="537"/>
      <c r="DA25" s="537"/>
      <c r="DB25" s="537"/>
      <c r="DC25" s="537"/>
      <c r="DD25" s="537"/>
      <c r="DE25" s="537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T25" s="573">
        <v>17674</v>
      </c>
      <c r="DU25" s="573"/>
      <c r="DV25" s="573"/>
      <c r="DW25" s="573"/>
      <c r="DX25" s="573"/>
      <c r="DY25" s="573"/>
      <c r="DZ25" s="573"/>
      <c r="EA25" s="573"/>
      <c r="EB25" s="573"/>
      <c r="EC25" s="573"/>
      <c r="ED25" s="573"/>
      <c r="EE25" s="230" t="s">
        <v>183</v>
      </c>
      <c r="EF25" s="230"/>
      <c r="EG25" s="230"/>
      <c r="EH25" s="230"/>
      <c r="EI25" s="575" t="s">
        <v>200</v>
      </c>
      <c r="EJ25" s="575"/>
      <c r="EK25" s="230"/>
      <c r="EL25" s="230"/>
      <c r="EM25" s="230"/>
      <c r="EN25" s="230"/>
      <c r="EO25" s="230"/>
      <c r="EP25" s="230"/>
      <c r="EQ25" s="230"/>
      <c r="ER25" s="230"/>
      <c r="ES25" s="230"/>
      <c r="ET25" s="230"/>
      <c r="EU25" s="230"/>
      <c r="EV25" s="230"/>
      <c r="EW25" s="230"/>
      <c r="EX25" s="230"/>
      <c r="EY25" s="230"/>
      <c r="EZ25" s="230"/>
      <c r="FA25" s="255"/>
    </row>
    <row r="26" spans="1:157" s="229" customFormat="1" ht="14.25" x14ac:dyDescent="0.15">
      <c r="E26" s="67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55"/>
    </row>
    <row r="27" spans="1:157" s="229" customFormat="1" ht="17.25" x14ac:dyDescent="0.2">
      <c r="E27" s="67"/>
      <c r="F27" s="513" t="s">
        <v>347</v>
      </c>
      <c r="G27" s="230"/>
      <c r="H27" s="230"/>
      <c r="I27" s="230"/>
      <c r="J27" s="230"/>
      <c r="K27" s="576">
        <v>42005</v>
      </c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6"/>
      <c r="AJ27" s="576"/>
      <c r="AK27" s="576"/>
      <c r="AL27" s="576"/>
      <c r="AM27" s="576"/>
      <c r="AN27" s="576"/>
      <c r="AO27" s="576"/>
      <c r="AP27" s="576"/>
      <c r="AQ27" s="230" t="s">
        <v>348</v>
      </c>
      <c r="BQ27" s="578">
        <v>393186</v>
      </c>
      <c r="BR27" s="578"/>
      <c r="BS27" s="578"/>
      <c r="BT27" s="578"/>
      <c r="BU27" s="578"/>
      <c r="BV27" s="578"/>
      <c r="BW27" s="578"/>
      <c r="BX27" s="578"/>
      <c r="BY27" s="578"/>
      <c r="BZ27" s="578"/>
      <c r="CA27" s="578"/>
      <c r="CB27" s="578"/>
      <c r="CC27" s="578"/>
      <c r="CD27" s="578"/>
      <c r="CE27" s="578"/>
      <c r="CF27" s="230" t="s">
        <v>192</v>
      </c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J27" s="573">
        <v>133</v>
      </c>
      <c r="DK27" s="573"/>
      <c r="DL27" s="573"/>
      <c r="DM27" s="573"/>
      <c r="DN27" s="573"/>
      <c r="DO27" s="573"/>
      <c r="DP27" s="573"/>
      <c r="DQ27" s="573"/>
      <c r="DR27" s="573"/>
      <c r="DS27" s="573"/>
      <c r="DT27" s="229" t="s">
        <v>444</v>
      </c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55"/>
    </row>
    <row r="28" spans="1:157" s="229" customFormat="1" ht="11.25" customHeight="1" thickBot="1" x14ac:dyDescent="0.2">
      <c r="E28" s="260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2"/>
    </row>
    <row r="29" spans="1:157" ht="18.75" customHeight="1" thickTop="1" x14ac:dyDescent="0.15"/>
    <row r="30" spans="1:157" ht="14.25" x14ac:dyDescent="0.15">
      <c r="A30" s="229" t="s">
        <v>197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 x14ac:dyDescent="0.15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 x14ac:dyDescent="0.15">
      <c r="A32" s="39"/>
      <c r="E32" s="1" t="s">
        <v>214</v>
      </c>
      <c r="L32" s="21"/>
      <c r="BV32" s="553" t="s">
        <v>406</v>
      </c>
      <c r="CF32" s="1" t="s">
        <v>29</v>
      </c>
    </row>
    <row r="33" spans="1:84" s="1" customFormat="1" ht="15" customHeight="1" x14ac:dyDescent="0.15">
      <c r="A33" s="38"/>
      <c r="E33" s="1" t="s">
        <v>335</v>
      </c>
      <c r="L33" s="21"/>
      <c r="BV33" s="553" t="s">
        <v>406</v>
      </c>
      <c r="CF33" s="1" t="s">
        <v>30</v>
      </c>
    </row>
    <row r="34" spans="1:84" s="1" customFormat="1" ht="15" customHeight="1" x14ac:dyDescent="0.15">
      <c r="A34" s="38"/>
      <c r="E34" s="1" t="s">
        <v>213</v>
      </c>
      <c r="L34" s="21"/>
      <c r="BV34" s="553" t="s">
        <v>406</v>
      </c>
      <c r="CF34" s="1" t="s">
        <v>31</v>
      </c>
    </row>
    <row r="35" spans="1:84" s="1" customFormat="1" ht="15" customHeight="1" x14ac:dyDescent="0.15">
      <c r="A35" s="38"/>
      <c r="E35" s="1" t="s">
        <v>336</v>
      </c>
      <c r="L35" s="21"/>
      <c r="BV35" s="553" t="s">
        <v>406</v>
      </c>
      <c r="CF35" s="1" t="s">
        <v>193</v>
      </c>
    </row>
    <row r="36" spans="1:84" s="1" customFormat="1" ht="15" customHeight="1" x14ac:dyDescent="0.15">
      <c r="A36" s="38"/>
      <c r="E36" s="1" t="s">
        <v>212</v>
      </c>
      <c r="L36" s="21"/>
      <c r="BV36" s="553" t="s">
        <v>406</v>
      </c>
      <c r="CF36" s="1" t="s">
        <v>194</v>
      </c>
    </row>
    <row r="37" spans="1:84" s="1" customFormat="1" ht="15" customHeight="1" x14ac:dyDescent="0.15">
      <c r="A37" s="38"/>
      <c r="E37" s="1" t="s">
        <v>211</v>
      </c>
      <c r="L37" s="21"/>
      <c r="BV37" s="553" t="s">
        <v>406</v>
      </c>
      <c r="CF37" s="1" t="s">
        <v>195</v>
      </c>
    </row>
    <row r="38" spans="1:84" s="1" customFormat="1" ht="15" customHeight="1" x14ac:dyDescent="0.15">
      <c r="A38" s="38"/>
      <c r="E38" s="360" t="s">
        <v>432</v>
      </c>
      <c r="M38" s="264"/>
      <c r="BV38" s="553" t="s">
        <v>406</v>
      </c>
      <c r="CF38" s="1" t="s">
        <v>196</v>
      </c>
    </row>
    <row r="39" spans="1:84" ht="15" customHeight="1" x14ac:dyDescent="0.15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 x14ac:dyDescent="0.15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 x14ac:dyDescent="0.15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 x14ac:dyDescent="0.15">
      <c r="A42" s="229" t="s">
        <v>198</v>
      </c>
    </row>
    <row r="43" spans="1:84" s="1" customFormat="1" ht="6" customHeight="1" x14ac:dyDescent="0.15">
      <c r="A43" s="43"/>
    </row>
    <row r="44" spans="1:84" s="1" customFormat="1" ht="15" customHeight="1" x14ac:dyDescent="0.15">
      <c r="C44" s="69"/>
      <c r="D44" s="69"/>
      <c r="E44" s="41" t="s">
        <v>337</v>
      </c>
    </row>
    <row r="45" spans="1:84" s="1" customFormat="1" ht="15" customHeight="1" x14ac:dyDescent="0.15">
      <c r="C45" s="69"/>
      <c r="D45" s="69"/>
      <c r="E45" s="41" t="s">
        <v>338</v>
      </c>
    </row>
    <row r="46" spans="1:84" s="1" customFormat="1" ht="15" customHeight="1" x14ac:dyDescent="0.15">
      <c r="C46" s="69"/>
      <c r="D46" s="69"/>
      <c r="E46" s="41" t="s">
        <v>32</v>
      </c>
    </row>
    <row r="47" spans="1:84" s="1" customFormat="1" ht="15" customHeight="1" x14ac:dyDescent="0.15">
      <c r="C47" s="69"/>
      <c r="D47" s="69"/>
      <c r="E47" s="41" t="s">
        <v>33</v>
      </c>
    </row>
    <row r="48" spans="1:84" s="1" customFormat="1" ht="15" customHeight="1" x14ac:dyDescent="0.15">
      <c r="C48" s="69"/>
      <c r="D48" s="69"/>
      <c r="E48" s="41" t="s">
        <v>26</v>
      </c>
    </row>
    <row r="49" spans="1:135" s="1" customFormat="1" ht="15" customHeight="1" x14ac:dyDescent="0.15">
      <c r="C49" s="69"/>
      <c r="D49" s="69"/>
      <c r="E49" s="41" t="s">
        <v>27</v>
      </c>
    </row>
    <row r="50" spans="1:135" s="1" customFormat="1" ht="15" customHeight="1" x14ac:dyDescent="0.15">
      <c r="C50" s="69"/>
      <c r="D50" s="69"/>
      <c r="E50" s="41" t="s">
        <v>277</v>
      </c>
    </row>
    <row r="51" spans="1:135" s="1" customFormat="1" ht="15" customHeight="1" x14ac:dyDescent="0.15">
      <c r="C51" s="69"/>
      <c r="D51" s="69"/>
      <c r="E51" s="41" t="s">
        <v>278</v>
      </c>
    </row>
    <row r="52" spans="1:135" s="1" customFormat="1" ht="15" customHeight="1" x14ac:dyDescent="0.15">
      <c r="C52" s="69"/>
      <c r="D52" s="69"/>
      <c r="E52" s="41" t="s">
        <v>34</v>
      </c>
    </row>
    <row r="53" spans="1:135" s="1" customFormat="1" ht="15" customHeight="1" x14ac:dyDescent="0.15">
      <c r="B53" s="69"/>
      <c r="C53" s="69"/>
      <c r="D53" s="69"/>
    </row>
    <row r="54" spans="1:135" s="1" customFormat="1" ht="15" customHeight="1" x14ac:dyDescent="0.15">
      <c r="B54" s="69"/>
      <c r="C54" s="69"/>
      <c r="D54" s="69"/>
    </row>
    <row r="55" spans="1:135" ht="6" customHeight="1" x14ac:dyDescent="0.15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 x14ac:dyDescent="0.15">
      <c r="C56" s="5"/>
      <c r="AD56" s="254"/>
      <c r="AE56" s="5"/>
      <c r="AF56" s="5"/>
      <c r="AG56" s="25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 x14ac:dyDescent="0.15">
      <c r="C57" s="5"/>
      <c r="AD57" s="557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 x14ac:dyDescent="0.15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 x14ac:dyDescent="0.15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 x14ac:dyDescent="0.15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 x14ac:dyDescent="0.15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6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 x14ac:dyDescent="0.15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 x14ac:dyDescent="0.15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 x14ac:dyDescent="0.15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  <mergeCell ref="AX11:BE11"/>
    <mergeCell ref="EI25:EJ25"/>
    <mergeCell ref="DH23:DI23"/>
    <mergeCell ref="DT17:ED17"/>
    <mergeCell ref="DT25:ED25"/>
    <mergeCell ref="BQ15:BY15"/>
    <mergeCell ref="BJ11:BK11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topLeftCell="A11" zoomScale="120" zoomScaleNormal="120" zoomScaleSheetLayoutView="120" workbookViewId="0">
      <selection activeCell="F28" sqref="F28"/>
    </sheetView>
  </sheetViews>
  <sheetFormatPr defaultRowHeight="13.5" x14ac:dyDescent="0.15"/>
  <cols>
    <col min="1" max="1" width="9" style="44"/>
    <col min="2" max="4" width="10" style="44" customWidth="1"/>
    <col min="5" max="16384" width="9" style="44"/>
  </cols>
  <sheetData>
    <row r="1" spans="1:4" ht="42" customHeight="1" x14ac:dyDescent="0.15">
      <c r="A1" s="328"/>
      <c r="B1" s="330" t="s">
        <v>18</v>
      </c>
      <c r="C1" s="331" t="s">
        <v>19</v>
      </c>
      <c r="D1" s="535" t="s">
        <v>377</v>
      </c>
    </row>
    <row r="2" spans="1:4" ht="27" x14ac:dyDescent="0.15">
      <c r="A2" s="534" t="s">
        <v>376</v>
      </c>
      <c r="B2" s="461">
        <v>-993</v>
      </c>
      <c r="C2" s="462">
        <v>-160</v>
      </c>
      <c r="D2" s="463">
        <v>-1153</v>
      </c>
    </row>
    <row r="3" spans="1:4" ht="16.5" customHeight="1" x14ac:dyDescent="0.15">
      <c r="A3" s="467" t="s">
        <v>371</v>
      </c>
      <c r="B3" s="464">
        <v>-792</v>
      </c>
      <c r="C3" s="465">
        <v>-342</v>
      </c>
      <c r="D3" s="466">
        <v>-1134</v>
      </c>
    </row>
    <row r="4" spans="1:4" ht="16.5" customHeight="1" x14ac:dyDescent="0.15">
      <c r="A4" s="534" t="s">
        <v>372</v>
      </c>
      <c r="B4" s="464">
        <v>-935</v>
      </c>
      <c r="C4" s="465">
        <v>-3667</v>
      </c>
      <c r="D4" s="466">
        <v>-4602</v>
      </c>
    </row>
    <row r="5" spans="1:4" ht="16.5" customHeight="1" x14ac:dyDescent="0.15">
      <c r="A5" s="467" t="s">
        <v>373</v>
      </c>
      <c r="B5" s="464">
        <v>-785</v>
      </c>
      <c r="C5" s="465">
        <v>664</v>
      </c>
      <c r="D5" s="466">
        <v>-121</v>
      </c>
    </row>
    <row r="6" spans="1:4" ht="16.5" customHeight="1" x14ac:dyDescent="0.15">
      <c r="A6" s="467" t="s">
        <v>374</v>
      </c>
      <c r="B6" s="464">
        <v>-725</v>
      </c>
      <c r="C6" s="465">
        <v>-152</v>
      </c>
      <c r="D6" s="466">
        <v>-877</v>
      </c>
    </row>
    <row r="7" spans="1:4" ht="16.5" customHeight="1" x14ac:dyDescent="0.15">
      <c r="A7" s="467" t="s">
        <v>375</v>
      </c>
      <c r="B7" s="464">
        <v>-672</v>
      </c>
      <c r="C7" s="465">
        <v>-126</v>
      </c>
      <c r="D7" s="466">
        <v>-798</v>
      </c>
    </row>
    <row r="8" spans="1:4" x14ac:dyDescent="0.15">
      <c r="A8" s="534" t="s">
        <v>388</v>
      </c>
      <c r="B8" s="464">
        <v>-506</v>
      </c>
      <c r="C8" s="465">
        <v>-98</v>
      </c>
      <c r="D8" s="466">
        <v>-604</v>
      </c>
    </row>
    <row r="9" spans="1:4" ht="16.5" customHeight="1" x14ac:dyDescent="0.15">
      <c r="A9" s="467" t="s">
        <v>368</v>
      </c>
      <c r="B9" s="464">
        <v>-587</v>
      </c>
      <c r="C9" s="465">
        <v>-140</v>
      </c>
      <c r="D9" s="466">
        <v>-727</v>
      </c>
    </row>
    <row r="10" spans="1:4" ht="16.5" customHeight="1" x14ac:dyDescent="0.15">
      <c r="A10" s="467" t="s">
        <v>369</v>
      </c>
      <c r="B10" s="464">
        <v>-637</v>
      </c>
      <c r="C10" s="465">
        <v>-139</v>
      </c>
      <c r="D10" s="466">
        <v>-776</v>
      </c>
    </row>
    <row r="11" spans="1:4" ht="16.5" customHeight="1" x14ac:dyDescent="0.15">
      <c r="A11" s="467" t="s">
        <v>408</v>
      </c>
      <c r="B11" s="464">
        <v>-710</v>
      </c>
      <c r="C11" s="465">
        <v>-43</v>
      </c>
      <c r="D11" s="466">
        <v>-753</v>
      </c>
    </row>
    <row r="12" spans="1:4" ht="16.5" customHeight="1" x14ac:dyDescent="0.15">
      <c r="A12" s="467" t="s">
        <v>421</v>
      </c>
      <c r="B12" s="464">
        <v>-892</v>
      </c>
      <c r="C12" s="465">
        <v>-165</v>
      </c>
      <c r="D12" s="466">
        <v>-1057</v>
      </c>
    </row>
    <row r="13" spans="1:4" ht="16.5" customHeight="1" x14ac:dyDescent="0.15">
      <c r="A13" s="468" t="s">
        <v>428</v>
      </c>
      <c r="B13" s="491">
        <f>'Ｐ4～5'!N7</f>
        <v>-864</v>
      </c>
      <c r="C13" s="492">
        <f>'Ｐ4～5'!AA7</f>
        <v>-138</v>
      </c>
      <c r="D13" s="493">
        <f>B13+C13</f>
        <v>-1002</v>
      </c>
    </row>
    <row r="15" spans="1:4" x14ac:dyDescent="0.15">
      <c r="A15" s="44" t="s">
        <v>234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topLeftCell="A6" zoomScale="120" zoomScaleNormal="120" workbookViewId="0">
      <selection activeCell="F28" sqref="F28"/>
    </sheetView>
  </sheetViews>
  <sheetFormatPr defaultRowHeight="14.25" x14ac:dyDescent="0.15"/>
  <cols>
    <col min="1" max="1" width="4.5" style="347" customWidth="1"/>
    <col min="2" max="2" width="12.5" style="344" bestFit="1" customWidth="1"/>
    <col min="3" max="3" width="13.5" style="345" bestFit="1" customWidth="1"/>
    <col min="4" max="4" width="5.5" style="345" bestFit="1" customWidth="1"/>
    <col min="5" max="5" width="2.5" style="346" customWidth="1"/>
    <col min="6" max="6" width="4.5" style="347" customWidth="1"/>
    <col min="7" max="7" width="12.5" style="344" bestFit="1" customWidth="1"/>
    <col min="8" max="8" width="13.5" style="345" bestFit="1" customWidth="1"/>
    <col min="9" max="9" width="5.5" style="345" bestFit="1" customWidth="1"/>
    <col min="10" max="10" width="2.5" style="346" customWidth="1"/>
    <col min="11" max="11" width="4.5" style="347" customWidth="1"/>
    <col min="12" max="12" width="12.5" style="344" bestFit="1" customWidth="1"/>
    <col min="13" max="13" width="13.5" style="345" bestFit="1" customWidth="1"/>
    <col min="14" max="14" width="5.5" style="345" bestFit="1" customWidth="1"/>
    <col min="15" max="16384" width="9" style="345"/>
  </cols>
  <sheetData>
    <row r="1" spans="1:14" ht="16.5" customHeight="1" thickBot="1" x14ac:dyDescent="0.2">
      <c r="A1" s="344" t="s">
        <v>235</v>
      </c>
      <c r="F1" s="344" t="s">
        <v>236</v>
      </c>
      <c r="K1" s="344" t="s">
        <v>237</v>
      </c>
    </row>
    <row r="2" spans="1:14" s="347" customFormat="1" ht="18" customHeight="1" thickBot="1" x14ac:dyDescent="0.2">
      <c r="A2" s="469" t="s">
        <v>203</v>
      </c>
      <c r="B2" s="470" t="s">
        <v>180</v>
      </c>
      <c r="C2" s="471" t="s">
        <v>181</v>
      </c>
      <c r="D2" s="472" t="s">
        <v>175</v>
      </c>
      <c r="E2" s="473"/>
      <c r="F2" s="474" t="s">
        <v>204</v>
      </c>
      <c r="G2" s="475" t="s">
        <v>180</v>
      </c>
      <c r="H2" s="471" t="s">
        <v>181</v>
      </c>
      <c r="I2" s="472" t="s">
        <v>175</v>
      </c>
      <c r="J2" s="473"/>
      <c r="K2" s="474" t="s">
        <v>204</v>
      </c>
      <c r="L2" s="475" t="s">
        <v>180</v>
      </c>
      <c r="M2" s="471" t="s">
        <v>181</v>
      </c>
      <c r="N2" s="472" t="s">
        <v>175</v>
      </c>
    </row>
    <row r="3" spans="1:14" s="477" customFormat="1" ht="18.75" customHeight="1" x14ac:dyDescent="0.15">
      <c r="A3" s="338">
        <v>9</v>
      </c>
      <c r="B3" s="572" t="s">
        <v>101</v>
      </c>
      <c r="C3" s="274">
        <f>'Ｐ4～5'!E19</f>
        <v>5</v>
      </c>
      <c r="D3" s="275">
        <f t="shared" ref="D3:D27" si="0">RANK(C3,C$3:C$27,0)</f>
        <v>1</v>
      </c>
      <c r="E3" s="476"/>
      <c r="F3" s="339">
        <v>21</v>
      </c>
      <c r="G3" s="282" t="s">
        <v>77</v>
      </c>
      <c r="H3" s="274">
        <f>'Ｐ4～5'!N35</f>
        <v>-1</v>
      </c>
      <c r="I3" s="275">
        <f t="shared" ref="I3:I27" si="1">RANK(H3,H$3:H$27,0)</f>
        <v>1</v>
      </c>
      <c r="J3" s="476"/>
      <c r="K3" s="339">
        <v>17</v>
      </c>
      <c r="L3" s="282" t="s">
        <v>105</v>
      </c>
      <c r="M3" s="274">
        <f>'Ｐ4～5'!AA30</f>
        <v>19</v>
      </c>
      <c r="N3" s="275">
        <f t="shared" ref="N3:N27" si="2">RANK(M3,M$3:M$27)</f>
        <v>1</v>
      </c>
    </row>
    <row r="4" spans="1:14" s="477" customFormat="1" ht="18.75" customHeight="1" x14ac:dyDescent="0.15">
      <c r="A4" s="340">
        <v>21</v>
      </c>
      <c r="B4" s="276" t="s">
        <v>77</v>
      </c>
      <c r="C4" s="277">
        <f>'Ｐ4～5'!E35</f>
        <v>-1</v>
      </c>
      <c r="D4" s="278">
        <f t="shared" si="0"/>
        <v>2</v>
      </c>
      <c r="E4" s="476"/>
      <c r="F4" s="341">
        <v>22</v>
      </c>
      <c r="G4" s="283" t="s">
        <v>78</v>
      </c>
      <c r="H4" s="277">
        <f>'Ｐ4～5'!N36</f>
        <v>-3</v>
      </c>
      <c r="I4" s="278">
        <f t="shared" si="1"/>
        <v>2</v>
      </c>
      <c r="J4" s="476"/>
      <c r="K4" s="341">
        <v>10</v>
      </c>
      <c r="L4" s="283" t="s">
        <v>102</v>
      </c>
      <c r="M4" s="277">
        <f>'Ｐ4～5'!AA20</f>
        <v>16</v>
      </c>
      <c r="N4" s="278">
        <f t="shared" si="2"/>
        <v>2</v>
      </c>
    </row>
    <row r="5" spans="1:14" s="477" customFormat="1" ht="18.75" customHeight="1" x14ac:dyDescent="0.15">
      <c r="A5" s="340">
        <v>22</v>
      </c>
      <c r="B5" s="276" t="s">
        <v>280</v>
      </c>
      <c r="C5" s="277">
        <f>'Ｐ4～5'!E36</f>
        <v>-6</v>
      </c>
      <c r="D5" s="278">
        <f t="shared" si="0"/>
        <v>3</v>
      </c>
      <c r="E5" s="476"/>
      <c r="F5" s="341">
        <v>25</v>
      </c>
      <c r="G5" s="283" t="s">
        <v>179</v>
      </c>
      <c r="H5" s="277">
        <f>'Ｐ4～5'!N41</f>
        <v>-3</v>
      </c>
      <c r="I5" s="278">
        <f t="shared" si="1"/>
        <v>2</v>
      </c>
      <c r="J5" s="476"/>
      <c r="K5" s="341">
        <v>6</v>
      </c>
      <c r="L5" s="283" t="s">
        <v>68</v>
      </c>
      <c r="M5" s="277">
        <f>'Ｐ4～5'!AA16</f>
        <v>15</v>
      </c>
      <c r="N5" s="278">
        <f t="shared" si="2"/>
        <v>3</v>
      </c>
    </row>
    <row r="6" spans="1:14" s="477" customFormat="1" ht="18.75" customHeight="1" x14ac:dyDescent="0.15">
      <c r="A6" s="340">
        <v>25</v>
      </c>
      <c r="B6" s="276" t="s">
        <v>179</v>
      </c>
      <c r="C6" s="277">
        <f>'Ｐ4～5'!E41</f>
        <v>-6</v>
      </c>
      <c r="D6" s="278">
        <f t="shared" si="0"/>
        <v>3</v>
      </c>
      <c r="E6" s="476"/>
      <c r="F6" s="341">
        <v>20</v>
      </c>
      <c r="G6" s="283" t="s">
        <v>76</v>
      </c>
      <c r="H6" s="277">
        <f>'Ｐ4～5'!N34</f>
        <v>-3</v>
      </c>
      <c r="I6" s="278">
        <f t="shared" si="1"/>
        <v>2</v>
      </c>
      <c r="J6" s="476"/>
      <c r="K6" s="341">
        <v>9</v>
      </c>
      <c r="L6" s="283" t="s">
        <v>101</v>
      </c>
      <c r="M6" s="277">
        <f>'Ｐ4～5'!AA19</f>
        <v>14</v>
      </c>
      <c r="N6" s="278">
        <f t="shared" si="2"/>
        <v>4</v>
      </c>
    </row>
    <row r="7" spans="1:14" s="477" customFormat="1" ht="18.75" customHeight="1" x14ac:dyDescent="0.15">
      <c r="A7" s="340">
        <v>16</v>
      </c>
      <c r="B7" s="276" t="s">
        <v>73</v>
      </c>
      <c r="C7" s="277">
        <f>'Ｐ4～5'!E29</f>
        <v>-6</v>
      </c>
      <c r="D7" s="278">
        <f t="shared" si="0"/>
        <v>3</v>
      </c>
      <c r="E7" s="476"/>
      <c r="F7" s="341">
        <v>16</v>
      </c>
      <c r="G7" s="283" t="s">
        <v>73</v>
      </c>
      <c r="H7" s="277">
        <f>'Ｐ4～5'!N29</f>
        <v>-5</v>
      </c>
      <c r="I7" s="278">
        <f t="shared" si="1"/>
        <v>5</v>
      </c>
      <c r="J7" s="476"/>
      <c r="K7" s="341">
        <v>12</v>
      </c>
      <c r="L7" s="283" t="s">
        <v>104</v>
      </c>
      <c r="M7" s="277">
        <f>'Ｐ4～5'!AA22</f>
        <v>7</v>
      </c>
      <c r="N7" s="278">
        <f t="shared" si="2"/>
        <v>5</v>
      </c>
    </row>
    <row r="8" spans="1:14" s="477" customFormat="1" ht="18.75" customHeight="1" x14ac:dyDescent="0.15">
      <c r="A8" s="340">
        <v>20</v>
      </c>
      <c r="B8" s="276" t="s">
        <v>76</v>
      </c>
      <c r="C8" s="277">
        <f>'Ｐ4～5'!E34</f>
        <v>-7</v>
      </c>
      <c r="D8" s="278">
        <f t="shared" si="0"/>
        <v>6</v>
      </c>
      <c r="E8" s="476"/>
      <c r="F8" s="341">
        <v>15</v>
      </c>
      <c r="G8" s="283" t="s">
        <v>72</v>
      </c>
      <c r="H8" s="277">
        <f>'Ｐ4～5'!N27</f>
        <v>-6</v>
      </c>
      <c r="I8" s="278">
        <f t="shared" si="1"/>
        <v>6</v>
      </c>
      <c r="J8" s="476"/>
      <c r="K8" s="341">
        <v>11</v>
      </c>
      <c r="L8" s="283" t="s">
        <v>174</v>
      </c>
      <c r="M8" s="277">
        <f>'Ｐ4～5'!AA21</f>
        <v>7</v>
      </c>
      <c r="N8" s="278">
        <f t="shared" si="2"/>
        <v>5</v>
      </c>
    </row>
    <row r="9" spans="1:14" s="477" customFormat="1" ht="18.75" customHeight="1" x14ac:dyDescent="0.15">
      <c r="A9" s="340">
        <v>17</v>
      </c>
      <c r="B9" s="276" t="s">
        <v>105</v>
      </c>
      <c r="C9" s="277">
        <f>'Ｐ4～5'!E30</f>
        <v>-8</v>
      </c>
      <c r="D9" s="278">
        <f t="shared" si="0"/>
        <v>7</v>
      </c>
      <c r="E9" s="476"/>
      <c r="F9" s="341">
        <v>9</v>
      </c>
      <c r="G9" s="283" t="s">
        <v>101</v>
      </c>
      <c r="H9" s="277">
        <f>'Ｐ4～5'!N19</f>
        <v>-9</v>
      </c>
      <c r="I9" s="278">
        <f t="shared" si="1"/>
        <v>7</v>
      </c>
      <c r="J9" s="476"/>
      <c r="K9" s="341">
        <v>7</v>
      </c>
      <c r="L9" s="283" t="s">
        <v>69</v>
      </c>
      <c r="M9" s="277">
        <f>'Ｐ4～5'!AA17</f>
        <v>5</v>
      </c>
      <c r="N9" s="278">
        <f t="shared" si="2"/>
        <v>7</v>
      </c>
    </row>
    <row r="10" spans="1:14" s="477" customFormat="1" ht="18.75" customHeight="1" x14ac:dyDescent="0.15">
      <c r="A10" s="340">
        <v>15</v>
      </c>
      <c r="B10" s="276" t="s">
        <v>72</v>
      </c>
      <c r="C10" s="277">
        <f>'Ｐ4～5'!E27</f>
        <v>-9</v>
      </c>
      <c r="D10" s="278">
        <f t="shared" si="0"/>
        <v>8</v>
      </c>
      <c r="E10" s="476"/>
      <c r="F10" s="341">
        <v>14</v>
      </c>
      <c r="G10" s="283" t="s">
        <v>70</v>
      </c>
      <c r="H10" s="277">
        <f>'Ｐ4～5'!N25</f>
        <v>-11</v>
      </c>
      <c r="I10" s="278">
        <f t="shared" si="1"/>
        <v>8</v>
      </c>
      <c r="J10" s="476"/>
      <c r="K10" s="341">
        <v>21</v>
      </c>
      <c r="L10" s="283" t="s">
        <v>77</v>
      </c>
      <c r="M10" s="277">
        <f>'Ｐ4～5'!AA35</f>
        <v>0</v>
      </c>
      <c r="N10" s="278">
        <f t="shared" si="2"/>
        <v>8</v>
      </c>
    </row>
    <row r="11" spans="1:14" s="477" customFormat="1" ht="18.75" customHeight="1" x14ac:dyDescent="0.15">
      <c r="A11" s="340">
        <v>14</v>
      </c>
      <c r="B11" s="276" t="s">
        <v>70</v>
      </c>
      <c r="C11" s="277">
        <f>'Ｐ4～5'!E25</f>
        <v>-12</v>
      </c>
      <c r="D11" s="278">
        <f t="shared" si="0"/>
        <v>9</v>
      </c>
      <c r="E11" s="476"/>
      <c r="F11" s="341">
        <v>18</v>
      </c>
      <c r="G11" s="283" t="s">
        <v>106</v>
      </c>
      <c r="H11" s="277">
        <f>'Ｐ4～5'!N31</f>
        <v>-14</v>
      </c>
      <c r="I11" s="278">
        <f t="shared" si="1"/>
        <v>9</v>
      </c>
      <c r="J11" s="476"/>
      <c r="K11" s="341">
        <v>2</v>
      </c>
      <c r="L11" s="283" t="s">
        <v>65</v>
      </c>
      <c r="M11" s="277">
        <f>'Ｐ4～5'!AA12</f>
        <v>0</v>
      </c>
      <c r="N11" s="278">
        <f t="shared" si="2"/>
        <v>8</v>
      </c>
    </row>
    <row r="12" spans="1:14" s="477" customFormat="1" ht="18.75" customHeight="1" x14ac:dyDescent="0.15">
      <c r="A12" s="340">
        <v>18</v>
      </c>
      <c r="B12" s="276" t="s">
        <v>106</v>
      </c>
      <c r="C12" s="277">
        <f>'Ｐ4～5'!E31</f>
        <v>-15</v>
      </c>
      <c r="D12" s="278">
        <f t="shared" si="0"/>
        <v>10</v>
      </c>
      <c r="E12" s="476"/>
      <c r="F12" s="341">
        <v>24</v>
      </c>
      <c r="G12" s="283" t="s">
        <v>79</v>
      </c>
      <c r="H12" s="277">
        <f>'Ｐ4～5'!N40</f>
        <v>-17</v>
      </c>
      <c r="I12" s="278">
        <f t="shared" si="1"/>
        <v>10</v>
      </c>
      <c r="J12" s="476"/>
      <c r="K12" s="341">
        <v>16</v>
      </c>
      <c r="L12" s="283" t="s">
        <v>73</v>
      </c>
      <c r="M12" s="277">
        <f>'Ｐ4～5'!AA29</f>
        <v>-1</v>
      </c>
      <c r="N12" s="278">
        <f t="shared" si="2"/>
        <v>10</v>
      </c>
    </row>
    <row r="13" spans="1:14" s="477" customFormat="1" ht="18.75" customHeight="1" x14ac:dyDescent="0.15">
      <c r="A13" s="340">
        <v>12</v>
      </c>
      <c r="B13" s="276" t="s">
        <v>104</v>
      </c>
      <c r="C13" s="277">
        <f>'Ｐ4～5'!E22</f>
        <v>-22</v>
      </c>
      <c r="D13" s="278">
        <f t="shared" si="0"/>
        <v>11</v>
      </c>
      <c r="E13" s="476"/>
      <c r="F13" s="341">
        <v>19</v>
      </c>
      <c r="G13" s="283" t="s">
        <v>75</v>
      </c>
      <c r="H13" s="277">
        <f>'Ｐ4～5'!N33</f>
        <v>-19</v>
      </c>
      <c r="I13" s="278">
        <f t="shared" si="1"/>
        <v>11</v>
      </c>
      <c r="J13" s="476"/>
      <c r="K13" s="341">
        <v>14</v>
      </c>
      <c r="L13" s="283" t="s">
        <v>70</v>
      </c>
      <c r="M13" s="277">
        <f>'Ｐ4～5'!AA25</f>
        <v>-1</v>
      </c>
      <c r="N13" s="278">
        <f t="shared" si="2"/>
        <v>10</v>
      </c>
    </row>
    <row r="14" spans="1:14" s="477" customFormat="1" ht="18.75" customHeight="1" x14ac:dyDescent="0.15">
      <c r="A14" s="340">
        <v>19</v>
      </c>
      <c r="B14" s="276" t="s">
        <v>75</v>
      </c>
      <c r="C14" s="277">
        <f>'Ｐ4～5'!E33</f>
        <v>-27</v>
      </c>
      <c r="D14" s="278">
        <f t="shared" si="0"/>
        <v>12</v>
      </c>
      <c r="E14" s="476"/>
      <c r="F14" s="341">
        <v>23</v>
      </c>
      <c r="G14" s="283" t="s">
        <v>96</v>
      </c>
      <c r="H14" s="277">
        <f>'Ｐ4～5'!N38</f>
        <v>-26</v>
      </c>
      <c r="I14" s="278">
        <f t="shared" si="1"/>
        <v>12</v>
      </c>
      <c r="J14" s="476"/>
      <c r="K14" s="341">
        <v>18</v>
      </c>
      <c r="L14" s="283" t="s">
        <v>106</v>
      </c>
      <c r="M14" s="277">
        <f>'Ｐ4～5'!AA31</f>
        <v>-1</v>
      </c>
      <c r="N14" s="278">
        <f t="shared" si="2"/>
        <v>10</v>
      </c>
    </row>
    <row r="15" spans="1:14" s="477" customFormat="1" ht="18.75" customHeight="1" x14ac:dyDescent="0.15">
      <c r="A15" s="340">
        <v>7</v>
      </c>
      <c r="B15" s="276" t="s">
        <v>69</v>
      </c>
      <c r="C15" s="277">
        <f>'Ｐ4～5'!E17</f>
        <v>-28</v>
      </c>
      <c r="D15" s="278">
        <f t="shared" si="0"/>
        <v>13</v>
      </c>
      <c r="E15" s="476"/>
      <c r="F15" s="341">
        <v>17</v>
      </c>
      <c r="G15" s="283" t="s">
        <v>105</v>
      </c>
      <c r="H15" s="277">
        <f>'Ｐ4～5'!N30</f>
        <v>-27</v>
      </c>
      <c r="I15" s="278">
        <f t="shared" si="1"/>
        <v>13</v>
      </c>
      <c r="J15" s="476"/>
      <c r="K15" s="341">
        <v>15</v>
      </c>
      <c r="L15" s="283" t="s">
        <v>72</v>
      </c>
      <c r="M15" s="277">
        <f>'Ｐ4～5'!AA27</f>
        <v>-3</v>
      </c>
      <c r="N15" s="278">
        <f t="shared" si="2"/>
        <v>13</v>
      </c>
    </row>
    <row r="16" spans="1:14" s="477" customFormat="1" ht="18.75" customHeight="1" x14ac:dyDescent="0.15">
      <c r="A16" s="340">
        <v>23</v>
      </c>
      <c r="B16" s="276" t="s">
        <v>96</v>
      </c>
      <c r="C16" s="277">
        <f>'Ｐ4～5'!E38</f>
        <v>-31</v>
      </c>
      <c r="D16" s="278">
        <f t="shared" si="0"/>
        <v>14</v>
      </c>
      <c r="E16" s="476"/>
      <c r="F16" s="341">
        <v>5</v>
      </c>
      <c r="G16" s="283" t="s">
        <v>67</v>
      </c>
      <c r="H16" s="277">
        <f>'Ｐ4～5'!N15</f>
        <v>-27</v>
      </c>
      <c r="I16" s="278">
        <f t="shared" si="1"/>
        <v>13</v>
      </c>
      <c r="J16" s="476"/>
      <c r="K16" s="341">
        <v>22</v>
      </c>
      <c r="L16" s="284" t="s">
        <v>78</v>
      </c>
      <c r="M16" s="277">
        <f>'Ｐ4～5'!AA36</f>
        <v>-3</v>
      </c>
      <c r="N16" s="278">
        <f t="shared" si="2"/>
        <v>13</v>
      </c>
    </row>
    <row r="17" spans="1:14" s="477" customFormat="1" ht="18.75" customHeight="1" x14ac:dyDescent="0.15">
      <c r="A17" s="340">
        <v>24</v>
      </c>
      <c r="B17" s="276" t="s">
        <v>79</v>
      </c>
      <c r="C17" s="277">
        <f>'Ｐ4～5'!E40</f>
        <v>-31</v>
      </c>
      <c r="D17" s="278">
        <f t="shared" si="0"/>
        <v>14</v>
      </c>
      <c r="E17" s="476"/>
      <c r="F17" s="341">
        <v>13</v>
      </c>
      <c r="G17" s="283" t="s">
        <v>103</v>
      </c>
      <c r="H17" s="277">
        <f>'Ｐ4～5'!N23</f>
        <v>-29</v>
      </c>
      <c r="I17" s="278">
        <f t="shared" si="1"/>
        <v>15</v>
      </c>
      <c r="J17" s="476"/>
      <c r="K17" s="341">
        <v>25</v>
      </c>
      <c r="L17" s="283" t="s">
        <v>179</v>
      </c>
      <c r="M17" s="277">
        <f>'Ｐ4～5'!AA41</f>
        <v>-3</v>
      </c>
      <c r="N17" s="278">
        <f t="shared" si="2"/>
        <v>13</v>
      </c>
    </row>
    <row r="18" spans="1:14" s="477" customFormat="1" ht="18.75" customHeight="1" x14ac:dyDescent="0.15">
      <c r="A18" s="340">
        <v>11</v>
      </c>
      <c r="B18" s="276" t="s">
        <v>174</v>
      </c>
      <c r="C18" s="277">
        <f>'Ｐ4～5'!E21</f>
        <v>-38</v>
      </c>
      <c r="D18" s="278">
        <f t="shared" si="0"/>
        <v>16</v>
      </c>
      <c r="E18" s="476"/>
      <c r="F18" s="341">
        <v>12</v>
      </c>
      <c r="G18" s="283" t="s">
        <v>104</v>
      </c>
      <c r="H18" s="277">
        <f>'Ｐ4～5'!N22</f>
        <v>-29</v>
      </c>
      <c r="I18" s="278">
        <f t="shared" si="1"/>
        <v>15</v>
      </c>
      <c r="J18" s="476"/>
      <c r="K18" s="341">
        <v>20</v>
      </c>
      <c r="L18" s="283" t="s">
        <v>76</v>
      </c>
      <c r="M18" s="277">
        <f>'Ｐ4～5'!AA34</f>
        <v>-4</v>
      </c>
      <c r="N18" s="278">
        <f t="shared" si="2"/>
        <v>16</v>
      </c>
    </row>
    <row r="19" spans="1:14" s="477" customFormat="1" ht="18.75" customHeight="1" x14ac:dyDescent="0.15">
      <c r="A19" s="340">
        <v>5</v>
      </c>
      <c r="B19" s="276" t="s">
        <v>67</v>
      </c>
      <c r="C19" s="277">
        <f>'Ｐ4～5'!E15</f>
        <v>-39</v>
      </c>
      <c r="D19" s="278">
        <f t="shared" si="0"/>
        <v>17</v>
      </c>
      <c r="E19" s="476"/>
      <c r="F19" s="341">
        <v>7</v>
      </c>
      <c r="G19" s="283" t="s">
        <v>69</v>
      </c>
      <c r="H19" s="277">
        <f>'Ｐ4～5'!N17</f>
        <v>-33</v>
      </c>
      <c r="I19" s="278">
        <f t="shared" si="1"/>
        <v>17</v>
      </c>
      <c r="J19" s="476"/>
      <c r="K19" s="341">
        <v>23</v>
      </c>
      <c r="L19" s="283" t="s">
        <v>96</v>
      </c>
      <c r="M19" s="277">
        <f>'Ｐ4～5'!AA38</f>
        <v>-5</v>
      </c>
      <c r="N19" s="278">
        <f t="shared" si="2"/>
        <v>17</v>
      </c>
    </row>
    <row r="20" spans="1:14" s="477" customFormat="1" ht="18.75" customHeight="1" x14ac:dyDescent="0.15">
      <c r="A20" s="340">
        <v>13</v>
      </c>
      <c r="B20" s="276" t="s">
        <v>103</v>
      </c>
      <c r="C20" s="277">
        <f>'Ｐ4～5'!E23</f>
        <v>-44</v>
      </c>
      <c r="D20" s="278">
        <f t="shared" si="0"/>
        <v>18</v>
      </c>
      <c r="E20" s="476"/>
      <c r="F20" s="341">
        <v>11</v>
      </c>
      <c r="G20" s="283" t="s">
        <v>174</v>
      </c>
      <c r="H20" s="277">
        <f>'Ｐ4～5'!N21</f>
        <v>-45</v>
      </c>
      <c r="I20" s="278">
        <f t="shared" si="1"/>
        <v>18</v>
      </c>
      <c r="J20" s="476"/>
      <c r="K20" s="341">
        <v>4</v>
      </c>
      <c r="L20" s="283" t="s">
        <v>66</v>
      </c>
      <c r="M20" s="277">
        <f>'Ｐ4～5'!AA14</f>
        <v>-7</v>
      </c>
      <c r="N20" s="278">
        <f t="shared" si="2"/>
        <v>18</v>
      </c>
    </row>
    <row r="21" spans="1:14" s="477" customFormat="1" ht="18.75" customHeight="1" x14ac:dyDescent="0.15">
      <c r="A21" s="340">
        <v>6</v>
      </c>
      <c r="B21" s="276" t="s">
        <v>68</v>
      </c>
      <c r="C21" s="277">
        <f>'Ｐ4～5'!E16</f>
        <v>-55</v>
      </c>
      <c r="D21" s="278">
        <f t="shared" si="0"/>
        <v>19</v>
      </c>
      <c r="E21" s="476"/>
      <c r="F21" s="341">
        <v>8</v>
      </c>
      <c r="G21" s="283" t="s">
        <v>100</v>
      </c>
      <c r="H21" s="277">
        <f>'Ｐ4～5'!N18</f>
        <v>-64</v>
      </c>
      <c r="I21" s="278">
        <f t="shared" si="1"/>
        <v>19</v>
      </c>
      <c r="J21" s="476"/>
      <c r="K21" s="341">
        <v>19</v>
      </c>
      <c r="L21" s="283" t="s">
        <v>75</v>
      </c>
      <c r="M21" s="277">
        <f>'Ｐ4～5'!AA33</f>
        <v>-8</v>
      </c>
      <c r="N21" s="278">
        <f t="shared" si="2"/>
        <v>19</v>
      </c>
    </row>
    <row r="22" spans="1:14" s="477" customFormat="1" ht="18.75" customHeight="1" x14ac:dyDescent="0.15">
      <c r="A22" s="340">
        <v>10</v>
      </c>
      <c r="B22" s="276" t="s">
        <v>102</v>
      </c>
      <c r="C22" s="277">
        <f>'Ｐ4～5'!E20</f>
        <v>-66</v>
      </c>
      <c r="D22" s="278">
        <f t="shared" si="0"/>
        <v>20</v>
      </c>
      <c r="E22" s="476"/>
      <c r="F22" s="341">
        <v>6</v>
      </c>
      <c r="G22" s="284" t="s">
        <v>68</v>
      </c>
      <c r="H22" s="277">
        <f>'Ｐ4～5'!N16</f>
        <v>-70</v>
      </c>
      <c r="I22" s="278">
        <f t="shared" si="1"/>
        <v>20</v>
      </c>
      <c r="J22" s="476"/>
      <c r="K22" s="341">
        <v>8</v>
      </c>
      <c r="L22" s="283" t="s">
        <v>100</v>
      </c>
      <c r="M22" s="277">
        <f>'Ｐ4～5'!AA18</f>
        <v>-11</v>
      </c>
      <c r="N22" s="278">
        <f t="shared" si="2"/>
        <v>20</v>
      </c>
    </row>
    <row r="23" spans="1:14" s="477" customFormat="1" ht="18.75" customHeight="1" x14ac:dyDescent="0.15">
      <c r="A23" s="340">
        <v>2</v>
      </c>
      <c r="B23" s="276" t="s">
        <v>65</v>
      </c>
      <c r="C23" s="277">
        <f>'Ｐ4～5'!E12</f>
        <v>-74</v>
      </c>
      <c r="D23" s="278">
        <f t="shared" si="0"/>
        <v>21</v>
      </c>
      <c r="E23" s="476"/>
      <c r="F23" s="341">
        <v>4</v>
      </c>
      <c r="G23" s="283" t="s">
        <v>66</v>
      </c>
      <c r="H23" s="277">
        <f>'Ｐ4～5'!N14</f>
        <v>-73</v>
      </c>
      <c r="I23" s="278">
        <f t="shared" si="1"/>
        <v>21</v>
      </c>
      <c r="J23" s="476"/>
      <c r="K23" s="341">
        <v>5</v>
      </c>
      <c r="L23" s="283" t="s">
        <v>67</v>
      </c>
      <c r="M23" s="277">
        <f>'Ｐ4～5'!AA15</f>
        <v>-12</v>
      </c>
      <c r="N23" s="278">
        <f t="shared" si="2"/>
        <v>21</v>
      </c>
    </row>
    <row r="24" spans="1:14" s="477" customFormat="1" ht="18.75" customHeight="1" x14ac:dyDescent="0.15">
      <c r="A24" s="340">
        <v>8</v>
      </c>
      <c r="B24" s="276" t="s">
        <v>100</v>
      </c>
      <c r="C24" s="277">
        <f>'Ｐ4～5'!E18</f>
        <v>-75</v>
      </c>
      <c r="D24" s="278">
        <f t="shared" si="0"/>
        <v>22</v>
      </c>
      <c r="E24" s="476"/>
      <c r="F24" s="341">
        <v>2</v>
      </c>
      <c r="G24" s="283" t="s">
        <v>65</v>
      </c>
      <c r="H24" s="277">
        <f>'Ｐ4～5'!N12</f>
        <v>-74</v>
      </c>
      <c r="I24" s="278">
        <f t="shared" si="1"/>
        <v>22</v>
      </c>
      <c r="J24" s="476"/>
      <c r="K24" s="341">
        <v>24</v>
      </c>
      <c r="L24" s="283" t="s">
        <v>79</v>
      </c>
      <c r="M24" s="277">
        <f>'Ｐ4～5'!AA40</f>
        <v>-14</v>
      </c>
      <c r="N24" s="278">
        <f t="shared" si="2"/>
        <v>22</v>
      </c>
    </row>
    <row r="25" spans="1:14" s="477" customFormat="1" ht="18.75" customHeight="1" x14ac:dyDescent="0.15">
      <c r="A25" s="340">
        <v>4</v>
      </c>
      <c r="B25" s="276" t="s">
        <v>279</v>
      </c>
      <c r="C25" s="277">
        <f>'Ｐ4～5'!E14</f>
        <v>-80</v>
      </c>
      <c r="D25" s="278">
        <f t="shared" si="0"/>
        <v>23</v>
      </c>
      <c r="E25" s="476"/>
      <c r="F25" s="341">
        <v>10</v>
      </c>
      <c r="G25" s="283" t="s">
        <v>102</v>
      </c>
      <c r="H25" s="277">
        <f>'Ｐ4～5'!N20</f>
        <v>-82</v>
      </c>
      <c r="I25" s="278">
        <f t="shared" si="1"/>
        <v>23</v>
      </c>
      <c r="J25" s="476"/>
      <c r="K25" s="341">
        <v>13</v>
      </c>
      <c r="L25" s="283" t="s">
        <v>103</v>
      </c>
      <c r="M25" s="277">
        <f>'Ｐ4～5'!AA23</f>
        <v>-15</v>
      </c>
      <c r="N25" s="278">
        <f t="shared" si="2"/>
        <v>23</v>
      </c>
    </row>
    <row r="26" spans="1:14" s="477" customFormat="1" ht="18.75" customHeight="1" x14ac:dyDescent="0.15">
      <c r="A26" s="340">
        <v>3</v>
      </c>
      <c r="B26" s="276" t="s">
        <v>168</v>
      </c>
      <c r="C26" s="277">
        <f>'Ｐ4～5'!E13</f>
        <v>-133</v>
      </c>
      <c r="D26" s="278">
        <f t="shared" si="0"/>
        <v>24</v>
      </c>
      <c r="E26" s="476"/>
      <c r="F26" s="341">
        <v>1</v>
      </c>
      <c r="G26" s="283" t="s">
        <v>63</v>
      </c>
      <c r="H26" s="277">
        <f>'Ｐ4～5'!N11</f>
        <v>-87</v>
      </c>
      <c r="I26" s="278">
        <f t="shared" si="1"/>
        <v>24</v>
      </c>
      <c r="J26" s="476"/>
      <c r="K26" s="341">
        <v>3</v>
      </c>
      <c r="L26" s="283" t="s">
        <v>168</v>
      </c>
      <c r="M26" s="277">
        <f>'Ｐ4～5'!AA13</f>
        <v>-26</v>
      </c>
      <c r="N26" s="278">
        <f t="shared" si="2"/>
        <v>24</v>
      </c>
    </row>
    <row r="27" spans="1:14" s="477" customFormat="1" ht="18.75" customHeight="1" thickBot="1" x14ac:dyDescent="0.2">
      <c r="A27" s="342">
        <v>1</v>
      </c>
      <c r="B27" s="279" t="s">
        <v>63</v>
      </c>
      <c r="C27" s="280">
        <f>'Ｐ4～5'!E11</f>
        <v>-163</v>
      </c>
      <c r="D27" s="281">
        <f t="shared" si="0"/>
        <v>25</v>
      </c>
      <c r="E27" s="476"/>
      <c r="F27" s="343">
        <v>3</v>
      </c>
      <c r="G27" s="285" t="s">
        <v>168</v>
      </c>
      <c r="H27" s="280">
        <f>'Ｐ4～5'!N13</f>
        <v>-107</v>
      </c>
      <c r="I27" s="281">
        <f t="shared" si="1"/>
        <v>25</v>
      </c>
      <c r="J27" s="476"/>
      <c r="K27" s="343">
        <v>1</v>
      </c>
      <c r="L27" s="285" t="s">
        <v>63</v>
      </c>
      <c r="M27" s="280">
        <f>'Ｐ4～5'!AA11</f>
        <v>-76</v>
      </c>
      <c r="N27" s="281">
        <f t="shared" si="2"/>
        <v>25</v>
      </c>
    </row>
    <row r="28" spans="1:14" ht="6" customHeight="1" x14ac:dyDescent="0.15"/>
    <row r="29" spans="1:14" ht="17.25" customHeight="1" x14ac:dyDescent="0.15">
      <c r="B29" s="344" t="s">
        <v>208</v>
      </c>
      <c r="C29" s="478" t="s">
        <v>176</v>
      </c>
      <c r="D29" s="479">
        <f>COUNTIF(C$3:C$27,"&gt;0")</f>
        <v>1</v>
      </c>
      <c r="G29" s="344" t="s">
        <v>209</v>
      </c>
      <c r="H29" s="478" t="s">
        <v>176</v>
      </c>
      <c r="I29" s="479">
        <f>COUNTIF(H$3:H$27,"&gt;0")</f>
        <v>0</v>
      </c>
      <c r="L29" s="344" t="s">
        <v>210</v>
      </c>
      <c r="M29" s="478" t="s">
        <v>176</v>
      </c>
      <c r="N29" s="479">
        <f>COUNTIF(M$3:M$27,"&gt;0")</f>
        <v>7</v>
      </c>
    </row>
    <row r="30" spans="1:14" ht="17.25" customHeight="1" x14ac:dyDescent="0.15">
      <c r="C30" s="478" t="s">
        <v>177</v>
      </c>
      <c r="D30" s="479">
        <f>COUNTIF(C$3:C$27,"&lt;0")</f>
        <v>24</v>
      </c>
      <c r="H30" s="478" t="s">
        <v>177</v>
      </c>
      <c r="I30" s="479">
        <f>COUNTIF(H$3:H$27,"&lt;0")</f>
        <v>25</v>
      </c>
      <c r="M30" s="478" t="s">
        <v>177</v>
      </c>
      <c r="N30" s="479">
        <f>COUNTIF(M$3:M$27,"&lt;0")</f>
        <v>16</v>
      </c>
    </row>
    <row r="31" spans="1:14" ht="17.25" customHeight="1" x14ac:dyDescent="0.15">
      <c r="C31" s="478" t="s">
        <v>178</v>
      </c>
      <c r="D31" s="479">
        <f>COUNTIF(C$3:C$27,"=0")</f>
        <v>0</v>
      </c>
      <c r="H31" s="478" t="s">
        <v>178</v>
      </c>
      <c r="I31" s="479">
        <f>COUNTIF(H$3:H$27,"=0")</f>
        <v>0</v>
      </c>
      <c r="M31" s="478" t="s">
        <v>178</v>
      </c>
      <c r="N31" s="479">
        <f>COUNTIF(M$3:M$27,"=0")</f>
        <v>2</v>
      </c>
    </row>
    <row r="32" spans="1:14" ht="16.5" customHeight="1" x14ac:dyDescent="0.15">
      <c r="B32" s="344" t="s">
        <v>221</v>
      </c>
      <c r="G32" s="344" t="s">
        <v>222</v>
      </c>
      <c r="L32" s="344" t="s">
        <v>223</v>
      </c>
    </row>
    <row r="33" spans="2:13" ht="14.1" customHeight="1" x14ac:dyDescent="0.15">
      <c r="B33" s="480" t="s">
        <v>220</v>
      </c>
      <c r="C33" s="345">
        <f>SUM(C3:C27)</f>
        <v>-971</v>
      </c>
      <c r="G33" s="480" t="s">
        <v>220</v>
      </c>
      <c r="H33" s="345">
        <f>SUM(H3:H27)</f>
        <v>-864</v>
      </c>
      <c r="L33" s="480" t="s">
        <v>220</v>
      </c>
      <c r="M33" s="345">
        <f>SUM(M3:M27)</f>
        <v>-107</v>
      </c>
    </row>
    <row r="34" spans="2:13" ht="14.1" customHeight="1" x14ac:dyDescent="0.15">
      <c r="B34" s="480" t="s">
        <v>205</v>
      </c>
      <c r="C34" s="345">
        <f>'Ｐ4～5'!E8</f>
        <v>-971</v>
      </c>
      <c r="G34" s="480" t="s">
        <v>206</v>
      </c>
      <c r="H34" s="345">
        <f>'Ｐ4～5'!N8</f>
        <v>-864</v>
      </c>
      <c r="L34" s="480" t="s">
        <v>207</v>
      </c>
      <c r="M34" s="345">
        <f>'Ｐ4～5'!AA8</f>
        <v>-107</v>
      </c>
    </row>
    <row r="35" spans="2:13" ht="14.1" customHeight="1" x14ac:dyDescent="0.15"/>
    <row r="36" spans="2:13" ht="14.1" customHeight="1" x14ac:dyDescent="0.15"/>
    <row r="37" spans="2:13" ht="14.1" customHeight="1" x14ac:dyDescent="0.15"/>
    <row r="38" spans="2:13" ht="14.1" customHeight="1" x14ac:dyDescent="0.15"/>
    <row r="39" spans="2:13" ht="14.1" customHeight="1" x14ac:dyDescent="0.15"/>
    <row r="40" spans="2:13" ht="14.1" customHeight="1" x14ac:dyDescent="0.15"/>
    <row r="41" spans="2:13" ht="14.1" customHeight="1" x14ac:dyDescent="0.15"/>
    <row r="42" spans="2:13" ht="14.1" customHeight="1" x14ac:dyDescent="0.15"/>
    <row r="43" spans="2:13" ht="14.1" customHeight="1" x14ac:dyDescent="0.15"/>
    <row r="44" spans="2:13" ht="14.1" customHeight="1" x14ac:dyDescent="0.15"/>
    <row r="45" spans="2:13" ht="14.1" customHeight="1" x14ac:dyDescent="0.15"/>
    <row r="46" spans="2:13" ht="14.1" customHeight="1" x14ac:dyDescent="0.15"/>
    <row r="47" spans="2:13" ht="14.1" customHeight="1" x14ac:dyDescent="0.15"/>
    <row r="48" spans="2:13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3"/>
  <sheetViews>
    <sheetView showGridLines="0" view="pageBreakPreview" zoomScaleNormal="120" zoomScaleSheetLayoutView="100" workbookViewId="0"/>
  </sheetViews>
  <sheetFormatPr defaultRowHeight="13.5" x14ac:dyDescent="0.1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 x14ac:dyDescent="0.15">
      <c r="A1" s="556" t="s">
        <v>360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12" x14ac:dyDescent="0.15">
      <c r="A2" s="39" t="s">
        <v>366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 x14ac:dyDescent="0.15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 x14ac:dyDescent="0.15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 x14ac:dyDescent="0.15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 x14ac:dyDescent="0.15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 x14ac:dyDescent="0.15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 x14ac:dyDescent="0.15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 x14ac:dyDescent="0.15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 x14ac:dyDescent="0.15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 x14ac:dyDescent="0.15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 x14ac:dyDescent="0.15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 x14ac:dyDescent="0.15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 x14ac:dyDescent="0.15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 x14ac:dyDescent="0.15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 x14ac:dyDescent="0.15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 x14ac:dyDescent="0.15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 x14ac:dyDescent="0.15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 x14ac:dyDescent="0.15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 x14ac:dyDescent="0.15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 x14ac:dyDescent="0.15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 x14ac:dyDescent="0.15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 x14ac:dyDescent="0.15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 x14ac:dyDescent="0.15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 x14ac:dyDescent="0.15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 x14ac:dyDescent="0.15">
      <c r="A26" s="8"/>
      <c r="B26" s="7"/>
      <c r="C26" s="590" t="s">
        <v>310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0" t="s">
        <v>311</v>
      </c>
      <c r="K26" s="161" t="s">
        <v>95</v>
      </c>
      <c r="L26" s="590" t="s">
        <v>312</v>
      </c>
    </row>
    <row r="27" spans="1:12" x14ac:dyDescent="0.15">
      <c r="A27" s="2" t="s">
        <v>1</v>
      </c>
      <c r="B27" s="3"/>
      <c r="C27" s="591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1"/>
      <c r="K27" s="162" t="s">
        <v>25</v>
      </c>
      <c r="L27" s="591"/>
    </row>
    <row r="28" spans="1:12" x14ac:dyDescent="0.15">
      <c r="A28" s="15"/>
      <c r="B28" s="16"/>
      <c r="C28" s="592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2"/>
      <c r="K28" s="17" t="s">
        <v>5</v>
      </c>
      <c r="L28" s="592"/>
    </row>
    <row r="29" spans="1:12" ht="15" customHeight="1" x14ac:dyDescent="0.15">
      <c r="A29" s="6"/>
      <c r="B29" s="19">
        <v>37895</v>
      </c>
      <c r="C29" s="11">
        <v>1167365</v>
      </c>
      <c r="D29" s="45">
        <v>-8545</v>
      </c>
      <c r="E29" s="49">
        <v>-0.73</v>
      </c>
      <c r="F29" s="53">
        <v>-4196</v>
      </c>
      <c r="G29" s="59">
        <v>-0.36</v>
      </c>
      <c r="H29" s="53">
        <v>-4349</v>
      </c>
      <c r="I29" s="59">
        <v>-0.37</v>
      </c>
      <c r="J29" s="9">
        <v>396346</v>
      </c>
      <c r="K29" s="62">
        <v>1597</v>
      </c>
      <c r="L29" s="12">
        <v>2.95</v>
      </c>
    </row>
    <row r="30" spans="1:12" ht="15" customHeight="1" x14ac:dyDescent="0.15">
      <c r="A30" s="6"/>
      <c r="B30" s="19">
        <v>38261</v>
      </c>
      <c r="C30" s="11">
        <v>1159229</v>
      </c>
      <c r="D30" s="45">
        <v>-8136</v>
      </c>
      <c r="E30" s="49">
        <v>-0.7</v>
      </c>
      <c r="F30" s="53">
        <v>-4761</v>
      </c>
      <c r="G30" s="59">
        <v>-0.41</v>
      </c>
      <c r="H30" s="53">
        <v>-3375</v>
      </c>
      <c r="I30" s="59">
        <v>-0.28999999999999998</v>
      </c>
      <c r="J30" s="9">
        <v>398607</v>
      </c>
      <c r="K30" s="62">
        <v>2261</v>
      </c>
      <c r="L30" s="12">
        <v>2.91</v>
      </c>
    </row>
    <row r="31" spans="1:12" ht="15" customHeight="1" x14ac:dyDescent="0.15">
      <c r="A31" s="23" t="s">
        <v>6</v>
      </c>
      <c r="B31" s="24">
        <v>38626</v>
      </c>
      <c r="C31" s="20">
        <v>1145501</v>
      </c>
      <c r="D31" s="46">
        <v>-9627</v>
      </c>
      <c r="E31" s="50">
        <v>-0.83</v>
      </c>
      <c r="F31" s="54">
        <v>-5176</v>
      </c>
      <c r="G31" s="58">
        <v>-0.45</v>
      </c>
      <c r="H31" s="54">
        <v>-4451</v>
      </c>
      <c r="I31" s="58">
        <v>-0.38</v>
      </c>
      <c r="J31" s="25">
        <v>393038</v>
      </c>
      <c r="K31" s="63">
        <v>1673</v>
      </c>
      <c r="L31" s="26">
        <v>2.9143952635743529</v>
      </c>
    </row>
    <row r="32" spans="1:12" ht="15" customHeight="1" x14ac:dyDescent="0.15">
      <c r="A32" s="23"/>
      <c r="B32" s="24" t="s">
        <v>121</v>
      </c>
      <c r="C32" s="20">
        <v>1134036</v>
      </c>
      <c r="D32" s="46">
        <v>-11465</v>
      </c>
      <c r="E32" s="50">
        <v>-1</v>
      </c>
      <c r="F32" s="54">
        <v>-5925</v>
      </c>
      <c r="G32" s="58">
        <v>-0.52</v>
      </c>
      <c r="H32" s="54">
        <v>-5540</v>
      </c>
      <c r="I32" s="58">
        <v>-0.48</v>
      </c>
      <c r="J32" s="25">
        <v>394911</v>
      </c>
      <c r="K32" s="63">
        <v>1873</v>
      </c>
      <c r="L32" s="26">
        <v>2.871994603777356</v>
      </c>
    </row>
    <row r="33" spans="1:14" ht="15" customHeight="1" x14ac:dyDescent="0.15">
      <c r="A33" s="27"/>
      <c r="B33" s="30" t="s">
        <v>169</v>
      </c>
      <c r="C33" s="31">
        <v>1121300</v>
      </c>
      <c r="D33" s="47">
        <v>-12736</v>
      </c>
      <c r="E33" s="51">
        <v>-1.1200000000000001</v>
      </c>
      <c r="F33" s="55">
        <v>-5915</v>
      </c>
      <c r="G33" s="60">
        <v>-0.52</v>
      </c>
      <c r="H33" s="55">
        <v>-6821</v>
      </c>
      <c r="I33" s="60">
        <v>-0.6</v>
      </c>
      <c r="J33" s="32">
        <v>395822</v>
      </c>
      <c r="K33" s="64">
        <v>911</v>
      </c>
      <c r="L33" s="33">
        <v>2.83</v>
      </c>
    </row>
    <row r="34" spans="1:14" ht="15" customHeight="1" x14ac:dyDescent="0.15">
      <c r="A34" s="8"/>
      <c r="B34" s="34" t="s">
        <v>172</v>
      </c>
      <c r="C34" s="29">
        <v>1109007</v>
      </c>
      <c r="D34" s="48">
        <v>-12293</v>
      </c>
      <c r="E34" s="52">
        <v>-1.1000000000000001</v>
      </c>
      <c r="F34" s="56">
        <v>-6076</v>
      </c>
      <c r="G34" s="61">
        <v>-0.54</v>
      </c>
      <c r="H34" s="56">
        <v>-6217</v>
      </c>
      <c r="I34" s="61">
        <v>-0.55000000000000004</v>
      </c>
      <c r="J34" s="28">
        <v>396828</v>
      </c>
      <c r="K34" s="65">
        <v>1006</v>
      </c>
      <c r="L34" s="35">
        <v>2.79</v>
      </c>
    </row>
    <row r="35" spans="1:14" ht="15" customHeight="1" x14ac:dyDescent="0.15">
      <c r="A35" s="23"/>
      <c r="B35" s="24">
        <v>40087</v>
      </c>
      <c r="C35" s="20">
        <v>1097483</v>
      </c>
      <c r="D35" s="46">
        <v>-11524</v>
      </c>
      <c r="E35" s="50">
        <v>-1.0391277963078682</v>
      </c>
      <c r="F35" s="54">
        <v>-6938</v>
      </c>
      <c r="G35" s="58">
        <v>-0.6256047076348481</v>
      </c>
      <c r="H35" s="54">
        <v>-4586</v>
      </c>
      <c r="I35" s="58">
        <v>-0.41352308867302007</v>
      </c>
      <c r="J35" s="25">
        <v>397453</v>
      </c>
      <c r="K35" s="63">
        <v>625</v>
      </c>
      <c r="L35" s="26">
        <v>2.7612900141651968</v>
      </c>
    </row>
    <row r="36" spans="1:14" ht="15" customHeight="1" x14ac:dyDescent="0.15">
      <c r="A36" s="23" t="s">
        <v>6</v>
      </c>
      <c r="B36" s="24">
        <v>40452</v>
      </c>
      <c r="C36" s="20">
        <v>1085997</v>
      </c>
      <c r="D36" s="46">
        <v>-10912</v>
      </c>
      <c r="E36" s="50">
        <v>-0.99427508216528193</v>
      </c>
      <c r="F36" s="54">
        <v>-7254</v>
      </c>
      <c r="G36" s="58">
        <v>-0.66096695803032934</v>
      </c>
      <c r="H36" s="54">
        <v>-3658</v>
      </c>
      <c r="I36" s="58">
        <v>-0.33330812413495242</v>
      </c>
      <c r="J36" s="25">
        <v>390136</v>
      </c>
      <c r="K36" s="63">
        <v>1145</v>
      </c>
      <c r="L36" s="26">
        <v>2.7836369881272174</v>
      </c>
    </row>
    <row r="37" spans="1:14" ht="15" customHeight="1" x14ac:dyDescent="0.15">
      <c r="A37" s="23"/>
      <c r="B37" s="24">
        <v>40817</v>
      </c>
      <c r="C37" s="20">
        <v>1075058</v>
      </c>
      <c r="D37" s="46">
        <v>-10939</v>
      </c>
      <c r="E37" s="50">
        <v>-1.0072771840069539</v>
      </c>
      <c r="F37" s="54">
        <v>-7868</v>
      </c>
      <c r="G37" s="58">
        <v>-0.72449555569674684</v>
      </c>
      <c r="H37" s="54">
        <v>-3071</v>
      </c>
      <c r="I37" s="58">
        <v>-0.28278162831020714</v>
      </c>
      <c r="J37" s="25">
        <v>391082</v>
      </c>
      <c r="K37" s="63">
        <v>946</v>
      </c>
      <c r="L37" s="26">
        <v>2.7489324489493252</v>
      </c>
    </row>
    <row r="38" spans="1:14" ht="15" customHeight="1" x14ac:dyDescent="0.15">
      <c r="A38" s="23"/>
      <c r="B38" s="24">
        <v>41183</v>
      </c>
      <c r="C38" s="20">
        <v>1063143</v>
      </c>
      <c r="D38" s="46">
        <v>-11915</v>
      </c>
      <c r="E38" s="50">
        <v>-1.1083122957086966</v>
      </c>
      <c r="F38" s="54">
        <v>-8293</v>
      </c>
      <c r="G38" s="58">
        <v>-0.77140024073119773</v>
      </c>
      <c r="H38" s="54">
        <v>-3622</v>
      </c>
      <c r="I38" s="58">
        <v>-0.33691205497749888</v>
      </c>
      <c r="J38" s="25">
        <v>392187</v>
      </c>
      <c r="K38" s="63">
        <v>1105</v>
      </c>
      <c r="L38" s="26">
        <v>2.7108063245339595</v>
      </c>
    </row>
    <row r="39" spans="1:14" ht="15" customHeight="1" x14ac:dyDescent="0.15">
      <c r="A39" s="27"/>
      <c r="B39" s="30">
        <v>41548</v>
      </c>
      <c r="C39" s="31">
        <v>1050132</v>
      </c>
      <c r="D39" s="47">
        <v>-13011</v>
      </c>
      <c r="E39" s="51">
        <v>-1.2238240763472081</v>
      </c>
      <c r="F39" s="55">
        <v>-8768</v>
      </c>
      <c r="G39" s="60">
        <v>-0.8247244255946754</v>
      </c>
      <c r="H39" s="55">
        <v>-4243</v>
      </c>
      <c r="I39" s="60">
        <v>-0.39909965075253284</v>
      </c>
      <c r="J39" s="32">
        <v>392715</v>
      </c>
      <c r="K39" s="64">
        <v>528</v>
      </c>
      <c r="L39" s="33">
        <v>2.6740307856842747</v>
      </c>
    </row>
    <row r="40" spans="1:14" ht="15" customHeight="1" thickBot="1" x14ac:dyDescent="0.2">
      <c r="A40" s="181"/>
      <c r="B40" s="286">
        <v>41913</v>
      </c>
      <c r="C40" s="182">
        <v>1036861</v>
      </c>
      <c r="D40" s="183">
        <v>-13271</v>
      </c>
      <c r="E40" s="184">
        <v>-1.2637458909927515</v>
      </c>
      <c r="F40" s="185">
        <v>-8785</v>
      </c>
      <c r="G40" s="186">
        <v>-0.83656149893537191</v>
      </c>
      <c r="H40" s="185">
        <v>-4486</v>
      </c>
      <c r="I40" s="187">
        <v>-0.4271843920573794</v>
      </c>
      <c r="J40" s="188">
        <v>393459</v>
      </c>
      <c r="K40" s="189">
        <v>744</v>
      </c>
      <c r="L40" s="190">
        <v>2.6352453495789905</v>
      </c>
    </row>
    <row r="41" spans="1:14" ht="15" customHeight="1" thickTop="1" x14ac:dyDescent="0.15">
      <c r="A41" s="180"/>
      <c r="B41" s="361" t="s">
        <v>418</v>
      </c>
      <c r="C41" s="365">
        <v>1047653</v>
      </c>
      <c r="D41" s="366">
        <v>-980</v>
      </c>
      <c r="E41" s="367">
        <v>-9.3455002846563093E-2</v>
      </c>
      <c r="F41" s="366">
        <v>-762</v>
      </c>
      <c r="G41" s="367">
        <v>-7.2666032825592933E-2</v>
      </c>
      <c r="H41" s="366">
        <v>-218</v>
      </c>
      <c r="I41" s="367">
        <v>-2.078897002097016E-2</v>
      </c>
      <c r="J41" s="368">
        <v>392517</v>
      </c>
      <c r="K41" s="366">
        <v>-186</v>
      </c>
      <c r="L41" s="369">
        <v>2.6690640150617679</v>
      </c>
      <c r="N41" s="348"/>
    </row>
    <row r="42" spans="1:14" ht="15" customHeight="1" x14ac:dyDescent="0.15">
      <c r="A42" s="40"/>
      <c r="B42" s="364">
        <v>2.1</v>
      </c>
      <c r="C42" s="365">
        <v>1046500</v>
      </c>
      <c r="D42" s="366">
        <v>-1153</v>
      </c>
      <c r="E42" s="367">
        <v>-0.11005552410960498</v>
      </c>
      <c r="F42" s="366">
        <v>-993</v>
      </c>
      <c r="G42" s="367">
        <v>-9.4783291796043154E-2</v>
      </c>
      <c r="H42" s="366">
        <v>-160</v>
      </c>
      <c r="I42" s="367">
        <v>-1.5272232313561838E-2</v>
      </c>
      <c r="J42" s="368">
        <v>392319</v>
      </c>
      <c r="K42" s="366">
        <v>-198</v>
      </c>
      <c r="L42" s="369">
        <v>2.6674721336463438</v>
      </c>
      <c r="N42" s="318"/>
    </row>
    <row r="43" spans="1:14" ht="15" customHeight="1" x14ac:dyDescent="0.15">
      <c r="A43" s="176"/>
      <c r="B43" s="362">
        <v>3.1</v>
      </c>
      <c r="C43" s="370">
        <v>1045366</v>
      </c>
      <c r="D43" s="371">
        <v>-1134</v>
      </c>
      <c r="E43" s="372">
        <v>-0.10836120401337791</v>
      </c>
      <c r="F43" s="371">
        <v>-792</v>
      </c>
      <c r="G43" s="372">
        <v>-7.568084089823221E-2</v>
      </c>
      <c r="H43" s="371">
        <v>-342</v>
      </c>
      <c r="I43" s="372">
        <v>-3.2680363115145723E-2</v>
      </c>
      <c r="J43" s="373">
        <v>392121</v>
      </c>
      <c r="K43" s="371">
        <v>-198</v>
      </c>
      <c r="L43" s="374">
        <v>2.6659270990332065</v>
      </c>
      <c r="N43" s="318"/>
    </row>
    <row r="44" spans="1:14" ht="15" customHeight="1" x14ac:dyDescent="0.15">
      <c r="A44" s="176"/>
      <c r="B44" s="362">
        <v>4.0999999999999996</v>
      </c>
      <c r="C44" s="370">
        <v>1040764</v>
      </c>
      <c r="D44" s="371">
        <v>-4602</v>
      </c>
      <c r="E44" s="372">
        <v>-0.4402285897953444</v>
      </c>
      <c r="F44" s="371">
        <v>-935</v>
      </c>
      <c r="G44" s="372">
        <v>-8.9442357987537385E-2</v>
      </c>
      <c r="H44" s="371">
        <v>-3667</v>
      </c>
      <c r="I44" s="372">
        <v>-0.35078623180780705</v>
      </c>
      <c r="J44" s="373">
        <v>391617</v>
      </c>
      <c r="K44" s="371">
        <v>-504</v>
      </c>
      <c r="L44" s="374">
        <v>2.657606794393502</v>
      </c>
      <c r="N44" s="318"/>
    </row>
    <row r="45" spans="1:14" ht="15" customHeight="1" x14ac:dyDescent="0.15">
      <c r="A45" s="176"/>
      <c r="B45" s="362">
        <v>5.0999999999999996</v>
      </c>
      <c r="C45" s="365">
        <v>1040643</v>
      </c>
      <c r="D45" s="366">
        <v>-121</v>
      </c>
      <c r="E45" s="375">
        <v>-1.1626074691284479E-2</v>
      </c>
      <c r="F45" s="376">
        <v>-785</v>
      </c>
      <c r="G45" s="377">
        <v>-7.5425360600481953E-2</v>
      </c>
      <c r="H45" s="376">
        <v>664</v>
      </c>
      <c r="I45" s="378">
        <v>6.3799285909197478E-2</v>
      </c>
      <c r="J45" s="379">
        <v>393132</v>
      </c>
      <c r="K45" s="380">
        <v>1515</v>
      </c>
      <c r="L45" s="381">
        <v>2.6470574768779951</v>
      </c>
      <c r="N45" s="318"/>
    </row>
    <row r="46" spans="1:14" ht="15" customHeight="1" x14ac:dyDescent="0.15">
      <c r="A46" s="40"/>
      <c r="B46" s="362">
        <v>6.1</v>
      </c>
      <c r="C46" s="365">
        <v>1039766</v>
      </c>
      <c r="D46" s="366">
        <v>-877</v>
      </c>
      <c r="E46" s="375">
        <v>-8.4274818549685146E-2</v>
      </c>
      <c r="F46" s="376">
        <v>-725</v>
      </c>
      <c r="G46" s="377">
        <v>-6.9668464593525339E-2</v>
      </c>
      <c r="H46" s="376">
        <v>-152</v>
      </c>
      <c r="I46" s="378">
        <v>-1.4606353956159796E-2</v>
      </c>
      <c r="J46" s="379">
        <v>393147</v>
      </c>
      <c r="K46" s="380">
        <v>15</v>
      </c>
      <c r="L46" s="381">
        <v>2.6447257641543747</v>
      </c>
      <c r="N46" s="318"/>
    </row>
    <row r="47" spans="1:14" ht="15" customHeight="1" x14ac:dyDescent="0.15">
      <c r="A47" s="40"/>
      <c r="B47" s="362">
        <v>7.1</v>
      </c>
      <c r="C47" s="365">
        <v>1038968</v>
      </c>
      <c r="D47" s="366">
        <v>-798</v>
      </c>
      <c r="E47" s="375">
        <v>-7.6748037539215552E-2</v>
      </c>
      <c r="F47" s="376">
        <v>-672</v>
      </c>
      <c r="G47" s="377">
        <v>-6.4629926348813094E-2</v>
      </c>
      <c r="H47" s="376">
        <v>-126</v>
      </c>
      <c r="I47" s="378">
        <v>-1.2118111190402455E-2</v>
      </c>
      <c r="J47" s="379">
        <v>393195</v>
      </c>
      <c r="K47" s="380">
        <v>48</v>
      </c>
      <c r="L47" s="381">
        <v>2.6423733770775315</v>
      </c>
      <c r="N47" s="318"/>
    </row>
    <row r="48" spans="1:14" ht="15" customHeight="1" x14ac:dyDescent="0.15">
      <c r="A48" s="40"/>
      <c r="B48" s="362">
        <v>8.1</v>
      </c>
      <c r="C48" s="365">
        <v>1038364</v>
      </c>
      <c r="D48" s="366">
        <v>-604</v>
      </c>
      <c r="E48" s="375">
        <v>-5.8134610498109668E-2</v>
      </c>
      <c r="F48" s="376">
        <v>-506</v>
      </c>
      <c r="G48" s="377">
        <v>-4.8702173695436245E-2</v>
      </c>
      <c r="H48" s="376">
        <v>-98</v>
      </c>
      <c r="I48" s="378">
        <v>-9.4324368026734232E-3</v>
      </c>
      <c r="J48" s="379">
        <v>393344</v>
      </c>
      <c r="K48" s="380">
        <v>149</v>
      </c>
      <c r="L48" s="381">
        <v>2.6398368857793688</v>
      </c>
      <c r="N48" s="318"/>
    </row>
    <row r="49" spans="1:14" ht="15" customHeight="1" x14ac:dyDescent="0.15">
      <c r="A49" s="40"/>
      <c r="B49" s="362">
        <v>9.1</v>
      </c>
      <c r="C49" s="365">
        <v>1037637</v>
      </c>
      <c r="D49" s="366">
        <v>-727</v>
      </c>
      <c r="E49" s="375">
        <v>-7.0000000000000007E-2</v>
      </c>
      <c r="F49" s="376">
        <v>-587</v>
      </c>
      <c r="G49" s="377">
        <v>-0.06</v>
      </c>
      <c r="H49" s="376">
        <v>-140</v>
      </c>
      <c r="I49" s="378">
        <v>-0.01</v>
      </c>
      <c r="J49" s="379">
        <v>393385</v>
      </c>
      <c r="K49" s="380">
        <v>41</v>
      </c>
      <c r="L49" s="381">
        <v>2.64</v>
      </c>
      <c r="N49" s="318"/>
    </row>
    <row r="50" spans="1:14" ht="15" customHeight="1" x14ac:dyDescent="0.15">
      <c r="A50" s="40"/>
      <c r="B50" s="362">
        <v>10.1</v>
      </c>
      <c r="C50" s="365">
        <v>1036861</v>
      </c>
      <c r="D50" s="366">
        <v>-776</v>
      </c>
      <c r="E50" s="375">
        <v>-7.0000000000000007E-2</v>
      </c>
      <c r="F50" s="376">
        <v>-637</v>
      </c>
      <c r="G50" s="377">
        <v>-0.06</v>
      </c>
      <c r="H50" s="376">
        <v>-139</v>
      </c>
      <c r="I50" s="378">
        <v>-0.01</v>
      </c>
      <c r="J50" s="379">
        <v>393459</v>
      </c>
      <c r="K50" s="380">
        <v>74</v>
      </c>
      <c r="L50" s="381">
        <v>2.64</v>
      </c>
      <c r="N50" s="318"/>
    </row>
    <row r="51" spans="1:14" ht="15" customHeight="1" x14ac:dyDescent="0.15">
      <c r="A51" s="40"/>
      <c r="B51" s="362">
        <v>11.1</v>
      </c>
      <c r="C51" s="365">
        <v>1036108</v>
      </c>
      <c r="D51" s="366">
        <v>-753</v>
      </c>
      <c r="E51" s="375">
        <v>-7.262304204710178E-2</v>
      </c>
      <c r="F51" s="376">
        <v>-710</v>
      </c>
      <c r="G51" s="377">
        <v>-6.8475909499923326E-2</v>
      </c>
      <c r="H51" s="376">
        <v>-43</v>
      </c>
      <c r="I51" s="378">
        <v>-4.1471325471784549E-3</v>
      </c>
      <c r="J51" s="379">
        <v>393514</v>
      </c>
      <c r="K51" s="380">
        <v>55</v>
      </c>
      <c r="L51" s="381">
        <v>2.6329635032044605</v>
      </c>
      <c r="N51" s="318"/>
    </row>
    <row r="52" spans="1:14" ht="15" customHeight="1" x14ac:dyDescent="0.15">
      <c r="A52" s="569"/>
      <c r="B52" s="363">
        <v>12.1</v>
      </c>
      <c r="C52" s="365">
        <v>1035051</v>
      </c>
      <c r="D52" s="366">
        <v>-1057</v>
      </c>
      <c r="E52" s="375">
        <v>-0.10201639211356345</v>
      </c>
      <c r="F52" s="376">
        <v>-892</v>
      </c>
      <c r="G52" s="377">
        <v>-8.6091411320055433E-2</v>
      </c>
      <c r="H52" s="376">
        <v>-165</v>
      </c>
      <c r="I52" s="378">
        <v>-1.5924980793508011E-2</v>
      </c>
      <c r="J52" s="379">
        <v>393319</v>
      </c>
      <c r="K52" s="380">
        <v>-195</v>
      </c>
      <c r="L52" s="381">
        <v>2.6315814898339518</v>
      </c>
      <c r="N52" s="318"/>
    </row>
    <row r="53" spans="1:14" ht="15" customHeight="1" x14ac:dyDescent="0.15">
      <c r="A53" s="72"/>
      <c r="B53" s="570" t="s">
        <v>422</v>
      </c>
      <c r="C53" s="70">
        <v>1034049</v>
      </c>
      <c r="D53" s="73">
        <v>-1002</v>
      </c>
      <c r="E53" s="74">
        <v>-9.6806824011570439E-2</v>
      </c>
      <c r="F53" s="71">
        <v>-864</v>
      </c>
      <c r="G53" s="75">
        <v>-8.3474147650695468E-2</v>
      </c>
      <c r="H53" s="71">
        <v>-138</v>
      </c>
      <c r="I53" s="76">
        <v>-1.333267636087497E-2</v>
      </c>
      <c r="J53" s="77">
        <v>393186</v>
      </c>
      <c r="K53" s="235">
        <v>-133</v>
      </c>
      <c r="L53" s="78">
        <v>2.6299232424348782</v>
      </c>
      <c r="N53" s="318"/>
    </row>
    <row r="54" spans="1:14" ht="3.75" customHeight="1" x14ac:dyDescent="0.15">
      <c r="A54" s="494"/>
      <c r="B54" s="363"/>
      <c r="C54" s="495"/>
      <c r="D54" s="496"/>
      <c r="E54" s="497"/>
      <c r="F54" s="498"/>
      <c r="G54" s="497"/>
      <c r="H54" s="498"/>
      <c r="I54" s="499"/>
      <c r="J54" s="500"/>
      <c r="K54" s="498"/>
      <c r="L54" s="501"/>
      <c r="N54" s="318"/>
    </row>
    <row r="55" spans="1:14" ht="12.75" customHeight="1" x14ac:dyDescent="0.15">
      <c r="A55" s="41" t="s">
        <v>330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2.95" customHeight="1" x14ac:dyDescent="0.15">
      <c r="A56" s="41" t="s">
        <v>331</v>
      </c>
      <c r="B56" s="1"/>
      <c r="C56" s="1"/>
      <c r="D56" s="1"/>
      <c r="E56" s="21"/>
      <c r="F56" s="1"/>
      <c r="G56" s="1"/>
      <c r="H56" s="1"/>
      <c r="I56" s="1"/>
      <c r="J56" s="1"/>
      <c r="K56" s="1"/>
      <c r="L56" s="1"/>
    </row>
    <row r="57" spans="1:14" ht="12.95" customHeight="1" x14ac:dyDescent="0.15">
      <c r="A57" s="41" t="s">
        <v>326</v>
      </c>
    </row>
    <row r="58" spans="1:14" ht="12.75" customHeight="1" x14ac:dyDescent="0.15">
      <c r="A58" s="41" t="s">
        <v>339</v>
      </c>
      <c r="B58" s="178"/>
      <c r="C58" s="36"/>
      <c r="D58" s="36"/>
      <c r="E58" s="37"/>
      <c r="F58" s="36"/>
    </row>
    <row r="59" spans="1:14" ht="12.75" customHeight="1" x14ac:dyDescent="0.15">
      <c r="A59" s="41" t="s">
        <v>383</v>
      </c>
    </row>
    <row r="60" spans="1:14" ht="12.75" customHeight="1" x14ac:dyDescent="0.15">
      <c r="A60" s="178"/>
    </row>
    <row r="61" spans="1:14" ht="12.75" customHeight="1" x14ac:dyDescent="0.15"/>
    <row r="62" spans="1:14" ht="12.75" customHeight="1" x14ac:dyDescent="0.15"/>
    <row r="63" spans="1:14" ht="12.75" customHeight="1" x14ac:dyDescent="0.15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59055118110236227" header="0.31496062992125984" footer="0.19685039370078741"/>
  <pageSetup paperSize="9" scale="9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8"/>
  <sheetViews>
    <sheetView showGridLines="0" view="pageBreakPreview" zoomScaleNormal="120" zoomScaleSheetLayoutView="100" workbookViewId="0"/>
  </sheetViews>
  <sheetFormatPr defaultRowHeight="12" x14ac:dyDescent="0.15"/>
  <cols>
    <col min="1" max="1" width="20.75" style="382" customWidth="1"/>
    <col min="2" max="3" width="8.625" style="382" customWidth="1"/>
    <col min="4" max="4" width="10" style="382" customWidth="1"/>
    <col min="5" max="6" width="8.625" style="382" customWidth="1"/>
    <col min="7" max="7" width="10" style="382" customWidth="1"/>
    <col min="8" max="8" width="12.5" style="382" customWidth="1"/>
    <col min="9" max="10" width="9" style="382"/>
    <col min="11" max="11" width="8.75" style="382" customWidth="1"/>
    <col min="12" max="16384" width="9" style="382"/>
  </cols>
  <sheetData>
    <row r="1" spans="1:8" ht="26.25" customHeight="1" x14ac:dyDescent="0.25">
      <c r="A1" s="518" t="s">
        <v>28</v>
      </c>
      <c r="B1" s="519"/>
      <c r="C1" s="519"/>
      <c r="D1" s="519"/>
      <c r="E1" s="519"/>
      <c r="F1" s="519"/>
      <c r="G1" s="519"/>
      <c r="H1" s="519"/>
    </row>
    <row r="2" spans="1:8" ht="3.75" customHeight="1" x14ac:dyDescent="0.25">
      <c r="B2" s="383"/>
    </row>
    <row r="3" spans="1:8" ht="13.5" customHeight="1" x14ac:dyDescent="0.15">
      <c r="A3" s="39" t="s">
        <v>367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8" ht="15" customHeight="1" x14ac:dyDescent="0.15"/>
    <row r="18" spans="1:8" ht="15" customHeight="1" x14ac:dyDescent="0.15"/>
    <row r="19" spans="1:8" ht="15" customHeight="1" x14ac:dyDescent="0.15"/>
    <row r="20" spans="1:8" ht="15" customHeight="1" x14ac:dyDescent="0.15"/>
    <row r="21" spans="1:8" ht="15" customHeight="1" x14ac:dyDescent="0.15"/>
    <row r="22" spans="1:8" ht="15" customHeight="1" x14ac:dyDescent="0.15"/>
    <row r="23" spans="1:8" ht="15" customHeight="1" x14ac:dyDescent="0.15"/>
    <row r="24" spans="1:8" ht="15" customHeight="1" x14ac:dyDescent="0.15"/>
    <row r="25" spans="1:8" ht="18.75" customHeight="1" x14ac:dyDescent="0.15">
      <c r="A25" s="382" t="s">
        <v>13</v>
      </c>
    </row>
    <row r="26" spans="1:8" ht="3" customHeight="1" x14ac:dyDescent="0.15">
      <c r="D26" s="384"/>
    </row>
    <row r="27" spans="1:8" ht="15" customHeight="1" x14ac:dyDescent="0.15">
      <c r="A27" s="385"/>
      <c r="B27" s="386" t="s">
        <v>0</v>
      </c>
      <c r="C27" s="386"/>
      <c r="D27" s="386"/>
      <c r="E27" s="387" t="s">
        <v>241</v>
      </c>
      <c r="F27" s="386"/>
      <c r="G27" s="388"/>
      <c r="H27" s="593" t="s">
        <v>242</v>
      </c>
    </row>
    <row r="28" spans="1:8" ht="15" customHeight="1" x14ac:dyDescent="0.15">
      <c r="A28" s="389" t="s">
        <v>349</v>
      </c>
      <c r="B28" s="390" t="s">
        <v>7</v>
      </c>
      <c r="C28" s="391" t="s">
        <v>8</v>
      </c>
      <c r="D28" s="390" t="s">
        <v>238</v>
      </c>
      <c r="E28" s="392" t="s">
        <v>9</v>
      </c>
      <c r="F28" s="391" t="s">
        <v>10</v>
      </c>
      <c r="G28" s="393" t="s">
        <v>240</v>
      </c>
      <c r="H28" s="594"/>
    </row>
    <row r="29" spans="1:8" ht="15" customHeight="1" x14ac:dyDescent="0.15">
      <c r="A29" s="394"/>
      <c r="B29" s="395" t="s">
        <v>3</v>
      </c>
      <c r="C29" s="396" t="s">
        <v>3</v>
      </c>
      <c r="D29" s="395" t="s">
        <v>239</v>
      </c>
      <c r="E29" s="397" t="s">
        <v>3</v>
      </c>
      <c r="F29" s="396" t="s">
        <v>3</v>
      </c>
      <c r="G29" s="398" t="s">
        <v>239</v>
      </c>
      <c r="H29" s="595"/>
    </row>
    <row r="30" spans="1:8" ht="14.1" customHeight="1" x14ac:dyDescent="0.15">
      <c r="A30" s="502" t="s">
        <v>391</v>
      </c>
      <c r="B30" s="399">
        <v>8307</v>
      </c>
      <c r="C30" s="400">
        <v>12503</v>
      </c>
      <c r="D30" s="401">
        <v>-4196</v>
      </c>
      <c r="E30" s="402">
        <v>17562</v>
      </c>
      <c r="F30" s="400">
        <v>21911</v>
      </c>
      <c r="G30" s="403">
        <v>-4349</v>
      </c>
      <c r="H30" s="403">
        <v>-8545</v>
      </c>
    </row>
    <row r="31" spans="1:8" ht="14.1" customHeight="1" x14ac:dyDescent="0.15">
      <c r="A31" s="502" t="s">
        <v>392</v>
      </c>
      <c r="B31" s="399">
        <v>7962</v>
      </c>
      <c r="C31" s="400">
        <v>12723</v>
      </c>
      <c r="D31" s="401">
        <v>-4761</v>
      </c>
      <c r="E31" s="402">
        <v>17715</v>
      </c>
      <c r="F31" s="400">
        <v>21090</v>
      </c>
      <c r="G31" s="403">
        <v>-3375</v>
      </c>
      <c r="H31" s="403">
        <v>-8136</v>
      </c>
    </row>
    <row r="32" spans="1:8" ht="14.1" customHeight="1" x14ac:dyDescent="0.15">
      <c r="A32" s="502" t="s">
        <v>393</v>
      </c>
      <c r="B32" s="399">
        <v>7851</v>
      </c>
      <c r="C32" s="400">
        <v>13027</v>
      </c>
      <c r="D32" s="401">
        <v>-5176</v>
      </c>
      <c r="E32" s="402">
        <v>16987</v>
      </c>
      <c r="F32" s="400">
        <v>21438</v>
      </c>
      <c r="G32" s="403">
        <v>-4451</v>
      </c>
      <c r="H32" s="403">
        <v>-9627</v>
      </c>
    </row>
    <row r="33" spans="1:10" ht="14.1" customHeight="1" x14ac:dyDescent="0.15">
      <c r="A33" s="502" t="s">
        <v>394</v>
      </c>
      <c r="B33" s="399">
        <v>7655</v>
      </c>
      <c r="C33" s="400">
        <v>13580</v>
      </c>
      <c r="D33" s="401">
        <v>-5925</v>
      </c>
      <c r="E33" s="402">
        <v>15561</v>
      </c>
      <c r="F33" s="400">
        <v>21101</v>
      </c>
      <c r="G33" s="403">
        <v>-5540</v>
      </c>
      <c r="H33" s="403">
        <v>-11465</v>
      </c>
    </row>
    <row r="34" spans="1:10" ht="14.1" customHeight="1" x14ac:dyDescent="0.15">
      <c r="A34" s="503" t="s">
        <v>395</v>
      </c>
      <c r="B34" s="404">
        <v>7617</v>
      </c>
      <c r="C34" s="404">
        <v>13532</v>
      </c>
      <c r="D34" s="401">
        <v>-5915</v>
      </c>
      <c r="E34" s="405">
        <v>15001</v>
      </c>
      <c r="F34" s="404">
        <v>21822</v>
      </c>
      <c r="G34" s="403">
        <v>-6821</v>
      </c>
      <c r="H34" s="403">
        <v>-12736</v>
      </c>
    </row>
    <row r="35" spans="1:10" ht="14.1" customHeight="1" x14ac:dyDescent="0.15">
      <c r="A35" s="503" t="s">
        <v>396</v>
      </c>
      <c r="B35" s="406">
        <v>7528</v>
      </c>
      <c r="C35" s="404">
        <v>13604</v>
      </c>
      <c r="D35" s="401">
        <v>-6076</v>
      </c>
      <c r="E35" s="405">
        <v>15010</v>
      </c>
      <c r="F35" s="404">
        <v>21227</v>
      </c>
      <c r="G35" s="403">
        <v>-6217</v>
      </c>
      <c r="H35" s="403">
        <v>-12293</v>
      </c>
      <c r="I35" s="407"/>
    </row>
    <row r="36" spans="1:10" ht="14.1" customHeight="1" x14ac:dyDescent="0.15">
      <c r="A36" s="504" t="s">
        <v>397</v>
      </c>
      <c r="B36" s="408">
        <v>7044</v>
      </c>
      <c r="C36" s="409">
        <v>13982</v>
      </c>
      <c r="D36" s="401">
        <v>-6938</v>
      </c>
      <c r="E36" s="408">
        <v>15469</v>
      </c>
      <c r="F36" s="409">
        <v>20055</v>
      </c>
      <c r="G36" s="403">
        <v>-4586</v>
      </c>
      <c r="H36" s="403">
        <v>-11524</v>
      </c>
      <c r="I36" s="410"/>
      <c r="J36" s="411"/>
    </row>
    <row r="37" spans="1:10" ht="14.1" customHeight="1" x14ac:dyDescent="0.15">
      <c r="A37" s="504" t="s">
        <v>398</v>
      </c>
      <c r="B37" s="408">
        <v>6871</v>
      </c>
      <c r="C37" s="409">
        <v>14125</v>
      </c>
      <c r="D37" s="401">
        <v>-7254</v>
      </c>
      <c r="E37" s="408">
        <v>14401</v>
      </c>
      <c r="F37" s="409">
        <v>18059</v>
      </c>
      <c r="G37" s="403">
        <v>-3658</v>
      </c>
      <c r="H37" s="403">
        <v>-10912</v>
      </c>
      <c r="I37" s="384"/>
    </row>
    <row r="38" spans="1:10" ht="14.1" customHeight="1" x14ac:dyDescent="0.15">
      <c r="A38" s="503" t="s">
        <v>399</v>
      </c>
      <c r="B38" s="405">
        <v>6715</v>
      </c>
      <c r="C38" s="404">
        <v>14583</v>
      </c>
      <c r="D38" s="412">
        <v>-7868</v>
      </c>
      <c r="E38" s="405">
        <v>14444</v>
      </c>
      <c r="F38" s="404">
        <v>17515</v>
      </c>
      <c r="G38" s="413">
        <v>-3071</v>
      </c>
      <c r="H38" s="413">
        <v>-10939</v>
      </c>
      <c r="I38" s="384"/>
    </row>
    <row r="39" spans="1:10" ht="14.1" customHeight="1" x14ac:dyDescent="0.15">
      <c r="A39" s="503" t="s">
        <v>400</v>
      </c>
      <c r="B39" s="405">
        <v>6505</v>
      </c>
      <c r="C39" s="404">
        <v>14798</v>
      </c>
      <c r="D39" s="412">
        <v>-8293</v>
      </c>
      <c r="E39" s="405">
        <v>13956</v>
      </c>
      <c r="F39" s="404">
        <v>17578</v>
      </c>
      <c r="G39" s="413">
        <v>-3622</v>
      </c>
      <c r="H39" s="413">
        <v>-11915</v>
      </c>
    </row>
    <row r="40" spans="1:10" ht="14.1" customHeight="1" x14ac:dyDescent="0.15">
      <c r="A40" s="505" t="s">
        <v>401</v>
      </c>
      <c r="B40" s="414">
        <v>6248</v>
      </c>
      <c r="C40" s="415">
        <v>15016</v>
      </c>
      <c r="D40" s="416">
        <v>-8768</v>
      </c>
      <c r="E40" s="414">
        <v>13797</v>
      </c>
      <c r="F40" s="415">
        <v>18040</v>
      </c>
      <c r="G40" s="417">
        <v>-4243</v>
      </c>
      <c r="H40" s="417">
        <v>-13011</v>
      </c>
    </row>
    <row r="41" spans="1:10" ht="14.1" customHeight="1" thickBot="1" x14ac:dyDescent="0.2">
      <c r="A41" s="506" t="s">
        <v>402</v>
      </c>
      <c r="B41" s="418">
        <v>6077</v>
      </c>
      <c r="C41" s="419">
        <v>14862</v>
      </c>
      <c r="D41" s="420">
        <v>-8785</v>
      </c>
      <c r="E41" s="418">
        <v>13440</v>
      </c>
      <c r="F41" s="419">
        <v>17926</v>
      </c>
      <c r="G41" s="421">
        <v>-4486</v>
      </c>
      <c r="H41" s="421">
        <v>-13271</v>
      </c>
    </row>
    <row r="42" spans="1:10" ht="15" customHeight="1" thickTop="1" x14ac:dyDescent="0.15">
      <c r="A42" s="507" t="s">
        <v>423</v>
      </c>
      <c r="B42" s="440">
        <v>519</v>
      </c>
      <c r="C42" s="365">
        <v>1512</v>
      </c>
      <c r="D42" s="376">
        <v>-993</v>
      </c>
      <c r="E42" s="441">
        <v>639</v>
      </c>
      <c r="F42" s="442">
        <v>799</v>
      </c>
      <c r="G42" s="443">
        <v>-160</v>
      </c>
      <c r="H42" s="443">
        <v>-1153</v>
      </c>
      <c r="J42" s="428"/>
    </row>
    <row r="43" spans="1:10" ht="15" customHeight="1" x14ac:dyDescent="0.15">
      <c r="A43" s="507" t="s">
        <v>378</v>
      </c>
      <c r="B43" s="440">
        <v>401</v>
      </c>
      <c r="C43" s="365">
        <v>1193</v>
      </c>
      <c r="D43" s="376">
        <v>-792</v>
      </c>
      <c r="E43" s="441">
        <v>620</v>
      </c>
      <c r="F43" s="442">
        <v>962</v>
      </c>
      <c r="G43" s="443">
        <v>-342</v>
      </c>
      <c r="H43" s="443">
        <v>-1134</v>
      </c>
      <c r="J43" s="428"/>
    </row>
    <row r="44" spans="1:10" ht="15" customHeight="1" x14ac:dyDescent="0.15">
      <c r="A44" s="507" t="s">
        <v>379</v>
      </c>
      <c r="B44" s="440">
        <v>471</v>
      </c>
      <c r="C44" s="365">
        <v>1406</v>
      </c>
      <c r="D44" s="376">
        <v>-935</v>
      </c>
      <c r="E44" s="441">
        <v>2438</v>
      </c>
      <c r="F44" s="442">
        <v>6105</v>
      </c>
      <c r="G44" s="443">
        <v>-3667</v>
      </c>
      <c r="H44" s="443">
        <v>-4602</v>
      </c>
      <c r="J44" s="428"/>
    </row>
    <row r="45" spans="1:10" ht="15" customHeight="1" x14ac:dyDescent="0.15">
      <c r="A45" s="507" t="s">
        <v>380</v>
      </c>
      <c r="B45" s="440">
        <v>501</v>
      </c>
      <c r="C45" s="365">
        <v>1286</v>
      </c>
      <c r="D45" s="376">
        <v>-785</v>
      </c>
      <c r="E45" s="441">
        <v>2760</v>
      </c>
      <c r="F45" s="442">
        <v>2096</v>
      </c>
      <c r="G45" s="443">
        <v>664</v>
      </c>
      <c r="H45" s="444">
        <v>-121</v>
      </c>
      <c r="J45" s="428"/>
    </row>
    <row r="46" spans="1:10" ht="15" customHeight="1" x14ac:dyDescent="0.15">
      <c r="A46" s="507" t="s">
        <v>381</v>
      </c>
      <c r="B46" s="440">
        <v>513</v>
      </c>
      <c r="C46" s="365">
        <v>1238</v>
      </c>
      <c r="D46" s="376">
        <v>-725</v>
      </c>
      <c r="E46" s="441">
        <v>810</v>
      </c>
      <c r="F46" s="442">
        <v>962</v>
      </c>
      <c r="G46" s="443">
        <v>-152</v>
      </c>
      <c r="H46" s="444">
        <v>-877</v>
      </c>
      <c r="J46" s="428"/>
    </row>
    <row r="47" spans="1:10" ht="15" customHeight="1" x14ac:dyDescent="0.15">
      <c r="A47" s="507" t="s">
        <v>382</v>
      </c>
      <c r="B47" s="440">
        <v>504</v>
      </c>
      <c r="C47" s="365">
        <v>1176</v>
      </c>
      <c r="D47" s="376">
        <v>-672</v>
      </c>
      <c r="E47" s="441">
        <v>793</v>
      </c>
      <c r="F47" s="442">
        <v>919</v>
      </c>
      <c r="G47" s="443">
        <v>-126</v>
      </c>
      <c r="H47" s="444">
        <v>-798</v>
      </c>
      <c r="J47" s="428"/>
    </row>
    <row r="48" spans="1:10" ht="15" customHeight="1" x14ac:dyDescent="0.15">
      <c r="A48" s="507" t="s">
        <v>387</v>
      </c>
      <c r="B48" s="440">
        <v>553</v>
      </c>
      <c r="C48" s="365">
        <v>1059</v>
      </c>
      <c r="D48" s="376">
        <v>-506</v>
      </c>
      <c r="E48" s="441">
        <v>1089</v>
      </c>
      <c r="F48" s="442">
        <v>1187</v>
      </c>
      <c r="G48" s="443">
        <v>-98</v>
      </c>
      <c r="H48" s="444">
        <v>-604</v>
      </c>
      <c r="J48" s="428"/>
    </row>
    <row r="49" spans="1:16" ht="15" customHeight="1" x14ac:dyDescent="0.15">
      <c r="A49" s="507" t="s">
        <v>390</v>
      </c>
      <c r="B49" s="440">
        <v>496</v>
      </c>
      <c r="C49" s="365">
        <v>1083</v>
      </c>
      <c r="D49" s="376">
        <v>-587</v>
      </c>
      <c r="E49" s="441">
        <v>1005</v>
      </c>
      <c r="F49" s="442">
        <v>1145</v>
      </c>
      <c r="G49" s="443">
        <v>-140</v>
      </c>
      <c r="H49" s="444">
        <v>-727</v>
      </c>
      <c r="J49" s="428"/>
    </row>
    <row r="50" spans="1:16" ht="15" customHeight="1" x14ac:dyDescent="0.15">
      <c r="A50" s="507" t="s">
        <v>403</v>
      </c>
      <c r="B50" s="440">
        <v>530</v>
      </c>
      <c r="C50" s="365">
        <v>1167</v>
      </c>
      <c r="D50" s="376">
        <v>-637</v>
      </c>
      <c r="E50" s="441">
        <v>952</v>
      </c>
      <c r="F50" s="442">
        <v>1091</v>
      </c>
      <c r="G50" s="443">
        <v>-139</v>
      </c>
      <c r="H50" s="444">
        <v>-776</v>
      </c>
      <c r="J50" s="428"/>
    </row>
    <row r="51" spans="1:16" ht="15" customHeight="1" x14ac:dyDescent="0.15">
      <c r="A51" s="507" t="s">
        <v>404</v>
      </c>
      <c r="B51" s="440">
        <v>577</v>
      </c>
      <c r="C51" s="365">
        <v>1287</v>
      </c>
      <c r="D51" s="376">
        <v>-710</v>
      </c>
      <c r="E51" s="441">
        <v>909</v>
      </c>
      <c r="F51" s="442">
        <v>952</v>
      </c>
      <c r="G51" s="443">
        <v>-43</v>
      </c>
      <c r="H51" s="444">
        <v>-753</v>
      </c>
      <c r="J51" s="428"/>
    </row>
    <row r="52" spans="1:16" ht="15" customHeight="1" x14ac:dyDescent="0.15">
      <c r="A52" s="507" t="s">
        <v>420</v>
      </c>
      <c r="B52" s="440">
        <v>431</v>
      </c>
      <c r="C52" s="365">
        <v>1323</v>
      </c>
      <c r="D52" s="376">
        <v>-892</v>
      </c>
      <c r="E52" s="441">
        <v>547</v>
      </c>
      <c r="F52" s="442">
        <v>712</v>
      </c>
      <c r="G52" s="443">
        <v>-165</v>
      </c>
      <c r="H52" s="444">
        <v>-1057</v>
      </c>
      <c r="J52" s="428"/>
    </row>
    <row r="53" spans="1:16" ht="15" customHeight="1" x14ac:dyDescent="0.15">
      <c r="A53" s="507" t="s">
        <v>424</v>
      </c>
      <c r="B53" s="422">
        <v>501</v>
      </c>
      <c r="C53" s="423">
        <v>1365</v>
      </c>
      <c r="D53" s="424">
        <v>-864</v>
      </c>
      <c r="E53" s="425">
        <v>606</v>
      </c>
      <c r="F53" s="426">
        <v>744</v>
      </c>
      <c r="G53" s="427">
        <v>-138</v>
      </c>
      <c r="H53" s="429">
        <v>-1002</v>
      </c>
      <c r="I53" s="407"/>
      <c r="J53" s="428"/>
      <c r="K53" s="407"/>
    </row>
    <row r="54" spans="1:16" ht="15" customHeight="1" x14ac:dyDescent="0.15">
      <c r="A54" s="430" t="s">
        <v>327</v>
      </c>
      <c r="B54" s="431">
        <v>5997</v>
      </c>
      <c r="C54" s="431">
        <v>15095</v>
      </c>
      <c r="D54" s="432">
        <v>-9098</v>
      </c>
      <c r="E54" s="431">
        <v>13168</v>
      </c>
      <c r="F54" s="431">
        <v>17674</v>
      </c>
      <c r="G54" s="432">
        <v>-4506</v>
      </c>
      <c r="H54" s="433">
        <v>-13604</v>
      </c>
      <c r="I54" s="407"/>
      <c r="J54" s="434"/>
    </row>
    <row r="55" spans="1:16" ht="6" customHeight="1" x14ac:dyDescent="0.15">
      <c r="H55" s="435"/>
      <c r="J55" s="435"/>
      <c r="K55" s="435"/>
      <c r="L55" s="435"/>
      <c r="M55" s="435"/>
      <c r="N55" s="435"/>
      <c r="O55" s="435"/>
      <c r="P55" s="435"/>
    </row>
    <row r="56" spans="1:16" ht="14.1" customHeight="1" x14ac:dyDescent="0.15">
      <c r="A56" s="436" t="s">
        <v>11</v>
      </c>
      <c r="B56" s="437"/>
      <c r="C56" s="438"/>
      <c r="D56" s="439"/>
      <c r="E56" s="438"/>
      <c r="F56" s="438"/>
      <c r="G56" s="439"/>
      <c r="H56" s="439"/>
    </row>
    <row r="57" spans="1:16" ht="14.1" customHeight="1" x14ac:dyDescent="0.15">
      <c r="A57" s="507" t="s">
        <v>419</v>
      </c>
      <c r="B57" s="440">
        <v>521</v>
      </c>
      <c r="C57" s="365">
        <v>1283</v>
      </c>
      <c r="D57" s="376">
        <v>-762</v>
      </c>
      <c r="E57" s="441">
        <v>679</v>
      </c>
      <c r="F57" s="442">
        <v>897</v>
      </c>
      <c r="G57" s="443">
        <v>-218</v>
      </c>
      <c r="H57" s="443">
        <v>-980</v>
      </c>
    </row>
    <row r="58" spans="1:16" ht="20.100000000000001" customHeight="1" x14ac:dyDescent="0.15"/>
  </sheetData>
  <mergeCells count="1">
    <mergeCell ref="H27:H29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zoomScaleNormal="100" workbookViewId="0"/>
  </sheetViews>
  <sheetFormatPr defaultRowHeight="12" x14ac:dyDescent="0.15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9" customFormat="1" ht="24" customHeight="1" x14ac:dyDescent="0.25">
      <c r="A1" s="117" t="s">
        <v>55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117"/>
    </row>
    <row r="2" spans="1:30" s="269" customFormat="1" ht="18.75" customHeight="1" x14ac:dyDescent="0.25">
      <c r="A2" s="117"/>
      <c r="B2" s="239"/>
      <c r="C2" s="239"/>
      <c r="D2" s="239"/>
      <c r="E2" s="240"/>
      <c r="F2" s="240"/>
      <c r="G2" s="240"/>
      <c r="H2" s="239"/>
      <c r="I2" s="239"/>
      <c r="J2" s="239"/>
      <c r="K2" s="239"/>
      <c r="L2" s="239"/>
      <c r="M2" s="239"/>
      <c r="N2" s="239"/>
      <c r="O2" s="239"/>
      <c r="P2" s="239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117"/>
    </row>
    <row r="3" spans="1:30" ht="18.75" customHeight="1" x14ac:dyDescent="0.2">
      <c r="A3" s="596">
        <f>'Ｐ１'!K10</f>
        <v>42005</v>
      </c>
      <c r="B3" s="597"/>
      <c r="C3" s="597"/>
      <c r="D3" s="508" t="s">
        <v>333</v>
      </c>
      <c r="P3" s="249"/>
      <c r="Q3" s="241"/>
      <c r="AC3" s="316"/>
      <c r="AD3" s="316" t="s">
        <v>233</v>
      </c>
    </row>
    <row r="4" spans="1:30" ht="14.1" customHeight="1" x14ac:dyDescent="0.15">
      <c r="A4" s="119"/>
      <c r="B4" s="606" t="s">
        <v>296</v>
      </c>
      <c r="C4" s="599"/>
      <c r="D4" s="600"/>
      <c r="E4" s="606" t="s">
        <v>297</v>
      </c>
      <c r="F4" s="599"/>
      <c r="G4" s="600"/>
      <c r="H4" s="606" t="s">
        <v>298</v>
      </c>
      <c r="I4" s="599"/>
      <c r="J4" s="600"/>
      <c r="K4" s="606" t="s">
        <v>299</v>
      </c>
      <c r="L4" s="599"/>
      <c r="M4" s="600"/>
      <c r="N4" s="598" t="s">
        <v>332</v>
      </c>
      <c r="O4" s="599"/>
      <c r="P4" s="600"/>
      <c r="Q4" s="482" t="s">
        <v>300</v>
      </c>
      <c r="R4" s="242"/>
      <c r="S4" s="242"/>
      <c r="T4" s="242"/>
      <c r="U4" s="483"/>
      <c r="V4" s="242" t="s">
        <v>301</v>
      </c>
      <c r="W4" s="242"/>
      <c r="X4" s="242"/>
      <c r="Y4" s="242"/>
      <c r="Z4" s="483"/>
      <c r="AA4" s="598" t="s">
        <v>454</v>
      </c>
      <c r="AB4" s="599"/>
      <c r="AC4" s="600"/>
      <c r="AD4" s="119"/>
    </row>
    <row r="5" spans="1:30" ht="14.1" customHeight="1" x14ac:dyDescent="0.15">
      <c r="A5" s="481" t="s">
        <v>295</v>
      </c>
      <c r="B5" s="601"/>
      <c r="C5" s="602"/>
      <c r="D5" s="603"/>
      <c r="E5" s="601"/>
      <c r="F5" s="602"/>
      <c r="G5" s="603"/>
      <c r="H5" s="601"/>
      <c r="I5" s="602"/>
      <c r="J5" s="603"/>
      <c r="K5" s="601"/>
      <c r="L5" s="602"/>
      <c r="M5" s="603"/>
      <c r="N5" s="601"/>
      <c r="O5" s="602"/>
      <c r="P5" s="603"/>
      <c r="Q5" s="125"/>
      <c r="R5" s="251" t="s">
        <v>40</v>
      </c>
      <c r="S5" s="250"/>
      <c r="T5" s="604" t="s">
        <v>302</v>
      </c>
      <c r="U5" s="604" t="s">
        <v>303</v>
      </c>
      <c r="V5" s="249"/>
      <c r="W5" s="251" t="s">
        <v>40</v>
      </c>
      <c r="X5" s="249"/>
      <c r="Y5" s="604" t="s">
        <v>302</v>
      </c>
      <c r="Z5" s="604" t="s">
        <v>303</v>
      </c>
      <c r="AA5" s="601"/>
      <c r="AB5" s="602"/>
      <c r="AC5" s="603"/>
      <c r="AD5" s="481" t="s">
        <v>295</v>
      </c>
    </row>
    <row r="6" spans="1:30" ht="14.1" customHeight="1" x14ac:dyDescent="0.15">
      <c r="A6" s="120"/>
      <c r="B6" s="242" t="s">
        <v>304</v>
      </c>
      <c r="C6" s="243" t="s">
        <v>35</v>
      </c>
      <c r="D6" s="242" t="s">
        <v>36</v>
      </c>
      <c r="E6" s="244" t="s">
        <v>40</v>
      </c>
      <c r="F6" s="244" t="s">
        <v>35</v>
      </c>
      <c r="G6" s="245" t="s">
        <v>36</v>
      </c>
      <c r="H6" s="246" t="s">
        <v>40</v>
      </c>
      <c r="I6" s="270" t="s">
        <v>35</v>
      </c>
      <c r="J6" s="271" t="s">
        <v>36</v>
      </c>
      <c r="K6" s="248" t="s">
        <v>40</v>
      </c>
      <c r="L6" s="270" t="s">
        <v>35</v>
      </c>
      <c r="M6" s="271" t="s">
        <v>36</v>
      </c>
      <c r="N6" s="248" t="s">
        <v>40</v>
      </c>
      <c r="O6" s="244" t="s">
        <v>35</v>
      </c>
      <c r="P6" s="245" t="s">
        <v>36</v>
      </c>
      <c r="Q6" s="244" t="s">
        <v>40</v>
      </c>
      <c r="R6" s="252" t="s">
        <v>35</v>
      </c>
      <c r="S6" s="253" t="s">
        <v>36</v>
      </c>
      <c r="T6" s="605"/>
      <c r="U6" s="605"/>
      <c r="V6" s="251" t="s">
        <v>40</v>
      </c>
      <c r="W6" s="252" t="s">
        <v>35</v>
      </c>
      <c r="X6" s="253" t="s">
        <v>36</v>
      </c>
      <c r="Y6" s="605"/>
      <c r="Z6" s="605"/>
      <c r="AA6" s="248" t="s">
        <v>40</v>
      </c>
      <c r="AB6" s="244" t="s">
        <v>35</v>
      </c>
      <c r="AC6" s="244" t="s">
        <v>36</v>
      </c>
      <c r="AD6" s="120"/>
    </row>
    <row r="7" spans="1:30" ht="20.100000000000001" customHeight="1" x14ac:dyDescent="0.15">
      <c r="A7" s="121" t="s">
        <v>305</v>
      </c>
      <c r="B7" s="122">
        <v>1034049</v>
      </c>
      <c r="C7" s="122">
        <v>484644</v>
      </c>
      <c r="D7" s="122">
        <v>549405</v>
      </c>
      <c r="E7" s="122">
        <v>-1002</v>
      </c>
      <c r="F7" s="122">
        <v>-508</v>
      </c>
      <c r="G7" s="122">
        <v>-494</v>
      </c>
      <c r="H7" s="122">
        <v>501</v>
      </c>
      <c r="I7" s="122">
        <v>254</v>
      </c>
      <c r="J7" s="122">
        <v>247</v>
      </c>
      <c r="K7" s="122">
        <v>1365</v>
      </c>
      <c r="L7" s="122">
        <v>689</v>
      </c>
      <c r="M7" s="122">
        <v>676</v>
      </c>
      <c r="N7" s="122">
        <v>-864</v>
      </c>
      <c r="O7" s="122">
        <v>-435</v>
      </c>
      <c r="P7" s="122">
        <v>-429</v>
      </c>
      <c r="Q7" s="122">
        <v>606</v>
      </c>
      <c r="R7" s="122">
        <v>317</v>
      </c>
      <c r="S7" s="122">
        <v>289</v>
      </c>
      <c r="T7" s="319">
        <v>0</v>
      </c>
      <c r="U7" s="122">
        <v>606</v>
      </c>
      <c r="V7" s="122">
        <v>744</v>
      </c>
      <c r="W7" s="122">
        <v>390</v>
      </c>
      <c r="X7" s="122">
        <v>354</v>
      </c>
      <c r="Y7" s="319">
        <v>0</v>
      </c>
      <c r="Z7" s="122">
        <v>744</v>
      </c>
      <c r="AA7" s="122">
        <v>-138</v>
      </c>
      <c r="AB7" s="122">
        <v>-73</v>
      </c>
      <c r="AC7" s="122">
        <v>-65</v>
      </c>
      <c r="AD7" s="121" t="s">
        <v>305</v>
      </c>
    </row>
    <row r="8" spans="1:30" ht="15" customHeight="1" x14ac:dyDescent="0.15">
      <c r="A8" s="333" t="s">
        <v>248</v>
      </c>
      <c r="B8" s="123">
        <v>1034311</v>
      </c>
      <c r="C8" s="124">
        <v>484762</v>
      </c>
      <c r="D8" s="124">
        <v>549549</v>
      </c>
      <c r="E8" s="124">
        <v>-971</v>
      </c>
      <c r="F8" s="124">
        <v>-482</v>
      </c>
      <c r="G8" s="124">
        <v>-489</v>
      </c>
      <c r="H8" s="124">
        <v>501</v>
      </c>
      <c r="I8" s="124">
        <v>254</v>
      </c>
      <c r="J8" s="124">
        <v>247</v>
      </c>
      <c r="K8" s="124">
        <v>1365</v>
      </c>
      <c r="L8" s="124">
        <v>689</v>
      </c>
      <c r="M8" s="124">
        <v>676</v>
      </c>
      <c r="N8" s="124">
        <v>-864</v>
      </c>
      <c r="O8" s="124">
        <v>-435</v>
      </c>
      <c r="P8" s="124">
        <v>-429</v>
      </c>
      <c r="Q8" s="124">
        <v>1196</v>
      </c>
      <c r="R8" s="124">
        <v>580</v>
      </c>
      <c r="S8" s="124">
        <v>616</v>
      </c>
      <c r="T8" s="124">
        <v>590</v>
      </c>
      <c r="U8" s="124">
        <v>606</v>
      </c>
      <c r="V8" s="124">
        <v>1303</v>
      </c>
      <c r="W8" s="124">
        <v>627</v>
      </c>
      <c r="X8" s="124">
        <v>676</v>
      </c>
      <c r="Y8" s="124">
        <v>559</v>
      </c>
      <c r="Z8" s="124">
        <v>744</v>
      </c>
      <c r="AA8" s="124">
        <v>-107</v>
      </c>
      <c r="AB8" s="124">
        <v>-47</v>
      </c>
      <c r="AC8" s="124">
        <v>-60</v>
      </c>
      <c r="AD8" s="333" t="s">
        <v>248</v>
      </c>
    </row>
    <row r="9" spans="1:30" ht="15" customHeight="1" x14ac:dyDescent="0.15">
      <c r="A9" s="334" t="s">
        <v>249</v>
      </c>
      <c r="B9" s="124">
        <v>935560</v>
      </c>
      <c r="C9" s="124">
        <v>438747</v>
      </c>
      <c r="D9" s="124">
        <v>496813</v>
      </c>
      <c r="E9" s="124">
        <v>-812</v>
      </c>
      <c r="F9" s="124">
        <v>-395</v>
      </c>
      <c r="G9" s="124">
        <v>-417</v>
      </c>
      <c r="H9" s="124">
        <v>466</v>
      </c>
      <c r="I9" s="124">
        <v>243</v>
      </c>
      <c r="J9" s="124">
        <v>223</v>
      </c>
      <c r="K9" s="124">
        <v>1195</v>
      </c>
      <c r="L9" s="124">
        <v>600</v>
      </c>
      <c r="M9" s="124">
        <v>595</v>
      </c>
      <c r="N9" s="124">
        <v>-729</v>
      </c>
      <c r="O9" s="124">
        <v>-357</v>
      </c>
      <c r="P9" s="124">
        <v>-372</v>
      </c>
      <c r="Q9" s="124">
        <v>1083</v>
      </c>
      <c r="R9" s="124">
        <v>533</v>
      </c>
      <c r="S9" s="124">
        <v>550</v>
      </c>
      <c r="T9" s="124">
        <v>518</v>
      </c>
      <c r="U9" s="124">
        <v>565</v>
      </c>
      <c r="V9" s="124">
        <v>1166</v>
      </c>
      <c r="W9" s="124">
        <v>571</v>
      </c>
      <c r="X9" s="124">
        <v>595</v>
      </c>
      <c r="Y9" s="124">
        <v>463</v>
      </c>
      <c r="Z9" s="124">
        <v>703</v>
      </c>
      <c r="AA9" s="124">
        <v>-83</v>
      </c>
      <c r="AB9" s="124">
        <v>-38</v>
      </c>
      <c r="AC9" s="124">
        <v>-45</v>
      </c>
      <c r="AD9" s="334" t="s">
        <v>249</v>
      </c>
    </row>
    <row r="10" spans="1:30" ht="15" customHeight="1" x14ac:dyDescent="0.15">
      <c r="A10" s="335" t="s">
        <v>250</v>
      </c>
      <c r="B10" s="128">
        <v>98751</v>
      </c>
      <c r="C10" s="128">
        <v>46015</v>
      </c>
      <c r="D10" s="128">
        <v>52736</v>
      </c>
      <c r="E10" s="128">
        <v>-159</v>
      </c>
      <c r="F10" s="128">
        <v>-87</v>
      </c>
      <c r="G10" s="128">
        <v>-72</v>
      </c>
      <c r="H10" s="128">
        <v>35</v>
      </c>
      <c r="I10" s="128">
        <v>11</v>
      </c>
      <c r="J10" s="128">
        <v>24</v>
      </c>
      <c r="K10" s="128">
        <v>170</v>
      </c>
      <c r="L10" s="128">
        <v>89</v>
      </c>
      <c r="M10" s="128">
        <v>81</v>
      </c>
      <c r="N10" s="128">
        <v>-135</v>
      </c>
      <c r="O10" s="128">
        <v>-78</v>
      </c>
      <c r="P10" s="128">
        <v>-57</v>
      </c>
      <c r="Q10" s="128">
        <v>113</v>
      </c>
      <c r="R10" s="128">
        <v>47</v>
      </c>
      <c r="S10" s="128">
        <v>66</v>
      </c>
      <c r="T10" s="128">
        <v>72</v>
      </c>
      <c r="U10" s="128">
        <v>41</v>
      </c>
      <c r="V10" s="128">
        <v>137</v>
      </c>
      <c r="W10" s="128">
        <v>56</v>
      </c>
      <c r="X10" s="128">
        <v>81</v>
      </c>
      <c r="Y10" s="128">
        <v>96</v>
      </c>
      <c r="Z10" s="128">
        <v>41</v>
      </c>
      <c r="AA10" s="128">
        <v>-24</v>
      </c>
      <c r="AB10" s="128">
        <v>-9</v>
      </c>
      <c r="AC10" s="128">
        <v>-15</v>
      </c>
      <c r="AD10" s="335" t="s">
        <v>250</v>
      </c>
    </row>
    <row r="11" spans="1:30" ht="15" customHeight="1" x14ac:dyDescent="0.15">
      <c r="A11" s="126" t="s">
        <v>246</v>
      </c>
      <c r="B11" s="124">
        <v>318367</v>
      </c>
      <c r="C11" s="124">
        <v>149733</v>
      </c>
      <c r="D11" s="124">
        <v>168634</v>
      </c>
      <c r="E11" s="124">
        <v>-163</v>
      </c>
      <c r="F11" s="124">
        <v>-57</v>
      </c>
      <c r="G11" s="124">
        <v>-106</v>
      </c>
      <c r="H11" s="124">
        <v>205</v>
      </c>
      <c r="I11" s="558">
        <v>114</v>
      </c>
      <c r="J11" s="558">
        <v>91</v>
      </c>
      <c r="K11" s="124">
        <v>292</v>
      </c>
      <c r="L11" s="559">
        <v>137</v>
      </c>
      <c r="M11" s="559">
        <v>155</v>
      </c>
      <c r="N11" s="124">
        <v>-87</v>
      </c>
      <c r="O11" s="124">
        <v>-23</v>
      </c>
      <c r="P11" s="124">
        <v>-64</v>
      </c>
      <c r="Q11" s="124">
        <v>405</v>
      </c>
      <c r="R11" s="124">
        <v>219</v>
      </c>
      <c r="S11" s="124">
        <v>186</v>
      </c>
      <c r="T11" s="124">
        <v>179</v>
      </c>
      <c r="U11" s="124">
        <v>226</v>
      </c>
      <c r="V11" s="124">
        <v>481</v>
      </c>
      <c r="W11" s="124">
        <v>253</v>
      </c>
      <c r="X11" s="124">
        <v>228</v>
      </c>
      <c r="Y11" s="124">
        <v>111</v>
      </c>
      <c r="Z11" s="124">
        <v>370</v>
      </c>
      <c r="AA11" s="124">
        <v>-76</v>
      </c>
      <c r="AB11" s="124">
        <v>-34</v>
      </c>
      <c r="AC11" s="124">
        <v>-42</v>
      </c>
      <c r="AD11" s="126" t="s">
        <v>246</v>
      </c>
    </row>
    <row r="12" spans="1:30" ht="15" customHeight="1" x14ac:dyDescent="0.15">
      <c r="A12" s="126" t="s">
        <v>251</v>
      </c>
      <c r="B12" s="124">
        <v>55457</v>
      </c>
      <c r="C12" s="124">
        <v>25464</v>
      </c>
      <c r="D12" s="124">
        <v>29993</v>
      </c>
      <c r="E12" s="124">
        <v>-74</v>
      </c>
      <c r="F12" s="124">
        <v>-33</v>
      </c>
      <c r="G12" s="124">
        <v>-41</v>
      </c>
      <c r="H12" s="124">
        <v>17</v>
      </c>
      <c r="I12" s="129">
        <v>12</v>
      </c>
      <c r="J12" s="129">
        <v>5</v>
      </c>
      <c r="K12" s="124">
        <v>91</v>
      </c>
      <c r="L12" s="129">
        <v>46</v>
      </c>
      <c r="M12" s="129">
        <v>45</v>
      </c>
      <c r="N12" s="124">
        <v>-74</v>
      </c>
      <c r="O12" s="124">
        <v>-34</v>
      </c>
      <c r="P12" s="124">
        <v>-40</v>
      </c>
      <c r="Q12" s="124">
        <v>61</v>
      </c>
      <c r="R12" s="124">
        <v>30</v>
      </c>
      <c r="S12" s="124">
        <v>31</v>
      </c>
      <c r="T12" s="124">
        <v>20</v>
      </c>
      <c r="U12" s="124">
        <v>41</v>
      </c>
      <c r="V12" s="124">
        <v>61</v>
      </c>
      <c r="W12" s="124">
        <v>29</v>
      </c>
      <c r="X12" s="124">
        <v>32</v>
      </c>
      <c r="Y12" s="124">
        <v>30</v>
      </c>
      <c r="Z12" s="124">
        <v>31</v>
      </c>
      <c r="AA12" s="124">
        <v>0</v>
      </c>
      <c r="AB12" s="124">
        <v>1</v>
      </c>
      <c r="AC12" s="124">
        <v>-1</v>
      </c>
      <c r="AD12" s="126" t="s">
        <v>251</v>
      </c>
    </row>
    <row r="13" spans="1:30" ht="15" customHeight="1" x14ac:dyDescent="0.15">
      <c r="A13" s="126" t="s">
        <v>252</v>
      </c>
      <c r="B13" s="124">
        <v>92805</v>
      </c>
      <c r="C13" s="124">
        <v>43571</v>
      </c>
      <c r="D13" s="124">
        <v>49234</v>
      </c>
      <c r="E13" s="124">
        <v>-133</v>
      </c>
      <c r="F13" s="124">
        <v>-75</v>
      </c>
      <c r="G13" s="124">
        <v>-58</v>
      </c>
      <c r="H13" s="124">
        <v>37</v>
      </c>
      <c r="I13" s="129">
        <v>13</v>
      </c>
      <c r="J13" s="129">
        <v>24</v>
      </c>
      <c r="K13" s="124">
        <v>144</v>
      </c>
      <c r="L13" s="129">
        <v>79</v>
      </c>
      <c r="M13" s="129">
        <v>65</v>
      </c>
      <c r="N13" s="124">
        <v>-107</v>
      </c>
      <c r="O13" s="124">
        <v>-66</v>
      </c>
      <c r="P13" s="124">
        <v>-41</v>
      </c>
      <c r="Q13" s="124">
        <v>95</v>
      </c>
      <c r="R13" s="124">
        <v>51</v>
      </c>
      <c r="S13" s="124">
        <v>44</v>
      </c>
      <c r="T13" s="124">
        <v>58</v>
      </c>
      <c r="U13" s="124">
        <v>37</v>
      </c>
      <c r="V13" s="124">
        <v>121</v>
      </c>
      <c r="W13" s="124">
        <v>60</v>
      </c>
      <c r="X13" s="124">
        <v>61</v>
      </c>
      <c r="Y13" s="124">
        <v>62</v>
      </c>
      <c r="Z13" s="124">
        <v>59</v>
      </c>
      <c r="AA13" s="124">
        <v>-26</v>
      </c>
      <c r="AB13" s="124">
        <v>-9</v>
      </c>
      <c r="AC13" s="124">
        <v>-17</v>
      </c>
      <c r="AD13" s="126" t="s">
        <v>252</v>
      </c>
    </row>
    <row r="14" spans="1:30" ht="15" customHeight="1" x14ac:dyDescent="0.15">
      <c r="A14" s="126" t="s">
        <v>253</v>
      </c>
      <c r="B14" s="124">
        <v>74971</v>
      </c>
      <c r="C14" s="124">
        <v>35013</v>
      </c>
      <c r="D14" s="124">
        <v>39958</v>
      </c>
      <c r="E14" s="124">
        <v>-80</v>
      </c>
      <c r="F14" s="124">
        <v>-24</v>
      </c>
      <c r="G14" s="124">
        <v>-56</v>
      </c>
      <c r="H14" s="124">
        <v>28</v>
      </c>
      <c r="I14" s="129">
        <v>20</v>
      </c>
      <c r="J14" s="129">
        <v>8</v>
      </c>
      <c r="K14" s="124">
        <v>101</v>
      </c>
      <c r="L14" s="129">
        <v>48</v>
      </c>
      <c r="M14" s="129">
        <v>53</v>
      </c>
      <c r="N14" s="124">
        <v>-73</v>
      </c>
      <c r="O14" s="124">
        <v>-28</v>
      </c>
      <c r="P14" s="124">
        <v>-45</v>
      </c>
      <c r="Q14" s="124">
        <v>66</v>
      </c>
      <c r="R14" s="124">
        <v>29</v>
      </c>
      <c r="S14" s="124">
        <v>37</v>
      </c>
      <c r="T14" s="124">
        <v>28</v>
      </c>
      <c r="U14" s="124">
        <v>38</v>
      </c>
      <c r="V14" s="124">
        <v>73</v>
      </c>
      <c r="W14" s="124">
        <v>25</v>
      </c>
      <c r="X14" s="124">
        <v>48</v>
      </c>
      <c r="Y14" s="124">
        <v>29</v>
      </c>
      <c r="Z14" s="124">
        <v>44</v>
      </c>
      <c r="AA14" s="124">
        <v>-7</v>
      </c>
      <c r="AB14" s="124">
        <v>4</v>
      </c>
      <c r="AC14" s="124">
        <v>-11</v>
      </c>
      <c r="AD14" s="126" t="s">
        <v>253</v>
      </c>
    </row>
    <row r="15" spans="1:30" ht="15" customHeight="1" x14ac:dyDescent="0.15">
      <c r="A15" s="126" t="s">
        <v>254</v>
      </c>
      <c r="B15" s="124">
        <v>29581</v>
      </c>
      <c r="C15" s="124">
        <v>13939</v>
      </c>
      <c r="D15" s="124">
        <v>15642</v>
      </c>
      <c r="E15" s="124">
        <v>-39</v>
      </c>
      <c r="F15" s="124">
        <v>-16</v>
      </c>
      <c r="G15" s="124">
        <v>-23</v>
      </c>
      <c r="H15" s="124">
        <v>12</v>
      </c>
      <c r="I15" s="129">
        <v>6</v>
      </c>
      <c r="J15" s="129">
        <v>6</v>
      </c>
      <c r="K15" s="124">
        <v>39</v>
      </c>
      <c r="L15" s="129">
        <v>21</v>
      </c>
      <c r="M15" s="129">
        <v>18</v>
      </c>
      <c r="N15" s="124">
        <v>-27</v>
      </c>
      <c r="O15" s="124">
        <v>-15</v>
      </c>
      <c r="P15" s="124">
        <v>-12</v>
      </c>
      <c r="Q15" s="124">
        <v>36</v>
      </c>
      <c r="R15" s="124">
        <v>18</v>
      </c>
      <c r="S15" s="124">
        <v>18</v>
      </c>
      <c r="T15" s="124">
        <v>22</v>
      </c>
      <c r="U15" s="124">
        <v>14</v>
      </c>
      <c r="V15" s="124">
        <v>48</v>
      </c>
      <c r="W15" s="124">
        <v>19</v>
      </c>
      <c r="X15" s="124">
        <v>29</v>
      </c>
      <c r="Y15" s="124">
        <v>33</v>
      </c>
      <c r="Z15" s="124">
        <v>15</v>
      </c>
      <c r="AA15" s="124">
        <v>-12</v>
      </c>
      <c r="AB15" s="124">
        <v>-1</v>
      </c>
      <c r="AC15" s="124">
        <v>-11</v>
      </c>
      <c r="AD15" s="126" t="s">
        <v>254</v>
      </c>
    </row>
    <row r="16" spans="1:30" ht="15" customHeight="1" x14ac:dyDescent="0.15">
      <c r="A16" s="126" t="s">
        <v>255</v>
      </c>
      <c r="B16" s="124">
        <v>47499</v>
      </c>
      <c r="C16" s="124">
        <v>22465</v>
      </c>
      <c r="D16" s="124">
        <v>25034</v>
      </c>
      <c r="E16" s="124">
        <v>-55</v>
      </c>
      <c r="F16" s="124">
        <v>-44</v>
      </c>
      <c r="G16" s="124">
        <v>-11</v>
      </c>
      <c r="H16" s="124">
        <v>18</v>
      </c>
      <c r="I16" s="129">
        <v>7</v>
      </c>
      <c r="J16" s="129">
        <v>11</v>
      </c>
      <c r="K16" s="124">
        <v>88</v>
      </c>
      <c r="L16" s="129">
        <v>49</v>
      </c>
      <c r="M16" s="129">
        <v>39</v>
      </c>
      <c r="N16" s="124">
        <v>-70</v>
      </c>
      <c r="O16" s="124">
        <v>-42</v>
      </c>
      <c r="P16" s="124">
        <v>-28</v>
      </c>
      <c r="Q16" s="124">
        <v>68</v>
      </c>
      <c r="R16" s="124">
        <v>26</v>
      </c>
      <c r="S16" s="124">
        <v>42</v>
      </c>
      <c r="T16" s="124">
        <v>35</v>
      </c>
      <c r="U16" s="124">
        <v>33</v>
      </c>
      <c r="V16" s="124">
        <v>53</v>
      </c>
      <c r="W16" s="124">
        <v>28</v>
      </c>
      <c r="X16" s="124">
        <v>25</v>
      </c>
      <c r="Y16" s="124">
        <v>32</v>
      </c>
      <c r="Z16" s="124">
        <v>21</v>
      </c>
      <c r="AA16" s="124">
        <v>15</v>
      </c>
      <c r="AB16" s="124">
        <v>-2</v>
      </c>
      <c r="AC16" s="124">
        <v>17</v>
      </c>
      <c r="AD16" s="126" t="s">
        <v>255</v>
      </c>
    </row>
    <row r="17" spans="1:30" ht="15" customHeight="1" x14ac:dyDescent="0.15">
      <c r="A17" s="126" t="s">
        <v>256</v>
      </c>
      <c r="B17" s="124">
        <v>32181</v>
      </c>
      <c r="C17" s="124">
        <v>14968</v>
      </c>
      <c r="D17" s="124">
        <v>17213</v>
      </c>
      <c r="E17" s="124">
        <v>-28</v>
      </c>
      <c r="F17" s="124">
        <v>-13</v>
      </c>
      <c r="G17" s="124">
        <v>-15</v>
      </c>
      <c r="H17" s="124">
        <v>15</v>
      </c>
      <c r="I17" s="129">
        <v>6</v>
      </c>
      <c r="J17" s="129">
        <v>9</v>
      </c>
      <c r="K17" s="124">
        <v>48</v>
      </c>
      <c r="L17" s="129">
        <v>23</v>
      </c>
      <c r="M17" s="129">
        <v>25</v>
      </c>
      <c r="N17" s="124">
        <v>-33</v>
      </c>
      <c r="O17" s="124">
        <v>-17</v>
      </c>
      <c r="P17" s="124">
        <v>-16</v>
      </c>
      <c r="Q17" s="124">
        <v>27</v>
      </c>
      <c r="R17" s="124">
        <v>15</v>
      </c>
      <c r="S17" s="124">
        <v>12</v>
      </c>
      <c r="T17" s="124">
        <v>7</v>
      </c>
      <c r="U17" s="124">
        <v>20</v>
      </c>
      <c r="V17" s="124">
        <v>22</v>
      </c>
      <c r="W17" s="124">
        <v>11</v>
      </c>
      <c r="X17" s="124">
        <v>11</v>
      </c>
      <c r="Y17" s="124">
        <v>6</v>
      </c>
      <c r="Z17" s="124">
        <v>16</v>
      </c>
      <c r="AA17" s="124">
        <v>5</v>
      </c>
      <c r="AB17" s="124">
        <v>4</v>
      </c>
      <c r="AC17" s="124">
        <v>1</v>
      </c>
      <c r="AD17" s="126" t="s">
        <v>256</v>
      </c>
    </row>
    <row r="18" spans="1:30" ht="15" customHeight="1" x14ac:dyDescent="0.15">
      <c r="A18" s="273" t="s">
        <v>247</v>
      </c>
      <c r="B18" s="124">
        <v>80603</v>
      </c>
      <c r="C18" s="124">
        <v>38530</v>
      </c>
      <c r="D18" s="124">
        <v>42073</v>
      </c>
      <c r="E18" s="124">
        <v>-75</v>
      </c>
      <c r="F18" s="124">
        <v>-33</v>
      </c>
      <c r="G18" s="124">
        <v>-42</v>
      </c>
      <c r="H18" s="124">
        <v>29</v>
      </c>
      <c r="I18" s="129">
        <v>14</v>
      </c>
      <c r="J18" s="129">
        <v>15</v>
      </c>
      <c r="K18" s="124">
        <v>93</v>
      </c>
      <c r="L18" s="129">
        <v>44</v>
      </c>
      <c r="M18" s="129">
        <v>49</v>
      </c>
      <c r="N18" s="124">
        <v>-64</v>
      </c>
      <c r="O18" s="124">
        <v>-30</v>
      </c>
      <c r="P18" s="124">
        <v>-34</v>
      </c>
      <c r="Q18" s="124">
        <v>68</v>
      </c>
      <c r="R18" s="124">
        <v>35</v>
      </c>
      <c r="S18" s="124">
        <v>33</v>
      </c>
      <c r="T18" s="124">
        <v>37</v>
      </c>
      <c r="U18" s="124">
        <v>31</v>
      </c>
      <c r="V18" s="124">
        <v>79</v>
      </c>
      <c r="W18" s="124">
        <v>38</v>
      </c>
      <c r="X18" s="124">
        <v>41</v>
      </c>
      <c r="Y18" s="124">
        <v>36</v>
      </c>
      <c r="Z18" s="124">
        <v>43</v>
      </c>
      <c r="AA18" s="124">
        <v>-11</v>
      </c>
      <c r="AB18" s="124">
        <v>-3</v>
      </c>
      <c r="AC18" s="124">
        <v>-8</v>
      </c>
      <c r="AD18" s="273" t="s">
        <v>247</v>
      </c>
    </row>
    <row r="19" spans="1:30" ht="15" customHeight="1" x14ac:dyDescent="0.15">
      <c r="A19" s="126" t="s">
        <v>257</v>
      </c>
      <c r="B19" s="124">
        <v>33318</v>
      </c>
      <c r="C19" s="124">
        <v>15670</v>
      </c>
      <c r="D19" s="124">
        <v>17648</v>
      </c>
      <c r="E19" s="124">
        <v>5</v>
      </c>
      <c r="F19" s="124">
        <v>2</v>
      </c>
      <c r="G19" s="124">
        <v>3</v>
      </c>
      <c r="H19" s="124">
        <v>19</v>
      </c>
      <c r="I19" s="129">
        <v>10</v>
      </c>
      <c r="J19" s="129">
        <v>9</v>
      </c>
      <c r="K19" s="124">
        <v>28</v>
      </c>
      <c r="L19" s="129">
        <v>13</v>
      </c>
      <c r="M19" s="129">
        <v>15</v>
      </c>
      <c r="N19" s="124">
        <v>-9</v>
      </c>
      <c r="O19" s="124">
        <v>-3</v>
      </c>
      <c r="P19" s="124">
        <v>-6</v>
      </c>
      <c r="Q19" s="124">
        <v>51</v>
      </c>
      <c r="R19" s="124">
        <v>24</v>
      </c>
      <c r="S19" s="124">
        <v>27</v>
      </c>
      <c r="T19" s="124">
        <v>31</v>
      </c>
      <c r="U19" s="124">
        <v>20</v>
      </c>
      <c r="V19" s="124">
        <v>37</v>
      </c>
      <c r="W19" s="124">
        <v>19</v>
      </c>
      <c r="X19" s="124">
        <v>18</v>
      </c>
      <c r="Y19" s="124">
        <v>17</v>
      </c>
      <c r="Z19" s="124">
        <v>20</v>
      </c>
      <c r="AA19" s="124">
        <v>14</v>
      </c>
      <c r="AB19" s="124">
        <v>5</v>
      </c>
      <c r="AC19" s="124">
        <v>9</v>
      </c>
      <c r="AD19" s="126" t="s">
        <v>257</v>
      </c>
    </row>
    <row r="20" spans="1:30" ht="15" customHeight="1" x14ac:dyDescent="0.15">
      <c r="A20" s="126" t="s">
        <v>258</v>
      </c>
      <c r="B20" s="124">
        <v>83758</v>
      </c>
      <c r="C20" s="124">
        <v>38858</v>
      </c>
      <c r="D20" s="124">
        <v>44900</v>
      </c>
      <c r="E20" s="124">
        <v>-66</v>
      </c>
      <c r="F20" s="124">
        <v>-42</v>
      </c>
      <c r="G20" s="124">
        <v>-24</v>
      </c>
      <c r="H20" s="124">
        <v>45</v>
      </c>
      <c r="I20" s="129">
        <v>17</v>
      </c>
      <c r="J20" s="129">
        <v>28</v>
      </c>
      <c r="K20" s="124">
        <v>127</v>
      </c>
      <c r="L20" s="129">
        <v>67</v>
      </c>
      <c r="M20" s="129">
        <v>60</v>
      </c>
      <c r="N20" s="124">
        <v>-82</v>
      </c>
      <c r="O20" s="124">
        <v>-50</v>
      </c>
      <c r="P20" s="124">
        <v>-32</v>
      </c>
      <c r="Q20" s="124">
        <v>103</v>
      </c>
      <c r="R20" s="124">
        <v>44</v>
      </c>
      <c r="S20" s="124">
        <v>59</v>
      </c>
      <c r="T20" s="124">
        <v>59</v>
      </c>
      <c r="U20" s="124">
        <v>44</v>
      </c>
      <c r="V20" s="124">
        <v>87</v>
      </c>
      <c r="W20" s="124">
        <v>36</v>
      </c>
      <c r="X20" s="124">
        <v>51</v>
      </c>
      <c r="Y20" s="124">
        <v>53</v>
      </c>
      <c r="Z20" s="124">
        <v>34</v>
      </c>
      <c r="AA20" s="124">
        <v>16</v>
      </c>
      <c r="AB20" s="124">
        <v>8</v>
      </c>
      <c r="AC20" s="124">
        <v>8</v>
      </c>
      <c r="AD20" s="126" t="s">
        <v>258</v>
      </c>
    </row>
    <row r="21" spans="1:30" ht="15" customHeight="1" x14ac:dyDescent="0.15">
      <c r="A21" s="126" t="s">
        <v>98</v>
      </c>
      <c r="B21" s="124">
        <v>33628</v>
      </c>
      <c r="C21" s="124">
        <v>15599</v>
      </c>
      <c r="D21" s="124">
        <v>18029</v>
      </c>
      <c r="E21" s="124">
        <v>-38</v>
      </c>
      <c r="F21" s="124">
        <v>-19</v>
      </c>
      <c r="G21" s="124">
        <v>-19</v>
      </c>
      <c r="H21" s="124">
        <v>10</v>
      </c>
      <c r="I21" s="129">
        <v>5</v>
      </c>
      <c r="J21" s="129">
        <v>5</v>
      </c>
      <c r="K21" s="124">
        <v>55</v>
      </c>
      <c r="L21" s="129">
        <v>27</v>
      </c>
      <c r="M21" s="129">
        <v>28</v>
      </c>
      <c r="N21" s="124">
        <v>-45</v>
      </c>
      <c r="O21" s="124">
        <v>-22</v>
      </c>
      <c r="P21" s="124">
        <v>-23</v>
      </c>
      <c r="Q21" s="124">
        <v>40</v>
      </c>
      <c r="R21" s="124">
        <v>18</v>
      </c>
      <c r="S21" s="124">
        <v>22</v>
      </c>
      <c r="T21" s="124">
        <v>18</v>
      </c>
      <c r="U21" s="124">
        <v>22</v>
      </c>
      <c r="V21" s="124">
        <v>33</v>
      </c>
      <c r="W21" s="124">
        <v>15</v>
      </c>
      <c r="X21" s="124">
        <v>18</v>
      </c>
      <c r="Y21" s="124">
        <v>20</v>
      </c>
      <c r="Z21" s="124">
        <v>13</v>
      </c>
      <c r="AA21" s="124">
        <v>7</v>
      </c>
      <c r="AB21" s="124">
        <v>3</v>
      </c>
      <c r="AC21" s="124">
        <v>4</v>
      </c>
      <c r="AD21" s="126" t="s">
        <v>98</v>
      </c>
    </row>
    <row r="22" spans="1:30" ht="15" customHeight="1" x14ac:dyDescent="0.15">
      <c r="A22" s="126" t="s">
        <v>104</v>
      </c>
      <c r="B22" s="124">
        <v>25773</v>
      </c>
      <c r="C22" s="124">
        <v>12210</v>
      </c>
      <c r="D22" s="124">
        <v>13563</v>
      </c>
      <c r="E22" s="124">
        <v>-22</v>
      </c>
      <c r="F22" s="124">
        <v>-20</v>
      </c>
      <c r="G22" s="124">
        <v>-2</v>
      </c>
      <c r="H22" s="124">
        <v>14</v>
      </c>
      <c r="I22" s="129">
        <v>10</v>
      </c>
      <c r="J22" s="129">
        <v>4</v>
      </c>
      <c r="K22" s="124">
        <v>43</v>
      </c>
      <c r="L22" s="129">
        <v>25</v>
      </c>
      <c r="M22" s="129">
        <v>18</v>
      </c>
      <c r="N22" s="124">
        <v>-29</v>
      </c>
      <c r="O22" s="124">
        <v>-15</v>
      </c>
      <c r="P22" s="124">
        <v>-14</v>
      </c>
      <c r="Q22" s="124">
        <v>38</v>
      </c>
      <c r="R22" s="124">
        <v>14</v>
      </c>
      <c r="S22" s="124">
        <v>24</v>
      </c>
      <c r="T22" s="124">
        <v>14</v>
      </c>
      <c r="U22" s="124">
        <v>24</v>
      </c>
      <c r="V22" s="124">
        <v>31</v>
      </c>
      <c r="W22" s="124">
        <v>19</v>
      </c>
      <c r="X22" s="124">
        <v>12</v>
      </c>
      <c r="Y22" s="124">
        <v>11</v>
      </c>
      <c r="Z22" s="124">
        <v>20</v>
      </c>
      <c r="AA22" s="124">
        <v>7</v>
      </c>
      <c r="AB22" s="124">
        <v>-5</v>
      </c>
      <c r="AC22" s="124">
        <v>12</v>
      </c>
      <c r="AD22" s="126" t="s">
        <v>104</v>
      </c>
    </row>
    <row r="23" spans="1:30" ht="15" customHeight="1" x14ac:dyDescent="0.15">
      <c r="A23" s="126" t="s">
        <v>259</v>
      </c>
      <c r="B23" s="124">
        <v>27619</v>
      </c>
      <c r="C23" s="124">
        <v>12727</v>
      </c>
      <c r="D23" s="124">
        <v>14892</v>
      </c>
      <c r="E23" s="124">
        <v>-44</v>
      </c>
      <c r="F23" s="124">
        <v>-21</v>
      </c>
      <c r="G23" s="124">
        <v>-23</v>
      </c>
      <c r="H23" s="124">
        <v>17</v>
      </c>
      <c r="I23" s="129">
        <v>9</v>
      </c>
      <c r="J23" s="129">
        <v>8</v>
      </c>
      <c r="K23" s="124">
        <v>46</v>
      </c>
      <c r="L23" s="129">
        <v>21</v>
      </c>
      <c r="M23" s="129">
        <v>25</v>
      </c>
      <c r="N23" s="124">
        <v>-29</v>
      </c>
      <c r="O23" s="124">
        <v>-12</v>
      </c>
      <c r="P23" s="124">
        <v>-17</v>
      </c>
      <c r="Q23" s="124">
        <v>25</v>
      </c>
      <c r="R23" s="124">
        <v>10</v>
      </c>
      <c r="S23" s="124">
        <v>15</v>
      </c>
      <c r="T23" s="124">
        <v>10</v>
      </c>
      <c r="U23" s="124">
        <v>15</v>
      </c>
      <c r="V23" s="124">
        <v>40</v>
      </c>
      <c r="W23" s="124">
        <v>19</v>
      </c>
      <c r="X23" s="124">
        <v>21</v>
      </c>
      <c r="Y23" s="124">
        <v>23</v>
      </c>
      <c r="Z23" s="124">
        <v>17</v>
      </c>
      <c r="AA23" s="124">
        <v>-15</v>
      </c>
      <c r="AB23" s="124">
        <v>-9</v>
      </c>
      <c r="AC23" s="124">
        <v>-6</v>
      </c>
      <c r="AD23" s="126" t="s">
        <v>259</v>
      </c>
    </row>
    <row r="24" spans="1:30" ht="15" customHeight="1" x14ac:dyDescent="0.15">
      <c r="A24" s="332" t="s">
        <v>260</v>
      </c>
      <c r="B24" s="560">
        <v>5576</v>
      </c>
      <c r="C24" s="560">
        <v>2609</v>
      </c>
      <c r="D24" s="560">
        <v>2967</v>
      </c>
      <c r="E24" s="560">
        <v>-12</v>
      </c>
      <c r="F24" s="560">
        <v>-6</v>
      </c>
      <c r="G24" s="560">
        <v>-6</v>
      </c>
      <c r="H24" s="560">
        <v>0</v>
      </c>
      <c r="I24" s="561">
        <v>0</v>
      </c>
      <c r="J24" s="561">
        <v>0</v>
      </c>
      <c r="K24" s="561">
        <v>11</v>
      </c>
      <c r="L24" s="561">
        <v>6</v>
      </c>
      <c r="M24" s="561">
        <v>5</v>
      </c>
      <c r="N24" s="560">
        <v>-11</v>
      </c>
      <c r="O24" s="560">
        <v>-6</v>
      </c>
      <c r="P24" s="560">
        <v>-5</v>
      </c>
      <c r="Q24" s="560">
        <v>6</v>
      </c>
      <c r="R24" s="560">
        <v>4</v>
      </c>
      <c r="S24" s="560">
        <v>2</v>
      </c>
      <c r="T24" s="560">
        <v>2</v>
      </c>
      <c r="U24" s="560">
        <v>4</v>
      </c>
      <c r="V24" s="560">
        <v>7</v>
      </c>
      <c r="W24" s="560">
        <v>4</v>
      </c>
      <c r="X24" s="560">
        <v>3</v>
      </c>
      <c r="Y24" s="560">
        <v>4</v>
      </c>
      <c r="Z24" s="560">
        <v>3</v>
      </c>
      <c r="AA24" s="560">
        <v>-1</v>
      </c>
      <c r="AB24" s="560">
        <v>0</v>
      </c>
      <c r="AC24" s="560">
        <v>-1</v>
      </c>
      <c r="AD24" s="332" t="s">
        <v>260</v>
      </c>
    </row>
    <row r="25" spans="1:30" ht="15" customHeight="1" x14ac:dyDescent="0.15">
      <c r="A25" s="311" t="s">
        <v>261</v>
      </c>
      <c r="B25" s="124">
        <v>5576</v>
      </c>
      <c r="C25" s="128">
        <v>2609</v>
      </c>
      <c r="D25" s="128">
        <v>2967</v>
      </c>
      <c r="E25" s="562">
        <v>-12</v>
      </c>
      <c r="F25" s="124">
        <v>-6</v>
      </c>
      <c r="G25" s="124">
        <v>-6</v>
      </c>
      <c r="H25" s="124">
        <v>0</v>
      </c>
      <c r="I25" s="129">
        <v>0</v>
      </c>
      <c r="J25" s="129">
        <v>0</v>
      </c>
      <c r="K25" s="124">
        <v>11</v>
      </c>
      <c r="L25" s="129">
        <v>6</v>
      </c>
      <c r="M25" s="129">
        <v>5</v>
      </c>
      <c r="N25" s="124">
        <v>-11</v>
      </c>
      <c r="O25" s="124">
        <v>-6</v>
      </c>
      <c r="P25" s="124">
        <v>-5</v>
      </c>
      <c r="Q25" s="124">
        <v>6</v>
      </c>
      <c r="R25" s="124">
        <v>4</v>
      </c>
      <c r="S25" s="124">
        <v>2</v>
      </c>
      <c r="T25" s="124">
        <v>2</v>
      </c>
      <c r="U25" s="124">
        <v>4</v>
      </c>
      <c r="V25" s="124">
        <v>7</v>
      </c>
      <c r="W25" s="124">
        <v>4</v>
      </c>
      <c r="X25" s="124">
        <v>3</v>
      </c>
      <c r="Y25" s="124">
        <v>4</v>
      </c>
      <c r="Z25" s="124">
        <v>3</v>
      </c>
      <c r="AA25" s="124">
        <v>-1</v>
      </c>
      <c r="AB25" s="124">
        <v>0</v>
      </c>
      <c r="AC25" s="124">
        <v>-1</v>
      </c>
      <c r="AD25" s="311" t="s">
        <v>261</v>
      </c>
    </row>
    <row r="26" spans="1:30" ht="15" customHeight="1" x14ac:dyDescent="0.15">
      <c r="A26" s="332" t="s">
        <v>262</v>
      </c>
      <c r="B26" s="560">
        <v>2407</v>
      </c>
      <c r="C26" s="560">
        <v>1132</v>
      </c>
      <c r="D26" s="560">
        <v>1275</v>
      </c>
      <c r="E26" s="560">
        <v>-9</v>
      </c>
      <c r="F26" s="560">
        <v>0</v>
      </c>
      <c r="G26" s="560">
        <v>-9</v>
      </c>
      <c r="H26" s="560">
        <v>0</v>
      </c>
      <c r="I26" s="561">
        <v>0</v>
      </c>
      <c r="J26" s="561">
        <v>0</v>
      </c>
      <c r="K26" s="561">
        <v>6</v>
      </c>
      <c r="L26" s="561">
        <v>2</v>
      </c>
      <c r="M26" s="561">
        <v>4</v>
      </c>
      <c r="N26" s="560">
        <v>-6</v>
      </c>
      <c r="O26" s="560">
        <v>-2</v>
      </c>
      <c r="P26" s="560">
        <v>-4</v>
      </c>
      <c r="Q26" s="560">
        <v>3</v>
      </c>
      <c r="R26" s="560">
        <v>2</v>
      </c>
      <c r="S26" s="560">
        <v>1</v>
      </c>
      <c r="T26" s="560">
        <v>3</v>
      </c>
      <c r="U26" s="560">
        <v>0</v>
      </c>
      <c r="V26" s="560">
        <v>6</v>
      </c>
      <c r="W26" s="560">
        <v>0</v>
      </c>
      <c r="X26" s="560">
        <v>6</v>
      </c>
      <c r="Y26" s="560">
        <v>5</v>
      </c>
      <c r="Z26" s="560">
        <v>1</v>
      </c>
      <c r="AA26" s="560">
        <v>-3</v>
      </c>
      <c r="AB26" s="560">
        <v>2</v>
      </c>
      <c r="AC26" s="560">
        <v>-5</v>
      </c>
      <c r="AD26" s="332" t="s">
        <v>262</v>
      </c>
    </row>
    <row r="27" spans="1:30" ht="15" customHeight="1" x14ac:dyDescent="0.15">
      <c r="A27" s="312" t="s">
        <v>263</v>
      </c>
      <c r="B27" s="124">
        <v>2407</v>
      </c>
      <c r="C27" s="124">
        <v>1132</v>
      </c>
      <c r="D27" s="124">
        <v>1275</v>
      </c>
      <c r="E27" s="124">
        <v>-9</v>
      </c>
      <c r="F27" s="124">
        <v>0</v>
      </c>
      <c r="G27" s="124">
        <v>-9</v>
      </c>
      <c r="H27" s="124">
        <v>0</v>
      </c>
      <c r="I27" s="129">
        <v>0</v>
      </c>
      <c r="J27" s="129">
        <v>0</v>
      </c>
      <c r="K27" s="124">
        <v>6</v>
      </c>
      <c r="L27" s="129">
        <v>2</v>
      </c>
      <c r="M27" s="129">
        <v>4</v>
      </c>
      <c r="N27" s="124">
        <v>-6</v>
      </c>
      <c r="O27" s="124">
        <v>-2</v>
      </c>
      <c r="P27" s="124">
        <v>-4</v>
      </c>
      <c r="Q27" s="124">
        <v>3</v>
      </c>
      <c r="R27" s="124">
        <v>2</v>
      </c>
      <c r="S27" s="124">
        <v>1</v>
      </c>
      <c r="T27" s="124">
        <v>3</v>
      </c>
      <c r="U27" s="124">
        <v>0</v>
      </c>
      <c r="V27" s="124">
        <v>6</v>
      </c>
      <c r="W27" s="124">
        <v>0</v>
      </c>
      <c r="X27" s="124">
        <v>6</v>
      </c>
      <c r="Y27" s="124">
        <v>5</v>
      </c>
      <c r="Z27" s="124">
        <v>1</v>
      </c>
      <c r="AA27" s="124">
        <v>-3</v>
      </c>
      <c r="AB27" s="124">
        <v>2</v>
      </c>
      <c r="AC27" s="124">
        <v>-5</v>
      </c>
      <c r="AD27" s="312" t="s">
        <v>263</v>
      </c>
    </row>
    <row r="28" spans="1:30" ht="15" customHeight="1" x14ac:dyDescent="0.15">
      <c r="A28" s="332" t="s">
        <v>264</v>
      </c>
      <c r="B28" s="560">
        <v>28290</v>
      </c>
      <c r="C28" s="560">
        <v>13029</v>
      </c>
      <c r="D28" s="560">
        <v>15261</v>
      </c>
      <c r="E28" s="560">
        <v>-29</v>
      </c>
      <c r="F28" s="560">
        <v>-18</v>
      </c>
      <c r="G28" s="560">
        <v>-11</v>
      </c>
      <c r="H28" s="560">
        <v>11</v>
      </c>
      <c r="I28" s="561">
        <v>4</v>
      </c>
      <c r="J28" s="561">
        <v>7</v>
      </c>
      <c r="K28" s="561">
        <v>57</v>
      </c>
      <c r="L28" s="561">
        <v>32</v>
      </c>
      <c r="M28" s="561">
        <v>25</v>
      </c>
      <c r="N28" s="560">
        <v>-46</v>
      </c>
      <c r="O28" s="560">
        <v>-28</v>
      </c>
      <c r="P28" s="560">
        <v>-18</v>
      </c>
      <c r="Q28" s="560">
        <v>42</v>
      </c>
      <c r="R28" s="560">
        <v>20</v>
      </c>
      <c r="S28" s="560">
        <v>22</v>
      </c>
      <c r="T28" s="560">
        <v>25</v>
      </c>
      <c r="U28" s="560">
        <v>17</v>
      </c>
      <c r="V28" s="560">
        <v>25</v>
      </c>
      <c r="W28" s="560">
        <v>10</v>
      </c>
      <c r="X28" s="560">
        <v>15</v>
      </c>
      <c r="Y28" s="560">
        <v>15</v>
      </c>
      <c r="Z28" s="560">
        <v>10</v>
      </c>
      <c r="AA28" s="560">
        <v>17</v>
      </c>
      <c r="AB28" s="560">
        <v>10</v>
      </c>
      <c r="AC28" s="560">
        <v>7</v>
      </c>
      <c r="AD28" s="332" t="s">
        <v>264</v>
      </c>
    </row>
    <row r="29" spans="1:30" ht="15" customHeight="1" x14ac:dyDescent="0.15">
      <c r="A29" s="313" t="s">
        <v>265</v>
      </c>
      <c r="B29" s="124">
        <v>3481</v>
      </c>
      <c r="C29" s="124">
        <v>1653</v>
      </c>
      <c r="D29" s="124">
        <v>1828</v>
      </c>
      <c r="E29" s="124">
        <v>-6</v>
      </c>
      <c r="F29" s="124">
        <v>-1</v>
      </c>
      <c r="G29" s="124">
        <v>-5</v>
      </c>
      <c r="H29" s="124">
        <v>2</v>
      </c>
      <c r="I29" s="563">
        <v>1</v>
      </c>
      <c r="J29" s="563">
        <v>1</v>
      </c>
      <c r="K29" s="124">
        <v>7</v>
      </c>
      <c r="L29" s="563">
        <v>3</v>
      </c>
      <c r="M29" s="563">
        <v>4</v>
      </c>
      <c r="N29" s="124">
        <v>-5</v>
      </c>
      <c r="O29" s="124">
        <v>-2</v>
      </c>
      <c r="P29" s="124">
        <v>-3</v>
      </c>
      <c r="Q29" s="124">
        <v>1</v>
      </c>
      <c r="R29" s="124">
        <v>1</v>
      </c>
      <c r="S29" s="124">
        <v>0</v>
      </c>
      <c r="T29" s="124">
        <v>0</v>
      </c>
      <c r="U29" s="124">
        <v>1</v>
      </c>
      <c r="V29" s="124">
        <v>2</v>
      </c>
      <c r="W29" s="124">
        <v>0</v>
      </c>
      <c r="X29" s="124">
        <v>2</v>
      </c>
      <c r="Y29" s="124">
        <v>1</v>
      </c>
      <c r="Z29" s="124">
        <v>1</v>
      </c>
      <c r="AA29" s="124">
        <v>-1</v>
      </c>
      <c r="AB29" s="124">
        <v>1</v>
      </c>
      <c r="AC29" s="124">
        <v>-2</v>
      </c>
      <c r="AD29" s="313" t="s">
        <v>265</v>
      </c>
    </row>
    <row r="30" spans="1:30" ht="15" customHeight="1" x14ac:dyDescent="0.15">
      <c r="A30" s="126" t="s">
        <v>266</v>
      </c>
      <c r="B30" s="124">
        <v>17343</v>
      </c>
      <c r="C30" s="124">
        <v>7917</v>
      </c>
      <c r="D30" s="124">
        <v>9426</v>
      </c>
      <c r="E30" s="124">
        <v>-8</v>
      </c>
      <c r="F30" s="124">
        <v>-11</v>
      </c>
      <c r="G30" s="124">
        <v>3</v>
      </c>
      <c r="H30" s="124">
        <v>8</v>
      </c>
      <c r="I30" s="129">
        <v>3</v>
      </c>
      <c r="J30" s="129">
        <v>5</v>
      </c>
      <c r="K30" s="124">
        <v>35</v>
      </c>
      <c r="L30" s="129">
        <v>22</v>
      </c>
      <c r="M30" s="129">
        <v>13</v>
      </c>
      <c r="N30" s="124">
        <v>-27</v>
      </c>
      <c r="O30" s="124">
        <v>-19</v>
      </c>
      <c r="P30" s="124">
        <v>-8</v>
      </c>
      <c r="Q30" s="124">
        <v>32</v>
      </c>
      <c r="R30" s="124">
        <v>13</v>
      </c>
      <c r="S30" s="124">
        <v>19</v>
      </c>
      <c r="T30" s="124">
        <v>21</v>
      </c>
      <c r="U30" s="124">
        <v>11</v>
      </c>
      <c r="V30" s="124">
        <v>13</v>
      </c>
      <c r="W30" s="124">
        <v>5</v>
      </c>
      <c r="X30" s="124">
        <v>8</v>
      </c>
      <c r="Y30" s="124">
        <v>8</v>
      </c>
      <c r="Z30" s="124">
        <v>5</v>
      </c>
      <c r="AA30" s="124">
        <v>19</v>
      </c>
      <c r="AB30" s="124">
        <v>8</v>
      </c>
      <c r="AC30" s="124">
        <v>11</v>
      </c>
      <c r="AD30" s="126" t="s">
        <v>266</v>
      </c>
    </row>
    <row r="31" spans="1:30" ht="15" customHeight="1" x14ac:dyDescent="0.15">
      <c r="A31" s="126" t="s">
        <v>267</v>
      </c>
      <c r="B31" s="124">
        <v>7466</v>
      </c>
      <c r="C31" s="124">
        <v>3459</v>
      </c>
      <c r="D31" s="124">
        <v>4007</v>
      </c>
      <c r="E31" s="124">
        <v>-15</v>
      </c>
      <c r="F31" s="124">
        <v>-6</v>
      </c>
      <c r="G31" s="124">
        <v>-9</v>
      </c>
      <c r="H31" s="124">
        <v>1</v>
      </c>
      <c r="I31" s="129">
        <v>0</v>
      </c>
      <c r="J31" s="129">
        <v>1</v>
      </c>
      <c r="K31" s="124">
        <v>15</v>
      </c>
      <c r="L31" s="129">
        <v>7</v>
      </c>
      <c r="M31" s="129">
        <v>8</v>
      </c>
      <c r="N31" s="124">
        <v>-14</v>
      </c>
      <c r="O31" s="124">
        <v>-7</v>
      </c>
      <c r="P31" s="124">
        <v>-7</v>
      </c>
      <c r="Q31" s="124">
        <v>9</v>
      </c>
      <c r="R31" s="124">
        <v>6</v>
      </c>
      <c r="S31" s="124">
        <v>3</v>
      </c>
      <c r="T31" s="124">
        <v>4</v>
      </c>
      <c r="U31" s="124">
        <v>5</v>
      </c>
      <c r="V31" s="124">
        <v>10</v>
      </c>
      <c r="W31" s="124">
        <v>5</v>
      </c>
      <c r="X31" s="124">
        <v>5</v>
      </c>
      <c r="Y31" s="124">
        <v>6</v>
      </c>
      <c r="Z31" s="124">
        <v>4</v>
      </c>
      <c r="AA31" s="124">
        <v>-1</v>
      </c>
      <c r="AB31" s="124">
        <v>1</v>
      </c>
      <c r="AC31" s="124">
        <v>-2</v>
      </c>
      <c r="AD31" s="126" t="s">
        <v>267</v>
      </c>
    </row>
    <row r="32" spans="1:30" ht="15" customHeight="1" x14ac:dyDescent="0.15">
      <c r="A32" s="332" t="s">
        <v>268</v>
      </c>
      <c r="B32" s="560">
        <v>23979</v>
      </c>
      <c r="C32" s="560">
        <v>11133</v>
      </c>
      <c r="D32" s="560">
        <v>12846</v>
      </c>
      <c r="E32" s="560">
        <v>-41</v>
      </c>
      <c r="F32" s="560">
        <v>-18</v>
      </c>
      <c r="G32" s="560">
        <v>-23</v>
      </c>
      <c r="H32" s="560">
        <v>9</v>
      </c>
      <c r="I32" s="561">
        <v>3</v>
      </c>
      <c r="J32" s="561">
        <v>6</v>
      </c>
      <c r="K32" s="561">
        <v>35</v>
      </c>
      <c r="L32" s="561">
        <v>18</v>
      </c>
      <c r="M32" s="561">
        <v>17</v>
      </c>
      <c r="N32" s="560">
        <v>-26</v>
      </c>
      <c r="O32" s="560">
        <v>-15</v>
      </c>
      <c r="P32" s="560">
        <v>-11</v>
      </c>
      <c r="Q32" s="560">
        <v>27</v>
      </c>
      <c r="R32" s="560">
        <v>11</v>
      </c>
      <c r="S32" s="560">
        <v>16</v>
      </c>
      <c r="T32" s="560">
        <v>21</v>
      </c>
      <c r="U32" s="560">
        <v>6</v>
      </c>
      <c r="V32" s="560">
        <v>42</v>
      </c>
      <c r="W32" s="560">
        <v>14</v>
      </c>
      <c r="X32" s="560">
        <v>28</v>
      </c>
      <c r="Y32" s="560">
        <v>35</v>
      </c>
      <c r="Z32" s="560">
        <v>7</v>
      </c>
      <c r="AA32" s="560">
        <v>-15</v>
      </c>
      <c r="AB32" s="560">
        <v>-3</v>
      </c>
      <c r="AC32" s="560">
        <v>-12</v>
      </c>
      <c r="AD32" s="332" t="s">
        <v>268</v>
      </c>
    </row>
    <row r="33" spans="1:30" ht="15" customHeight="1" x14ac:dyDescent="0.15">
      <c r="A33" s="311" t="s">
        <v>269</v>
      </c>
      <c r="B33" s="124">
        <v>9641</v>
      </c>
      <c r="C33" s="124">
        <v>4442</v>
      </c>
      <c r="D33" s="124">
        <v>5199</v>
      </c>
      <c r="E33" s="124">
        <v>-27</v>
      </c>
      <c r="F33" s="124">
        <v>-8</v>
      </c>
      <c r="G33" s="124">
        <v>-19</v>
      </c>
      <c r="H33" s="124">
        <v>3</v>
      </c>
      <c r="I33" s="559">
        <v>0</v>
      </c>
      <c r="J33" s="559">
        <v>3</v>
      </c>
      <c r="K33" s="124">
        <v>22</v>
      </c>
      <c r="L33" s="559">
        <v>8</v>
      </c>
      <c r="M33" s="559">
        <v>14</v>
      </c>
      <c r="N33" s="124">
        <v>-19</v>
      </c>
      <c r="O33" s="124">
        <v>-8</v>
      </c>
      <c r="P33" s="124">
        <v>-11</v>
      </c>
      <c r="Q33" s="124">
        <v>10</v>
      </c>
      <c r="R33" s="124">
        <v>4</v>
      </c>
      <c r="S33" s="124">
        <v>6</v>
      </c>
      <c r="T33" s="124">
        <v>8</v>
      </c>
      <c r="U33" s="124">
        <v>2</v>
      </c>
      <c r="V33" s="124">
        <v>18</v>
      </c>
      <c r="W33" s="124">
        <v>4</v>
      </c>
      <c r="X33" s="124">
        <v>14</v>
      </c>
      <c r="Y33" s="124">
        <v>13</v>
      </c>
      <c r="Z33" s="124">
        <v>5</v>
      </c>
      <c r="AA33" s="124">
        <v>-8</v>
      </c>
      <c r="AB33" s="124">
        <v>0</v>
      </c>
      <c r="AC33" s="124">
        <v>-8</v>
      </c>
      <c r="AD33" s="311" t="s">
        <v>269</v>
      </c>
    </row>
    <row r="34" spans="1:30" ht="15" customHeight="1" x14ac:dyDescent="0.15">
      <c r="A34" s="126" t="s">
        <v>243</v>
      </c>
      <c r="B34" s="124">
        <v>6142</v>
      </c>
      <c r="C34" s="124">
        <v>2786</v>
      </c>
      <c r="D34" s="124">
        <v>3356</v>
      </c>
      <c r="E34" s="124">
        <v>-7</v>
      </c>
      <c r="F34" s="124">
        <v>-4</v>
      </c>
      <c r="G34" s="124">
        <v>-3</v>
      </c>
      <c r="H34" s="124">
        <v>4</v>
      </c>
      <c r="I34" s="129">
        <v>2</v>
      </c>
      <c r="J34" s="129">
        <v>2</v>
      </c>
      <c r="K34" s="124">
        <v>7</v>
      </c>
      <c r="L34" s="129">
        <v>6</v>
      </c>
      <c r="M34" s="129">
        <v>1</v>
      </c>
      <c r="N34" s="124">
        <v>-3</v>
      </c>
      <c r="O34" s="124">
        <v>-4</v>
      </c>
      <c r="P34" s="124">
        <v>1</v>
      </c>
      <c r="Q34" s="124">
        <v>6</v>
      </c>
      <c r="R34" s="124">
        <v>3</v>
      </c>
      <c r="S34" s="124">
        <v>3</v>
      </c>
      <c r="T34" s="124">
        <v>5</v>
      </c>
      <c r="U34" s="124">
        <v>1</v>
      </c>
      <c r="V34" s="124">
        <v>10</v>
      </c>
      <c r="W34" s="124">
        <v>3</v>
      </c>
      <c r="X34" s="124">
        <v>7</v>
      </c>
      <c r="Y34" s="124">
        <v>9</v>
      </c>
      <c r="Z34" s="124">
        <v>1</v>
      </c>
      <c r="AA34" s="124">
        <v>-4</v>
      </c>
      <c r="AB34" s="124">
        <v>0</v>
      </c>
      <c r="AC34" s="124">
        <v>-4</v>
      </c>
      <c r="AD34" s="126" t="s">
        <v>243</v>
      </c>
    </row>
    <row r="35" spans="1:30" ht="15" customHeight="1" x14ac:dyDescent="0.15">
      <c r="A35" s="126" t="s">
        <v>244</v>
      </c>
      <c r="B35" s="124">
        <v>5077</v>
      </c>
      <c r="C35" s="124">
        <v>2372</v>
      </c>
      <c r="D35" s="124">
        <v>2705</v>
      </c>
      <c r="E35" s="124">
        <v>-1</v>
      </c>
      <c r="F35" s="124">
        <v>-2</v>
      </c>
      <c r="G35" s="124">
        <v>1</v>
      </c>
      <c r="H35" s="124">
        <v>1</v>
      </c>
      <c r="I35" s="129">
        <v>1</v>
      </c>
      <c r="J35" s="129">
        <v>0</v>
      </c>
      <c r="K35" s="124">
        <v>2</v>
      </c>
      <c r="L35" s="129">
        <v>2</v>
      </c>
      <c r="M35" s="129">
        <v>0</v>
      </c>
      <c r="N35" s="124">
        <v>-1</v>
      </c>
      <c r="O35" s="124">
        <v>-1</v>
      </c>
      <c r="P35" s="124">
        <v>0</v>
      </c>
      <c r="Q35" s="124">
        <v>4</v>
      </c>
      <c r="R35" s="124">
        <v>2</v>
      </c>
      <c r="S35" s="124">
        <v>2</v>
      </c>
      <c r="T35" s="124">
        <v>2</v>
      </c>
      <c r="U35" s="124">
        <v>2</v>
      </c>
      <c r="V35" s="124">
        <v>4</v>
      </c>
      <c r="W35" s="124">
        <v>3</v>
      </c>
      <c r="X35" s="124">
        <v>1</v>
      </c>
      <c r="Y35" s="124">
        <v>3</v>
      </c>
      <c r="Z35" s="124">
        <v>1</v>
      </c>
      <c r="AA35" s="124">
        <v>0</v>
      </c>
      <c r="AB35" s="124">
        <v>-1</v>
      </c>
      <c r="AC35" s="124">
        <v>1</v>
      </c>
      <c r="AD35" s="126" t="s">
        <v>244</v>
      </c>
    </row>
    <row r="36" spans="1:30" ht="15" customHeight="1" x14ac:dyDescent="0.15">
      <c r="A36" s="127" t="s">
        <v>245</v>
      </c>
      <c r="B36" s="128">
        <v>3119</v>
      </c>
      <c r="C36" s="128">
        <v>1533</v>
      </c>
      <c r="D36" s="128">
        <v>1586</v>
      </c>
      <c r="E36" s="128">
        <v>-6</v>
      </c>
      <c r="F36" s="128">
        <v>-4</v>
      </c>
      <c r="G36" s="128">
        <v>-2</v>
      </c>
      <c r="H36" s="128">
        <v>1</v>
      </c>
      <c r="I36" s="130">
        <v>0</v>
      </c>
      <c r="J36" s="130">
        <v>1</v>
      </c>
      <c r="K36" s="128">
        <v>4</v>
      </c>
      <c r="L36" s="130">
        <v>2</v>
      </c>
      <c r="M36" s="130">
        <v>2</v>
      </c>
      <c r="N36" s="128">
        <v>-3</v>
      </c>
      <c r="O36" s="128">
        <v>-2</v>
      </c>
      <c r="P36" s="128">
        <v>-1</v>
      </c>
      <c r="Q36" s="128">
        <v>7</v>
      </c>
      <c r="R36" s="128">
        <v>2</v>
      </c>
      <c r="S36" s="128">
        <v>5</v>
      </c>
      <c r="T36" s="128">
        <v>6</v>
      </c>
      <c r="U36" s="128">
        <v>1</v>
      </c>
      <c r="V36" s="128">
        <v>10</v>
      </c>
      <c r="W36" s="128">
        <v>4</v>
      </c>
      <c r="X36" s="128">
        <v>6</v>
      </c>
      <c r="Y36" s="128">
        <v>10</v>
      </c>
      <c r="Z36" s="128">
        <v>0</v>
      </c>
      <c r="AA36" s="128">
        <v>-3</v>
      </c>
      <c r="AB36" s="128">
        <v>-2</v>
      </c>
      <c r="AC36" s="128">
        <v>-1</v>
      </c>
      <c r="AD36" s="127" t="s">
        <v>245</v>
      </c>
    </row>
    <row r="37" spans="1:30" ht="15" customHeight="1" x14ac:dyDescent="0.15">
      <c r="A37" s="332" t="s">
        <v>270</v>
      </c>
      <c r="B37" s="560">
        <v>20264</v>
      </c>
      <c r="C37" s="560">
        <v>9450</v>
      </c>
      <c r="D37" s="560">
        <v>10814</v>
      </c>
      <c r="E37" s="560">
        <v>-31</v>
      </c>
      <c r="F37" s="560">
        <v>-19</v>
      </c>
      <c r="G37" s="560">
        <v>-12</v>
      </c>
      <c r="H37" s="561">
        <v>8</v>
      </c>
      <c r="I37" s="561">
        <v>2</v>
      </c>
      <c r="J37" s="561">
        <v>6</v>
      </c>
      <c r="K37" s="561">
        <v>34</v>
      </c>
      <c r="L37" s="561">
        <v>17</v>
      </c>
      <c r="M37" s="561">
        <v>17</v>
      </c>
      <c r="N37" s="560">
        <v>-26</v>
      </c>
      <c r="O37" s="560">
        <v>-15</v>
      </c>
      <c r="P37" s="560">
        <v>-11</v>
      </c>
      <c r="Q37" s="560">
        <v>19</v>
      </c>
      <c r="R37" s="560">
        <v>6</v>
      </c>
      <c r="S37" s="560">
        <v>13</v>
      </c>
      <c r="T37" s="560">
        <v>16</v>
      </c>
      <c r="U37" s="560">
        <v>3</v>
      </c>
      <c r="V37" s="560">
        <v>24</v>
      </c>
      <c r="W37" s="560">
        <v>10</v>
      </c>
      <c r="X37" s="560">
        <v>14</v>
      </c>
      <c r="Y37" s="560">
        <v>15</v>
      </c>
      <c r="Z37" s="560">
        <v>9</v>
      </c>
      <c r="AA37" s="560">
        <v>-5</v>
      </c>
      <c r="AB37" s="560">
        <v>-4</v>
      </c>
      <c r="AC37" s="560">
        <v>-1</v>
      </c>
      <c r="AD37" s="332" t="s">
        <v>270</v>
      </c>
    </row>
    <row r="38" spans="1:30" ht="15" customHeight="1" x14ac:dyDescent="0.15">
      <c r="A38" s="314" t="s">
        <v>271</v>
      </c>
      <c r="B38" s="128">
        <v>20264</v>
      </c>
      <c r="C38" s="128">
        <v>9450</v>
      </c>
      <c r="D38" s="128">
        <v>10814</v>
      </c>
      <c r="E38" s="128">
        <v>-31</v>
      </c>
      <c r="F38" s="128">
        <v>-19</v>
      </c>
      <c r="G38" s="128">
        <v>-12</v>
      </c>
      <c r="H38" s="128">
        <v>8</v>
      </c>
      <c r="I38" s="564">
        <v>2</v>
      </c>
      <c r="J38" s="564">
        <v>6</v>
      </c>
      <c r="K38" s="128">
        <v>34</v>
      </c>
      <c r="L38" s="564">
        <v>17</v>
      </c>
      <c r="M38" s="564">
        <v>17</v>
      </c>
      <c r="N38" s="128">
        <v>-26</v>
      </c>
      <c r="O38" s="128">
        <v>-15</v>
      </c>
      <c r="P38" s="128">
        <v>-11</v>
      </c>
      <c r="Q38" s="128">
        <v>19</v>
      </c>
      <c r="R38" s="128">
        <v>6</v>
      </c>
      <c r="S38" s="128">
        <v>13</v>
      </c>
      <c r="T38" s="128">
        <v>16</v>
      </c>
      <c r="U38" s="128">
        <v>3</v>
      </c>
      <c r="V38" s="128">
        <v>24</v>
      </c>
      <c r="W38" s="128">
        <v>10</v>
      </c>
      <c r="X38" s="128">
        <v>14</v>
      </c>
      <c r="Y38" s="128">
        <v>15</v>
      </c>
      <c r="Z38" s="128">
        <v>9</v>
      </c>
      <c r="AA38" s="128">
        <v>-5</v>
      </c>
      <c r="AB38" s="128">
        <v>-4</v>
      </c>
      <c r="AC38" s="128">
        <v>-1</v>
      </c>
      <c r="AD38" s="314" t="s">
        <v>271</v>
      </c>
    </row>
    <row r="39" spans="1:30" ht="15" customHeight="1" x14ac:dyDescent="0.15">
      <c r="A39" s="332" t="s">
        <v>272</v>
      </c>
      <c r="B39" s="560">
        <v>18235</v>
      </c>
      <c r="C39" s="560">
        <v>8662</v>
      </c>
      <c r="D39" s="560">
        <v>9573</v>
      </c>
      <c r="E39" s="560">
        <v>-37</v>
      </c>
      <c r="F39" s="560">
        <v>-26</v>
      </c>
      <c r="G39" s="560">
        <v>-11</v>
      </c>
      <c r="H39" s="561">
        <v>7</v>
      </c>
      <c r="I39" s="561">
        <v>2</v>
      </c>
      <c r="J39" s="561">
        <v>5</v>
      </c>
      <c r="K39" s="561">
        <v>27</v>
      </c>
      <c r="L39" s="561">
        <v>14</v>
      </c>
      <c r="M39" s="561">
        <v>13</v>
      </c>
      <c r="N39" s="560">
        <v>-20</v>
      </c>
      <c r="O39" s="560">
        <v>-12</v>
      </c>
      <c r="P39" s="560">
        <v>-8</v>
      </c>
      <c r="Q39" s="560">
        <v>16</v>
      </c>
      <c r="R39" s="560">
        <v>4</v>
      </c>
      <c r="S39" s="560">
        <v>12</v>
      </c>
      <c r="T39" s="560">
        <v>5</v>
      </c>
      <c r="U39" s="560">
        <v>11</v>
      </c>
      <c r="V39" s="560">
        <v>33</v>
      </c>
      <c r="W39" s="560">
        <v>18</v>
      </c>
      <c r="X39" s="560">
        <v>15</v>
      </c>
      <c r="Y39" s="560">
        <v>22</v>
      </c>
      <c r="Z39" s="560">
        <v>11</v>
      </c>
      <c r="AA39" s="560">
        <v>-17</v>
      </c>
      <c r="AB39" s="560">
        <v>-14</v>
      </c>
      <c r="AC39" s="560">
        <v>-3</v>
      </c>
      <c r="AD39" s="332" t="s">
        <v>272</v>
      </c>
    </row>
    <row r="40" spans="1:30" ht="15" customHeight="1" x14ac:dyDescent="0.15">
      <c r="A40" s="311" t="s">
        <v>273</v>
      </c>
      <c r="B40" s="124">
        <v>15545</v>
      </c>
      <c r="C40" s="124">
        <v>7366</v>
      </c>
      <c r="D40" s="124">
        <v>8179</v>
      </c>
      <c r="E40" s="124">
        <v>-31</v>
      </c>
      <c r="F40" s="124">
        <v>-22</v>
      </c>
      <c r="G40" s="124">
        <v>-9</v>
      </c>
      <c r="H40" s="124">
        <v>6</v>
      </c>
      <c r="I40" s="559">
        <v>1</v>
      </c>
      <c r="J40" s="559">
        <v>5</v>
      </c>
      <c r="K40" s="124">
        <v>23</v>
      </c>
      <c r="L40" s="559">
        <v>10</v>
      </c>
      <c r="M40" s="559">
        <v>13</v>
      </c>
      <c r="N40" s="124">
        <v>-17</v>
      </c>
      <c r="O40" s="124">
        <v>-9</v>
      </c>
      <c r="P40" s="124">
        <v>-8</v>
      </c>
      <c r="Q40" s="124">
        <v>16</v>
      </c>
      <c r="R40" s="124">
        <v>4</v>
      </c>
      <c r="S40" s="124">
        <v>12</v>
      </c>
      <c r="T40" s="124">
        <v>5</v>
      </c>
      <c r="U40" s="124">
        <v>11</v>
      </c>
      <c r="V40" s="124">
        <v>30</v>
      </c>
      <c r="W40" s="124">
        <v>17</v>
      </c>
      <c r="X40" s="124">
        <v>13</v>
      </c>
      <c r="Y40" s="124">
        <v>20</v>
      </c>
      <c r="Z40" s="124">
        <v>10</v>
      </c>
      <c r="AA40" s="124">
        <v>-14</v>
      </c>
      <c r="AB40" s="124">
        <v>-13</v>
      </c>
      <c r="AC40" s="124">
        <v>-1</v>
      </c>
      <c r="AD40" s="311" t="s">
        <v>273</v>
      </c>
    </row>
    <row r="41" spans="1:30" ht="15" customHeight="1" x14ac:dyDescent="0.15">
      <c r="A41" s="127" t="s">
        <v>274</v>
      </c>
      <c r="B41" s="128">
        <v>2690</v>
      </c>
      <c r="C41" s="128">
        <v>1296</v>
      </c>
      <c r="D41" s="128">
        <v>1394</v>
      </c>
      <c r="E41" s="128">
        <v>-6</v>
      </c>
      <c r="F41" s="128">
        <v>-4</v>
      </c>
      <c r="G41" s="128">
        <v>-2</v>
      </c>
      <c r="H41" s="128">
        <v>1</v>
      </c>
      <c r="I41" s="565">
        <v>1</v>
      </c>
      <c r="J41" s="565">
        <v>0</v>
      </c>
      <c r="K41" s="128">
        <v>4</v>
      </c>
      <c r="L41" s="565">
        <v>4</v>
      </c>
      <c r="M41" s="565">
        <v>0</v>
      </c>
      <c r="N41" s="128">
        <v>-3</v>
      </c>
      <c r="O41" s="128">
        <v>-3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3</v>
      </c>
      <c r="W41" s="128">
        <v>1</v>
      </c>
      <c r="X41" s="128">
        <v>2</v>
      </c>
      <c r="Y41" s="128">
        <v>2</v>
      </c>
      <c r="Z41" s="128">
        <v>1</v>
      </c>
      <c r="AA41" s="128">
        <v>-3</v>
      </c>
      <c r="AB41" s="128">
        <v>-1</v>
      </c>
      <c r="AC41" s="128">
        <v>-2</v>
      </c>
      <c r="AD41" s="127" t="s">
        <v>274</v>
      </c>
    </row>
    <row r="42" spans="1:30" ht="14.45" customHeight="1" x14ac:dyDescent="0.15">
      <c r="Q42" s="247"/>
      <c r="R42" s="247"/>
      <c r="S42" s="247"/>
      <c r="T42" s="247"/>
      <c r="U42" s="247"/>
      <c r="V42" s="247"/>
      <c r="W42" s="247"/>
      <c r="X42" s="247"/>
      <c r="Y42" s="247"/>
      <c r="Z42" s="247"/>
    </row>
    <row r="43" spans="1:30" ht="14.45" customHeight="1" x14ac:dyDescent="0.15">
      <c r="A43" s="509" t="s">
        <v>334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44" spans="1:30" ht="14.45" customHeight="1" x14ac:dyDescent="0.15">
      <c r="A44" s="509" t="s">
        <v>345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Y44" s="247"/>
      <c r="Z44" s="247"/>
    </row>
    <row r="45" spans="1:30" ht="14.45" customHeight="1" x14ac:dyDescent="0.15">
      <c r="A45" s="509" t="s">
        <v>346</v>
      </c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R45" s="247"/>
      <c r="S45" s="247"/>
      <c r="T45" s="247"/>
      <c r="U45" s="247"/>
      <c r="V45" s="247"/>
      <c r="W45" s="247"/>
      <c r="X45" s="247"/>
      <c r="Y45" s="247"/>
      <c r="Z45" s="247"/>
    </row>
    <row r="46" spans="1:30" ht="14.45" customHeight="1" x14ac:dyDescent="0.15">
      <c r="A46" s="509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 x14ac:dyDescent="0.15">
      <c r="A47" s="509"/>
      <c r="AD47" s="131"/>
    </row>
    <row r="48" spans="1:30" ht="14.1" customHeight="1" x14ac:dyDescent="0.15">
      <c r="A48" s="131"/>
      <c r="I48" s="272"/>
      <c r="J48" s="272"/>
      <c r="L48" s="272"/>
      <c r="M48" s="272"/>
      <c r="AD48" s="131"/>
    </row>
    <row r="49" spans="2:16" ht="14.1" customHeight="1" x14ac:dyDescent="0.15"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</row>
    <row r="50" spans="2:16" ht="14.1" customHeight="1" x14ac:dyDescent="0.15"/>
    <row r="51" spans="2:16" ht="14.1" customHeight="1" x14ac:dyDescent="0.15"/>
    <row r="52" spans="2:16" ht="14.1" customHeight="1" x14ac:dyDescent="0.15"/>
    <row r="53" spans="2:16" ht="14.1" customHeight="1" x14ac:dyDescent="0.15"/>
    <row r="54" spans="2:16" ht="14.1" customHeight="1" x14ac:dyDescent="0.15"/>
    <row r="55" spans="2:16" ht="14.1" customHeight="1" x14ac:dyDescent="0.15"/>
    <row r="56" spans="2:16" ht="14.1" customHeight="1" x14ac:dyDescent="0.15"/>
    <row r="57" spans="2:16" ht="14.1" customHeight="1" x14ac:dyDescent="0.15"/>
    <row r="58" spans="2:16" ht="14.1" customHeight="1" x14ac:dyDescent="0.15"/>
    <row r="59" spans="2:16" ht="14.1" customHeight="1" x14ac:dyDescent="0.15"/>
    <row r="60" spans="2:16" ht="14.1" customHeight="1" x14ac:dyDescent="0.15"/>
    <row r="61" spans="2:16" ht="14.1" customHeight="1" x14ac:dyDescent="0.15"/>
    <row r="62" spans="2:16" ht="14.1" customHeight="1" x14ac:dyDescent="0.15"/>
    <row r="63" spans="2:16" ht="14.1" customHeight="1" x14ac:dyDescent="0.15"/>
    <row r="64" spans="2:16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zoomScaleNormal="100" zoomScaleSheetLayoutView="120" workbookViewId="0"/>
  </sheetViews>
  <sheetFormatPr defaultRowHeight="12" x14ac:dyDescent="0.15"/>
  <cols>
    <col min="1" max="1" width="11" style="291" customWidth="1"/>
    <col min="2" max="2" width="8.75" style="291" customWidth="1"/>
    <col min="3" max="5" width="7.5" style="291" customWidth="1"/>
    <col min="6" max="6" width="7.625" style="291" customWidth="1"/>
    <col min="7" max="9" width="7.5" style="291" customWidth="1"/>
    <col min="10" max="10" width="7.625" style="291" customWidth="1"/>
    <col min="11" max="11" width="7.5" style="291" customWidth="1"/>
    <col min="12" max="12" width="8.75" style="291" customWidth="1"/>
    <col min="13" max="13" width="11" style="291" customWidth="1"/>
    <col min="14" max="16384" width="9" style="291"/>
  </cols>
  <sheetData>
    <row r="1" spans="1:14" s="289" customFormat="1" ht="31.5" customHeight="1" x14ac:dyDescent="0.25">
      <c r="A1" s="287" t="s">
        <v>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4" s="289" customFormat="1" ht="23.25" customHeight="1" x14ac:dyDescent="0.25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4" ht="22.5" customHeight="1" x14ac:dyDescent="0.2">
      <c r="A3" s="608">
        <v>42005</v>
      </c>
      <c r="B3" s="609"/>
      <c r="C3" s="609"/>
      <c r="D3" s="510" t="s">
        <v>340</v>
      </c>
      <c r="E3" s="290"/>
      <c r="F3" s="290"/>
      <c r="G3" s="290"/>
      <c r="H3" s="290"/>
      <c r="I3" s="290"/>
      <c r="J3" s="290"/>
      <c r="K3" s="290"/>
      <c r="L3" s="290"/>
      <c r="M3" s="515" t="s">
        <v>352</v>
      </c>
    </row>
    <row r="4" spans="1:14" ht="18" customHeight="1" x14ac:dyDescent="0.15">
      <c r="A4" s="607" t="s">
        <v>306</v>
      </c>
      <c r="B4" s="607" t="s">
        <v>2</v>
      </c>
      <c r="C4" s="488" t="s">
        <v>308</v>
      </c>
      <c r="D4" s="484"/>
      <c r="E4" s="484"/>
      <c r="F4" s="484"/>
      <c r="G4" s="488" t="s">
        <v>309</v>
      </c>
      <c r="H4" s="484"/>
      <c r="I4" s="484"/>
      <c r="J4" s="484"/>
      <c r="K4" s="607" t="s">
        <v>307</v>
      </c>
      <c r="L4" s="610" t="s">
        <v>357</v>
      </c>
      <c r="M4" s="607" t="s">
        <v>306</v>
      </c>
    </row>
    <row r="5" spans="1:14" ht="30" customHeight="1" x14ac:dyDescent="0.15">
      <c r="A5" s="605"/>
      <c r="B5" s="605"/>
      <c r="C5" s="516" t="s">
        <v>353</v>
      </c>
      <c r="D5" s="516" t="s">
        <v>354</v>
      </c>
      <c r="E5" s="486" t="s">
        <v>355</v>
      </c>
      <c r="F5" s="487" t="s">
        <v>40</v>
      </c>
      <c r="G5" s="516" t="s">
        <v>358</v>
      </c>
      <c r="H5" s="516" t="s">
        <v>359</v>
      </c>
      <c r="I5" s="486" t="s">
        <v>356</v>
      </c>
      <c r="J5" s="487" t="s">
        <v>40</v>
      </c>
      <c r="K5" s="605"/>
      <c r="L5" s="611"/>
      <c r="M5" s="605"/>
    </row>
    <row r="6" spans="1:14" ht="18" customHeight="1" x14ac:dyDescent="0.15">
      <c r="A6" s="133" t="s">
        <v>82</v>
      </c>
      <c r="B6" s="134">
        <v>393186</v>
      </c>
      <c r="C6" s="134">
        <v>267</v>
      </c>
      <c r="D6" s="134">
        <v>243</v>
      </c>
      <c r="E6" s="134">
        <v>475</v>
      </c>
      <c r="F6" s="134">
        <v>985</v>
      </c>
      <c r="G6" s="134">
        <v>196</v>
      </c>
      <c r="H6" s="134">
        <v>319</v>
      </c>
      <c r="I6" s="134">
        <v>603</v>
      </c>
      <c r="J6" s="134">
        <v>1118</v>
      </c>
      <c r="K6" s="134">
        <v>-133</v>
      </c>
      <c r="L6" s="300">
        <v>393319</v>
      </c>
      <c r="M6" s="135" t="s">
        <v>82</v>
      </c>
    </row>
    <row r="7" spans="1:14" ht="18" customHeight="1" x14ac:dyDescent="0.15">
      <c r="A7" s="136" t="s">
        <v>56</v>
      </c>
      <c r="B7" s="137">
        <v>359135</v>
      </c>
      <c r="C7" s="137">
        <v>245</v>
      </c>
      <c r="D7" s="137">
        <v>228</v>
      </c>
      <c r="E7" s="137">
        <v>437</v>
      </c>
      <c r="F7" s="137">
        <v>910</v>
      </c>
      <c r="G7" s="137">
        <v>167</v>
      </c>
      <c r="H7" s="137">
        <v>305</v>
      </c>
      <c r="I7" s="137">
        <v>549</v>
      </c>
      <c r="J7" s="137">
        <v>1021</v>
      </c>
      <c r="K7" s="137">
        <v>-111</v>
      </c>
      <c r="L7" s="301">
        <v>359246</v>
      </c>
      <c r="M7" s="138" t="s">
        <v>56</v>
      </c>
      <c r="N7" s="292"/>
    </row>
    <row r="8" spans="1:14" ht="18" customHeight="1" x14ac:dyDescent="0.15">
      <c r="A8" s="132" t="s">
        <v>83</v>
      </c>
      <c r="B8" s="139">
        <v>34051</v>
      </c>
      <c r="C8" s="139">
        <v>22</v>
      </c>
      <c r="D8" s="139">
        <v>15</v>
      </c>
      <c r="E8" s="139">
        <v>38</v>
      </c>
      <c r="F8" s="139">
        <v>75</v>
      </c>
      <c r="G8" s="139">
        <v>29</v>
      </c>
      <c r="H8" s="139">
        <v>14</v>
      </c>
      <c r="I8" s="139">
        <v>54</v>
      </c>
      <c r="J8" s="139">
        <v>97</v>
      </c>
      <c r="K8" s="140">
        <v>-22</v>
      </c>
      <c r="L8" s="302">
        <v>34073</v>
      </c>
      <c r="M8" s="141" t="s">
        <v>83</v>
      </c>
      <c r="N8" s="292"/>
    </row>
    <row r="9" spans="1:14" ht="18" customHeight="1" x14ac:dyDescent="0.15">
      <c r="A9" s="136" t="s">
        <v>84</v>
      </c>
      <c r="B9" s="137">
        <v>134980</v>
      </c>
      <c r="C9" s="142">
        <v>106</v>
      </c>
      <c r="D9" s="143">
        <v>115</v>
      </c>
      <c r="E9" s="142">
        <v>155</v>
      </c>
      <c r="F9" s="137">
        <v>376</v>
      </c>
      <c r="G9" s="142">
        <v>57</v>
      </c>
      <c r="H9" s="143">
        <v>189</v>
      </c>
      <c r="I9" s="142">
        <v>164</v>
      </c>
      <c r="J9" s="137">
        <v>410</v>
      </c>
      <c r="K9" s="137">
        <v>-34</v>
      </c>
      <c r="L9" s="301">
        <v>135014</v>
      </c>
      <c r="M9" s="138" t="s">
        <v>84</v>
      </c>
      <c r="N9" s="292"/>
    </row>
    <row r="10" spans="1:14" ht="18" customHeight="1" x14ac:dyDescent="0.15">
      <c r="A10" s="136" t="s">
        <v>85</v>
      </c>
      <c r="B10" s="137">
        <v>22739</v>
      </c>
      <c r="C10" s="142">
        <v>6</v>
      </c>
      <c r="D10" s="142">
        <v>21</v>
      </c>
      <c r="E10" s="142">
        <v>27</v>
      </c>
      <c r="F10" s="137">
        <v>54</v>
      </c>
      <c r="G10" s="142">
        <v>11</v>
      </c>
      <c r="H10" s="142">
        <v>11</v>
      </c>
      <c r="I10" s="142">
        <v>47</v>
      </c>
      <c r="J10" s="137">
        <v>69</v>
      </c>
      <c r="K10" s="137">
        <v>-15</v>
      </c>
      <c r="L10" s="301">
        <v>22754</v>
      </c>
      <c r="M10" s="138" t="s">
        <v>85</v>
      </c>
    </row>
    <row r="11" spans="1:14" ht="18" customHeight="1" x14ac:dyDescent="0.15">
      <c r="A11" s="136" t="s">
        <v>227</v>
      </c>
      <c r="B11" s="137">
        <v>31954</v>
      </c>
      <c r="C11" s="142">
        <v>24</v>
      </c>
      <c r="D11" s="142">
        <v>6</v>
      </c>
      <c r="E11" s="142">
        <v>42</v>
      </c>
      <c r="F11" s="137">
        <v>72</v>
      </c>
      <c r="G11" s="142">
        <v>24</v>
      </c>
      <c r="H11" s="142">
        <v>20</v>
      </c>
      <c r="I11" s="142">
        <v>49</v>
      </c>
      <c r="J11" s="137">
        <v>93</v>
      </c>
      <c r="K11" s="137">
        <v>-21</v>
      </c>
      <c r="L11" s="301">
        <v>31975</v>
      </c>
      <c r="M11" s="138" t="s">
        <v>227</v>
      </c>
    </row>
    <row r="12" spans="1:14" ht="18" customHeight="1" x14ac:dyDescent="0.15">
      <c r="A12" s="136" t="s">
        <v>86</v>
      </c>
      <c r="B12" s="137">
        <v>28768</v>
      </c>
      <c r="C12" s="142">
        <v>9</v>
      </c>
      <c r="D12" s="142">
        <v>13</v>
      </c>
      <c r="E12" s="142">
        <v>46</v>
      </c>
      <c r="F12" s="137">
        <v>68</v>
      </c>
      <c r="G12" s="142">
        <v>7</v>
      </c>
      <c r="H12" s="142">
        <v>17</v>
      </c>
      <c r="I12" s="142">
        <v>48</v>
      </c>
      <c r="J12" s="137">
        <v>72</v>
      </c>
      <c r="K12" s="137">
        <v>-4</v>
      </c>
      <c r="L12" s="301">
        <v>28772</v>
      </c>
      <c r="M12" s="138" t="s">
        <v>86</v>
      </c>
    </row>
    <row r="13" spans="1:14" ht="18" customHeight="1" x14ac:dyDescent="0.15">
      <c r="A13" s="136" t="s">
        <v>87</v>
      </c>
      <c r="B13" s="137">
        <v>11604</v>
      </c>
      <c r="C13" s="142">
        <v>7</v>
      </c>
      <c r="D13" s="142">
        <v>6</v>
      </c>
      <c r="E13" s="142">
        <v>17</v>
      </c>
      <c r="F13" s="137">
        <v>30</v>
      </c>
      <c r="G13" s="142">
        <v>8</v>
      </c>
      <c r="H13" s="142">
        <v>4</v>
      </c>
      <c r="I13" s="142">
        <v>20</v>
      </c>
      <c r="J13" s="137">
        <v>32</v>
      </c>
      <c r="K13" s="137">
        <v>-2</v>
      </c>
      <c r="L13" s="301">
        <v>11606</v>
      </c>
      <c r="M13" s="138" t="s">
        <v>87</v>
      </c>
      <c r="N13" s="292"/>
    </row>
    <row r="14" spans="1:14" ht="18" customHeight="1" x14ac:dyDescent="0.15">
      <c r="A14" s="136" t="s">
        <v>88</v>
      </c>
      <c r="B14" s="137">
        <v>16334</v>
      </c>
      <c r="C14" s="142">
        <v>8</v>
      </c>
      <c r="D14" s="142">
        <v>10</v>
      </c>
      <c r="E14" s="142">
        <v>5</v>
      </c>
      <c r="F14" s="137">
        <v>23</v>
      </c>
      <c r="G14" s="142">
        <v>10</v>
      </c>
      <c r="H14" s="142">
        <v>10</v>
      </c>
      <c r="I14" s="142">
        <v>28</v>
      </c>
      <c r="J14" s="137">
        <v>48</v>
      </c>
      <c r="K14" s="137">
        <v>-25</v>
      </c>
      <c r="L14" s="301">
        <v>16359</v>
      </c>
      <c r="M14" s="138" t="s">
        <v>88</v>
      </c>
      <c r="N14" s="292"/>
    </row>
    <row r="15" spans="1:14" ht="18" customHeight="1" x14ac:dyDescent="0.15">
      <c r="A15" s="136" t="s">
        <v>89</v>
      </c>
      <c r="B15" s="137">
        <v>11718</v>
      </c>
      <c r="C15" s="142">
        <v>4</v>
      </c>
      <c r="D15" s="142">
        <v>9</v>
      </c>
      <c r="E15" s="142">
        <v>12</v>
      </c>
      <c r="F15" s="137">
        <v>25</v>
      </c>
      <c r="G15" s="142">
        <v>1</v>
      </c>
      <c r="H15" s="142">
        <v>7</v>
      </c>
      <c r="I15" s="142">
        <v>21</v>
      </c>
      <c r="J15" s="137">
        <v>29</v>
      </c>
      <c r="K15" s="137">
        <v>-4</v>
      </c>
      <c r="L15" s="301">
        <v>11722</v>
      </c>
      <c r="M15" s="138" t="s">
        <v>89</v>
      </c>
      <c r="N15" s="292"/>
    </row>
    <row r="16" spans="1:14" ht="18" customHeight="1" x14ac:dyDescent="0.15">
      <c r="A16" s="136" t="s">
        <v>228</v>
      </c>
      <c r="B16" s="137">
        <v>28822</v>
      </c>
      <c r="C16" s="142">
        <v>17</v>
      </c>
      <c r="D16" s="142">
        <v>9</v>
      </c>
      <c r="E16" s="142">
        <v>45</v>
      </c>
      <c r="F16" s="137">
        <v>71</v>
      </c>
      <c r="G16" s="142">
        <v>10</v>
      </c>
      <c r="H16" s="142">
        <v>12</v>
      </c>
      <c r="I16" s="142">
        <v>54</v>
      </c>
      <c r="J16" s="137">
        <v>76</v>
      </c>
      <c r="K16" s="137">
        <v>-5</v>
      </c>
      <c r="L16" s="301">
        <v>28827</v>
      </c>
      <c r="M16" s="138" t="s">
        <v>228</v>
      </c>
      <c r="N16" s="292"/>
    </row>
    <row r="17" spans="1:14" ht="18" customHeight="1" x14ac:dyDescent="0.15">
      <c r="A17" s="136" t="s">
        <v>224</v>
      </c>
      <c r="B17" s="137">
        <v>12274</v>
      </c>
      <c r="C17" s="142">
        <v>16</v>
      </c>
      <c r="D17" s="142">
        <v>7</v>
      </c>
      <c r="E17" s="142">
        <v>11</v>
      </c>
      <c r="F17" s="137">
        <v>34</v>
      </c>
      <c r="G17" s="142">
        <v>6</v>
      </c>
      <c r="H17" s="142">
        <v>3</v>
      </c>
      <c r="I17" s="142">
        <v>15</v>
      </c>
      <c r="J17" s="137">
        <v>24</v>
      </c>
      <c r="K17" s="137">
        <v>10</v>
      </c>
      <c r="L17" s="301">
        <v>12264</v>
      </c>
      <c r="M17" s="138" t="s">
        <v>224</v>
      </c>
      <c r="N17" s="292"/>
    </row>
    <row r="18" spans="1:14" ht="18" customHeight="1" x14ac:dyDescent="0.15">
      <c r="A18" s="136" t="s">
        <v>229</v>
      </c>
      <c r="B18" s="137">
        <v>28610</v>
      </c>
      <c r="C18" s="142">
        <v>25</v>
      </c>
      <c r="D18" s="142">
        <v>18</v>
      </c>
      <c r="E18" s="142">
        <v>36</v>
      </c>
      <c r="F18" s="137">
        <v>79</v>
      </c>
      <c r="G18" s="142">
        <v>13</v>
      </c>
      <c r="H18" s="142">
        <v>15</v>
      </c>
      <c r="I18" s="142">
        <v>49</v>
      </c>
      <c r="J18" s="137">
        <v>77</v>
      </c>
      <c r="K18" s="137">
        <v>2</v>
      </c>
      <c r="L18" s="301">
        <v>28608</v>
      </c>
      <c r="M18" s="138" t="s">
        <v>226</v>
      </c>
      <c r="N18" s="292"/>
    </row>
    <row r="19" spans="1:14" ht="18" customHeight="1" x14ac:dyDescent="0.15">
      <c r="A19" s="136" t="s">
        <v>174</v>
      </c>
      <c r="B19" s="137">
        <v>12505</v>
      </c>
      <c r="C19" s="142">
        <v>7</v>
      </c>
      <c r="D19" s="142">
        <v>7</v>
      </c>
      <c r="E19" s="142">
        <v>22</v>
      </c>
      <c r="F19" s="137">
        <v>36</v>
      </c>
      <c r="G19" s="142">
        <v>8</v>
      </c>
      <c r="H19" s="142">
        <v>4</v>
      </c>
      <c r="I19" s="142">
        <v>26</v>
      </c>
      <c r="J19" s="137">
        <v>38</v>
      </c>
      <c r="K19" s="137">
        <v>-2</v>
      </c>
      <c r="L19" s="301">
        <v>12507</v>
      </c>
      <c r="M19" s="138" t="s">
        <v>174</v>
      </c>
    </row>
    <row r="20" spans="1:14" ht="18" customHeight="1" x14ac:dyDescent="0.15">
      <c r="A20" s="136" t="s">
        <v>104</v>
      </c>
      <c r="B20" s="137">
        <v>9037</v>
      </c>
      <c r="C20" s="142">
        <v>4</v>
      </c>
      <c r="D20" s="142">
        <v>7</v>
      </c>
      <c r="E20" s="142">
        <v>10</v>
      </c>
      <c r="F20" s="137">
        <v>21</v>
      </c>
      <c r="G20" s="142">
        <v>4</v>
      </c>
      <c r="H20" s="142">
        <v>4</v>
      </c>
      <c r="I20" s="142">
        <v>12</v>
      </c>
      <c r="J20" s="137">
        <v>20</v>
      </c>
      <c r="K20" s="137">
        <v>1</v>
      </c>
      <c r="L20" s="301">
        <v>9036</v>
      </c>
      <c r="M20" s="138" t="s">
        <v>104</v>
      </c>
    </row>
    <row r="21" spans="1:14" ht="18" customHeight="1" x14ac:dyDescent="0.15">
      <c r="A21" s="132" t="s">
        <v>99</v>
      </c>
      <c r="B21" s="137">
        <v>9790</v>
      </c>
      <c r="C21" s="142">
        <v>12</v>
      </c>
      <c r="D21" s="142">
        <v>0</v>
      </c>
      <c r="E21" s="142">
        <v>9</v>
      </c>
      <c r="F21" s="137">
        <v>21</v>
      </c>
      <c r="G21" s="142">
        <v>8</v>
      </c>
      <c r="H21" s="142">
        <v>9</v>
      </c>
      <c r="I21" s="142">
        <v>16</v>
      </c>
      <c r="J21" s="137">
        <v>33</v>
      </c>
      <c r="K21" s="137">
        <v>-12</v>
      </c>
      <c r="L21" s="302">
        <v>9802</v>
      </c>
      <c r="M21" s="141" t="s">
        <v>99</v>
      </c>
    </row>
    <row r="22" spans="1:14" ht="18" customHeight="1" x14ac:dyDescent="0.15">
      <c r="A22" s="147" t="s">
        <v>57</v>
      </c>
      <c r="B22" s="168">
        <v>2305</v>
      </c>
      <c r="C22" s="175">
        <v>0</v>
      </c>
      <c r="D22" s="175">
        <v>1</v>
      </c>
      <c r="E22" s="175">
        <v>1</v>
      </c>
      <c r="F22" s="169">
        <v>2</v>
      </c>
      <c r="G22" s="175">
        <v>2</v>
      </c>
      <c r="H22" s="175">
        <v>1</v>
      </c>
      <c r="I22" s="175">
        <v>4</v>
      </c>
      <c r="J22" s="168">
        <v>7</v>
      </c>
      <c r="K22" s="160">
        <v>-5</v>
      </c>
      <c r="L22" s="303">
        <v>2310</v>
      </c>
      <c r="M22" s="150" t="s">
        <v>57</v>
      </c>
    </row>
    <row r="23" spans="1:14" ht="18" customHeight="1" x14ac:dyDescent="0.15">
      <c r="A23" s="151" t="s">
        <v>90</v>
      </c>
      <c r="B23" s="152">
        <v>2305</v>
      </c>
      <c r="C23" s="237">
        <v>0</v>
      </c>
      <c r="D23" s="237">
        <v>1</v>
      </c>
      <c r="E23" s="237">
        <v>1</v>
      </c>
      <c r="F23" s="238">
        <v>2</v>
      </c>
      <c r="G23" s="237">
        <v>2</v>
      </c>
      <c r="H23" s="237">
        <v>1</v>
      </c>
      <c r="I23" s="299">
        <v>4</v>
      </c>
      <c r="J23" s="152">
        <v>7</v>
      </c>
      <c r="K23" s="152">
        <v>-5</v>
      </c>
      <c r="L23" s="304">
        <v>2310</v>
      </c>
      <c r="M23" s="153" t="s">
        <v>90</v>
      </c>
    </row>
    <row r="24" spans="1:14" ht="18" customHeight="1" x14ac:dyDescent="0.15">
      <c r="A24" s="147" t="s">
        <v>71</v>
      </c>
      <c r="B24" s="148">
        <v>952</v>
      </c>
      <c r="C24" s="149">
        <v>0</v>
      </c>
      <c r="D24" s="149">
        <v>0</v>
      </c>
      <c r="E24" s="149">
        <v>4</v>
      </c>
      <c r="F24" s="236">
        <v>4</v>
      </c>
      <c r="G24" s="149">
        <v>2</v>
      </c>
      <c r="H24" s="149">
        <v>0</v>
      </c>
      <c r="I24" s="149">
        <v>4</v>
      </c>
      <c r="J24" s="148">
        <v>6</v>
      </c>
      <c r="K24" s="148">
        <v>-2</v>
      </c>
      <c r="L24" s="303">
        <v>954</v>
      </c>
      <c r="M24" s="150" t="s">
        <v>71</v>
      </c>
    </row>
    <row r="25" spans="1:14" ht="18" customHeight="1" x14ac:dyDescent="0.15">
      <c r="A25" s="132" t="s">
        <v>72</v>
      </c>
      <c r="B25" s="139">
        <v>952</v>
      </c>
      <c r="C25" s="145">
        <v>0</v>
      </c>
      <c r="D25" s="145">
        <v>0</v>
      </c>
      <c r="E25" s="145">
        <v>4</v>
      </c>
      <c r="F25" s="139">
        <v>4</v>
      </c>
      <c r="G25" s="145">
        <v>2</v>
      </c>
      <c r="H25" s="145">
        <v>0</v>
      </c>
      <c r="I25" s="145">
        <v>4</v>
      </c>
      <c r="J25" s="139">
        <v>6</v>
      </c>
      <c r="K25" s="139">
        <v>-2</v>
      </c>
      <c r="L25" s="302">
        <v>954</v>
      </c>
      <c r="M25" s="141" t="s">
        <v>72</v>
      </c>
    </row>
    <row r="26" spans="1:14" ht="18" customHeight="1" x14ac:dyDescent="0.15">
      <c r="A26" s="147" t="s">
        <v>60</v>
      </c>
      <c r="B26" s="148">
        <v>10386</v>
      </c>
      <c r="C26" s="149">
        <v>8</v>
      </c>
      <c r="D26" s="149">
        <v>4</v>
      </c>
      <c r="E26" s="149">
        <v>15</v>
      </c>
      <c r="F26" s="149">
        <v>27</v>
      </c>
      <c r="G26" s="149">
        <v>3</v>
      </c>
      <c r="H26" s="149">
        <v>3</v>
      </c>
      <c r="I26" s="149">
        <v>20</v>
      </c>
      <c r="J26" s="148">
        <v>26</v>
      </c>
      <c r="K26" s="148">
        <v>1</v>
      </c>
      <c r="L26" s="303">
        <v>10385</v>
      </c>
      <c r="M26" s="150" t="s">
        <v>60</v>
      </c>
    </row>
    <row r="27" spans="1:14" ht="18" customHeight="1" x14ac:dyDescent="0.15">
      <c r="A27" s="136" t="s">
        <v>91</v>
      </c>
      <c r="B27" s="137">
        <v>1253</v>
      </c>
      <c r="C27" s="142">
        <v>0</v>
      </c>
      <c r="D27" s="142">
        <v>0</v>
      </c>
      <c r="E27" s="142">
        <v>3</v>
      </c>
      <c r="F27" s="137">
        <v>3</v>
      </c>
      <c r="G27" s="142">
        <v>1</v>
      </c>
      <c r="H27" s="142">
        <v>0</v>
      </c>
      <c r="I27" s="142">
        <v>2</v>
      </c>
      <c r="J27" s="137">
        <v>3</v>
      </c>
      <c r="K27" s="137">
        <v>0</v>
      </c>
      <c r="L27" s="301">
        <v>1253</v>
      </c>
      <c r="M27" s="138" t="s">
        <v>91</v>
      </c>
    </row>
    <row r="28" spans="1:14" ht="18" customHeight="1" x14ac:dyDescent="0.15">
      <c r="A28" s="136" t="s">
        <v>107</v>
      </c>
      <c r="B28" s="137">
        <v>6280</v>
      </c>
      <c r="C28" s="142">
        <v>6</v>
      </c>
      <c r="D28" s="142">
        <v>3</v>
      </c>
      <c r="E28" s="142">
        <v>9</v>
      </c>
      <c r="F28" s="137">
        <v>18</v>
      </c>
      <c r="G28" s="142">
        <v>1</v>
      </c>
      <c r="H28" s="142">
        <v>3</v>
      </c>
      <c r="I28" s="142">
        <v>12</v>
      </c>
      <c r="J28" s="137">
        <v>16</v>
      </c>
      <c r="K28" s="137">
        <v>2</v>
      </c>
      <c r="L28" s="301">
        <v>6278</v>
      </c>
      <c r="M28" s="138" t="s">
        <v>107</v>
      </c>
    </row>
    <row r="29" spans="1:14" ht="18" customHeight="1" x14ac:dyDescent="0.15">
      <c r="A29" s="136" t="s">
        <v>108</v>
      </c>
      <c r="B29" s="137">
        <v>2853</v>
      </c>
      <c r="C29" s="142">
        <v>2</v>
      </c>
      <c r="D29" s="142">
        <v>1</v>
      </c>
      <c r="E29" s="142">
        <v>3</v>
      </c>
      <c r="F29" s="137">
        <v>6</v>
      </c>
      <c r="G29" s="142">
        <v>1</v>
      </c>
      <c r="H29" s="142">
        <v>0</v>
      </c>
      <c r="I29" s="142">
        <v>6</v>
      </c>
      <c r="J29" s="137">
        <v>7</v>
      </c>
      <c r="K29" s="137">
        <v>-1</v>
      </c>
      <c r="L29" s="301">
        <v>2854</v>
      </c>
      <c r="M29" s="138" t="s">
        <v>108</v>
      </c>
    </row>
    <row r="30" spans="1:14" ht="18" customHeight="1" x14ac:dyDescent="0.15">
      <c r="A30" s="293" t="s">
        <v>74</v>
      </c>
      <c r="B30" s="169">
        <v>8428</v>
      </c>
      <c r="C30" s="169">
        <v>10</v>
      </c>
      <c r="D30" s="169">
        <v>1</v>
      </c>
      <c r="E30" s="169">
        <v>7</v>
      </c>
      <c r="F30" s="169">
        <v>18</v>
      </c>
      <c r="G30" s="169">
        <v>16</v>
      </c>
      <c r="H30" s="169">
        <v>5</v>
      </c>
      <c r="I30" s="169">
        <v>11</v>
      </c>
      <c r="J30" s="168">
        <v>32</v>
      </c>
      <c r="K30" s="168">
        <v>-14</v>
      </c>
      <c r="L30" s="305">
        <v>8442</v>
      </c>
      <c r="M30" s="294" t="s">
        <v>74</v>
      </c>
    </row>
    <row r="31" spans="1:14" ht="18" customHeight="1" x14ac:dyDescent="0.15">
      <c r="A31" s="295" t="s">
        <v>75</v>
      </c>
      <c r="B31" s="296">
        <v>3770</v>
      </c>
      <c r="C31" s="142">
        <v>3</v>
      </c>
      <c r="D31" s="142">
        <v>1</v>
      </c>
      <c r="E31" s="142">
        <v>4</v>
      </c>
      <c r="F31" s="137">
        <v>8</v>
      </c>
      <c r="G31" s="142">
        <v>7</v>
      </c>
      <c r="H31" s="142">
        <v>4</v>
      </c>
      <c r="I31" s="142">
        <v>6</v>
      </c>
      <c r="J31" s="144">
        <v>17</v>
      </c>
      <c r="K31" s="137">
        <v>-9</v>
      </c>
      <c r="L31" s="306">
        <v>3779</v>
      </c>
      <c r="M31" s="297" t="s">
        <v>75</v>
      </c>
    </row>
    <row r="32" spans="1:14" ht="18" customHeight="1" x14ac:dyDescent="0.15">
      <c r="A32" s="136" t="s">
        <v>76</v>
      </c>
      <c r="B32" s="137">
        <v>2261</v>
      </c>
      <c r="C32" s="142">
        <v>1</v>
      </c>
      <c r="D32" s="142">
        <v>0</v>
      </c>
      <c r="E32" s="142">
        <v>2</v>
      </c>
      <c r="F32" s="137">
        <v>3</v>
      </c>
      <c r="G32" s="142">
        <v>4</v>
      </c>
      <c r="H32" s="142">
        <v>1</v>
      </c>
      <c r="I32" s="142">
        <v>3</v>
      </c>
      <c r="J32" s="144">
        <v>8</v>
      </c>
      <c r="K32" s="137">
        <v>-5</v>
      </c>
      <c r="L32" s="301">
        <v>2266</v>
      </c>
      <c r="M32" s="138" t="s">
        <v>76</v>
      </c>
    </row>
    <row r="33" spans="1:25" ht="18" customHeight="1" x14ac:dyDescent="0.15">
      <c r="A33" s="136" t="s">
        <v>92</v>
      </c>
      <c r="B33" s="137">
        <v>1589</v>
      </c>
      <c r="C33" s="142">
        <v>2</v>
      </c>
      <c r="D33" s="142">
        <v>0</v>
      </c>
      <c r="E33" s="142">
        <v>0</v>
      </c>
      <c r="F33" s="137">
        <v>2</v>
      </c>
      <c r="G33" s="142">
        <v>0</v>
      </c>
      <c r="H33" s="142">
        <v>0</v>
      </c>
      <c r="I33" s="142">
        <v>1</v>
      </c>
      <c r="J33" s="144">
        <v>1</v>
      </c>
      <c r="K33" s="137">
        <v>1</v>
      </c>
      <c r="L33" s="301">
        <v>1588</v>
      </c>
      <c r="M33" s="138" t="s">
        <v>92</v>
      </c>
    </row>
    <row r="34" spans="1:25" ht="18" customHeight="1" x14ac:dyDescent="0.15">
      <c r="A34" s="141" t="s">
        <v>93</v>
      </c>
      <c r="B34" s="139">
        <v>808</v>
      </c>
      <c r="C34" s="315">
        <v>4</v>
      </c>
      <c r="D34" s="145">
        <v>0</v>
      </c>
      <c r="E34" s="145">
        <v>1</v>
      </c>
      <c r="F34" s="139">
        <v>5</v>
      </c>
      <c r="G34" s="145">
        <v>5</v>
      </c>
      <c r="H34" s="145">
        <v>0</v>
      </c>
      <c r="I34" s="145">
        <v>1</v>
      </c>
      <c r="J34" s="146">
        <v>6</v>
      </c>
      <c r="K34" s="139">
        <v>-1</v>
      </c>
      <c r="L34" s="302">
        <v>809</v>
      </c>
      <c r="M34" s="141" t="s">
        <v>93</v>
      </c>
    </row>
    <row r="35" spans="1:25" ht="18" customHeight="1" x14ac:dyDescent="0.15">
      <c r="A35" s="167" t="s">
        <v>62</v>
      </c>
      <c r="B35" s="168">
        <v>6188</v>
      </c>
      <c r="C35" s="169">
        <v>4</v>
      </c>
      <c r="D35" s="169">
        <v>2</v>
      </c>
      <c r="E35" s="169">
        <v>5</v>
      </c>
      <c r="F35" s="169">
        <v>11</v>
      </c>
      <c r="G35" s="169">
        <v>3</v>
      </c>
      <c r="H35" s="169">
        <v>1</v>
      </c>
      <c r="I35" s="169">
        <v>7</v>
      </c>
      <c r="J35" s="168">
        <v>11</v>
      </c>
      <c r="K35" s="168">
        <v>0</v>
      </c>
      <c r="L35" s="307">
        <v>6188</v>
      </c>
      <c r="M35" s="170" t="s">
        <v>62</v>
      </c>
    </row>
    <row r="36" spans="1:25" ht="18" customHeight="1" x14ac:dyDescent="0.15">
      <c r="A36" s="158" t="s">
        <v>97</v>
      </c>
      <c r="B36" s="139">
        <v>6188</v>
      </c>
      <c r="C36" s="164">
        <v>4</v>
      </c>
      <c r="D36" s="164">
        <v>2</v>
      </c>
      <c r="E36" s="164">
        <v>5</v>
      </c>
      <c r="F36" s="139">
        <v>11</v>
      </c>
      <c r="G36" s="164">
        <v>3</v>
      </c>
      <c r="H36" s="164">
        <v>1</v>
      </c>
      <c r="I36" s="164">
        <v>7</v>
      </c>
      <c r="J36" s="139">
        <v>11</v>
      </c>
      <c r="K36" s="139">
        <v>0</v>
      </c>
      <c r="L36" s="302">
        <v>6188</v>
      </c>
      <c r="M36" s="159" t="s">
        <v>97</v>
      </c>
    </row>
    <row r="37" spans="1:25" ht="18" customHeight="1" x14ac:dyDescent="0.15">
      <c r="A37" s="154" t="s">
        <v>64</v>
      </c>
      <c r="B37" s="148">
        <v>5792</v>
      </c>
      <c r="C37" s="149">
        <v>0</v>
      </c>
      <c r="D37" s="149">
        <v>7</v>
      </c>
      <c r="E37" s="149">
        <v>6</v>
      </c>
      <c r="F37" s="148">
        <v>13</v>
      </c>
      <c r="G37" s="149">
        <v>3</v>
      </c>
      <c r="H37" s="149">
        <v>4</v>
      </c>
      <c r="I37" s="149">
        <v>8</v>
      </c>
      <c r="J37" s="160">
        <v>15</v>
      </c>
      <c r="K37" s="148">
        <v>-2</v>
      </c>
      <c r="L37" s="303">
        <v>5794</v>
      </c>
      <c r="M37" s="155" t="s">
        <v>64</v>
      </c>
    </row>
    <row r="38" spans="1:25" ht="18" customHeight="1" x14ac:dyDescent="0.15">
      <c r="A38" s="156" t="s">
        <v>94</v>
      </c>
      <c r="B38" s="137">
        <v>4944</v>
      </c>
      <c r="C38" s="142">
        <v>0</v>
      </c>
      <c r="D38" s="142">
        <v>7</v>
      </c>
      <c r="E38" s="142">
        <v>6</v>
      </c>
      <c r="F38" s="137">
        <v>13</v>
      </c>
      <c r="G38" s="142">
        <v>3</v>
      </c>
      <c r="H38" s="142">
        <v>4</v>
      </c>
      <c r="I38" s="142">
        <v>8</v>
      </c>
      <c r="J38" s="137">
        <v>15</v>
      </c>
      <c r="K38" s="137">
        <v>-2</v>
      </c>
      <c r="L38" s="301">
        <v>4946</v>
      </c>
      <c r="M38" s="157" t="s">
        <v>94</v>
      </c>
    </row>
    <row r="39" spans="1:25" ht="18" customHeight="1" x14ac:dyDescent="0.15">
      <c r="A39" s="158" t="s">
        <v>80</v>
      </c>
      <c r="B39" s="139">
        <v>848</v>
      </c>
      <c r="C39" s="145">
        <v>0</v>
      </c>
      <c r="D39" s="145">
        <v>0</v>
      </c>
      <c r="E39" s="145">
        <v>0</v>
      </c>
      <c r="F39" s="139">
        <v>0</v>
      </c>
      <c r="G39" s="145">
        <v>0</v>
      </c>
      <c r="H39" s="145">
        <v>0</v>
      </c>
      <c r="I39" s="145">
        <v>0</v>
      </c>
      <c r="J39" s="139">
        <v>0</v>
      </c>
      <c r="K39" s="139">
        <v>0</v>
      </c>
      <c r="L39" s="302">
        <v>848</v>
      </c>
      <c r="M39" s="159" t="s">
        <v>80</v>
      </c>
    </row>
    <row r="40" spans="1:25" ht="18" customHeight="1" x14ac:dyDescent="0.15"/>
    <row r="41" spans="1:25" ht="18" customHeight="1" x14ac:dyDescent="0.15">
      <c r="A41" s="511" t="s">
        <v>341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 x14ac:dyDescent="0.15">
      <c r="A42" s="512" t="s">
        <v>344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 x14ac:dyDescent="0.15">
      <c r="A43" s="512" t="s">
        <v>342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 x14ac:dyDescent="0.15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 x14ac:dyDescent="0.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 x14ac:dyDescent="0.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 x14ac:dyDescent="0.1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 x14ac:dyDescent="0.15">
      <c r="E52" s="298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zoomScaleNormal="100" zoomScaleSheetLayoutView="120" workbookViewId="0"/>
  </sheetViews>
  <sheetFormatPr defaultRowHeight="13.5" x14ac:dyDescent="0.1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 x14ac:dyDescent="0.25">
      <c r="A1" s="554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 x14ac:dyDescent="0.15">
      <c r="A2" s="116" t="s">
        <v>417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85" t="s">
        <v>38</v>
      </c>
    </row>
    <row r="3" spans="1:24" ht="15" customHeight="1" x14ac:dyDescent="0.15">
      <c r="A3" s="550" t="s">
        <v>39</v>
      </c>
      <c r="B3" s="546" t="s">
        <v>109</v>
      </c>
      <c r="C3" s="546" t="s">
        <v>110</v>
      </c>
      <c r="D3" s="546" t="s">
        <v>111</v>
      </c>
      <c r="E3" s="546" t="s">
        <v>112</v>
      </c>
      <c r="F3" s="546" t="s">
        <v>113</v>
      </c>
      <c r="G3" s="546" t="s">
        <v>114</v>
      </c>
      <c r="H3" s="546" t="s">
        <v>115</v>
      </c>
      <c r="I3" s="546" t="s">
        <v>116</v>
      </c>
      <c r="J3" s="546" t="s">
        <v>117</v>
      </c>
      <c r="K3" s="546" t="s">
        <v>118</v>
      </c>
      <c r="L3" s="546" t="s">
        <v>119</v>
      </c>
      <c r="M3" s="546" t="s">
        <v>120</v>
      </c>
      <c r="N3" s="547" t="s">
        <v>40</v>
      </c>
      <c r="O3" s="90"/>
    </row>
    <row r="4" spans="1:24" ht="15" customHeight="1" x14ac:dyDescent="0.15">
      <c r="A4" s="322" t="s">
        <v>231</v>
      </c>
      <c r="B4" s="174">
        <v>-462</v>
      </c>
      <c r="C4" s="172">
        <v>-559</v>
      </c>
      <c r="D4" s="542">
        <v>-786</v>
      </c>
      <c r="E4" s="542">
        <v>-899</v>
      </c>
      <c r="F4" s="542">
        <v>-892</v>
      </c>
      <c r="G4" s="542">
        <v>-4170</v>
      </c>
      <c r="H4" s="542">
        <v>-256</v>
      </c>
      <c r="I4" s="542">
        <v>-663</v>
      </c>
      <c r="J4" s="542">
        <v>-512</v>
      </c>
      <c r="K4" s="542">
        <v>-450</v>
      </c>
      <c r="L4" s="542">
        <v>-626</v>
      </c>
      <c r="M4" s="551">
        <v>-637</v>
      </c>
      <c r="N4" s="545">
        <v>-10912</v>
      </c>
    </row>
    <row r="5" spans="1:24" ht="15" customHeight="1" x14ac:dyDescent="0.15">
      <c r="A5" s="322" t="s">
        <v>232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52">
        <v>-706</v>
      </c>
      <c r="N5" s="99">
        <v>-10939</v>
      </c>
    </row>
    <row r="6" spans="1:24" ht="15" customHeight="1" x14ac:dyDescent="0.15">
      <c r="A6" s="322" t="s">
        <v>275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52">
        <v>-651</v>
      </c>
      <c r="N6" s="99">
        <v>-11915</v>
      </c>
    </row>
    <row r="7" spans="1:24" ht="15" customHeight="1" x14ac:dyDescent="0.15">
      <c r="A7" s="322" t="s">
        <v>316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52">
        <v>-660</v>
      </c>
      <c r="N7" s="99">
        <v>-13011</v>
      </c>
    </row>
    <row r="8" spans="1:24" ht="15" customHeight="1" x14ac:dyDescent="0.15">
      <c r="A8" s="322" t="s">
        <v>405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52">
        <v>-776</v>
      </c>
      <c r="N8" s="99">
        <v>-13271</v>
      </c>
    </row>
    <row r="9" spans="1:24" ht="15" customHeight="1" x14ac:dyDescent="0.15">
      <c r="A9" s="555" t="s">
        <v>425</v>
      </c>
      <c r="B9" s="566">
        <v>-753</v>
      </c>
      <c r="C9" s="566">
        <v>-1057</v>
      </c>
      <c r="D9" s="567">
        <v>-1002</v>
      </c>
      <c r="E9" s="567">
        <v>0</v>
      </c>
      <c r="F9" s="567">
        <v>0</v>
      </c>
      <c r="G9" s="567">
        <v>0</v>
      </c>
      <c r="H9" s="567">
        <v>0</v>
      </c>
      <c r="I9" s="567">
        <v>0</v>
      </c>
      <c r="J9" s="567">
        <v>0</v>
      </c>
      <c r="K9" s="567">
        <v>0</v>
      </c>
      <c r="L9" s="567">
        <v>0</v>
      </c>
      <c r="M9" s="568">
        <v>0</v>
      </c>
      <c r="N9" s="100">
        <v>-2812</v>
      </c>
      <c r="O9" s="90"/>
    </row>
    <row r="10" spans="1:24" ht="22.5" customHeight="1" x14ac:dyDescent="0.15">
      <c r="A10" s="84" t="s">
        <v>412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 x14ac:dyDescent="0.15">
      <c r="A11" s="85" t="s">
        <v>413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85" t="s">
        <v>38</v>
      </c>
    </row>
    <row r="12" spans="1:24" ht="15" customHeight="1" x14ac:dyDescent="0.15">
      <c r="A12" s="550" t="s">
        <v>39</v>
      </c>
      <c r="B12" s="546" t="s">
        <v>109</v>
      </c>
      <c r="C12" s="546" t="s">
        <v>110</v>
      </c>
      <c r="D12" s="546" t="s">
        <v>111</v>
      </c>
      <c r="E12" s="546" t="s">
        <v>112</v>
      </c>
      <c r="F12" s="546" t="s">
        <v>113</v>
      </c>
      <c r="G12" s="546" t="s">
        <v>114</v>
      </c>
      <c r="H12" s="546" t="s">
        <v>115</v>
      </c>
      <c r="I12" s="546" t="s">
        <v>116</v>
      </c>
      <c r="J12" s="546" t="s">
        <v>117</v>
      </c>
      <c r="K12" s="546" t="s">
        <v>118</v>
      </c>
      <c r="L12" s="546" t="s">
        <v>119</v>
      </c>
      <c r="M12" s="546" t="s">
        <v>120</v>
      </c>
      <c r="N12" s="547" t="s">
        <v>40</v>
      </c>
      <c r="O12" s="90"/>
    </row>
    <row r="13" spans="1:24" ht="15" customHeight="1" x14ac:dyDescent="0.15">
      <c r="A13" s="322" t="s">
        <v>445</v>
      </c>
      <c r="B13" s="174">
        <v>624</v>
      </c>
      <c r="C13" s="172">
        <v>558</v>
      </c>
      <c r="D13" s="542">
        <v>599</v>
      </c>
      <c r="E13" s="542">
        <v>523</v>
      </c>
      <c r="F13" s="542">
        <v>511</v>
      </c>
      <c r="G13" s="543">
        <v>587</v>
      </c>
      <c r="H13" s="543">
        <v>566</v>
      </c>
      <c r="I13" s="543">
        <v>529</v>
      </c>
      <c r="J13" s="543">
        <v>624</v>
      </c>
      <c r="K13" s="543">
        <v>599</v>
      </c>
      <c r="L13" s="543">
        <v>576</v>
      </c>
      <c r="M13" s="544">
        <v>575</v>
      </c>
      <c r="N13" s="545">
        <v>6871</v>
      </c>
    </row>
    <row r="14" spans="1:24" ht="15" customHeight="1" x14ac:dyDescent="0.15">
      <c r="A14" s="322" t="s">
        <v>446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 x14ac:dyDescent="0.15">
      <c r="A15" s="322" t="s">
        <v>447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 x14ac:dyDescent="0.15">
      <c r="A16" s="322" t="s">
        <v>448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 x14ac:dyDescent="0.15">
      <c r="A17" s="322" t="s">
        <v>449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 x14ac:dyDescent="0.15">
      <c r="A18" s="555" t="s">
        <v>450</v>
      </c>
      <c r="B18" s="445">
        <v>577</v>
      </c>
      <c r="C18" s="446">
        <v>431</v>
      </c>
      <c r="D18" s="446">
        <v>501</v>
      </c>
      <c r="E18" s="446">
        <v>0</v>
      </c>
      <c r="F18" s="446">
        <v>0</v>
      </c>
      <c r="G18" s="446">
        <v>0</v>
      </c>
      <c r="H18" s="446">
        <v>0</v>
      </c>
      <c r="I18" s="446">
        <v>0</v>
      </c>
      <c r="J18" s="446">
        <v>0</v>
      </c>
      <c r="K18" s="446">
        <v>0</v>
      </c>
      <c r="L18" s="446">
        <v>0</v>
      </c>
      <c r="M18" s="446">
        <v>0</v>
      </c>
      <c r="N18" s="100">
        <v>1509</v>
      </c>
      <c r="O18" s="90"/>
    </row>
    <row r="19" spans="1:24" s="102" customFormat="1" ht="18.75" customHeight="1" x14ac:dyDescent="0.15">
      <c r="A19" s="102" t="s">
        <v>414</v>
      </c>
      <c r="B19" s="85"/>
      <c r="C19" s="85"/>
      <c r="M19" s="85"/>
      <c r="N19" s="485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 x14ac:dyDescent="0.15">
      <c r="A20" s="550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 x14ac:dyDescent="0.15">
      <c r="A21" s="321" t="s">
        <v>445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 x14ac:dyDescent="0.15">
      <c r="A22" s="324" t="s">
        <v>446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 x14ac:dyDescent="0.15">
      <c r="A23" s="324" t="s">
        <v>447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 x14ac:dyDescent="0.15">
      <c r="A24" s="324" t="s">
        <v>448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 x14ac:dyDescent="0.15">
      <c r="A25" s="322" t="s">
        <v>449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 x14ac:dyDescent="0.15">
      <c r="A26" s="323" t="s">
        <v>450</v>
      </c>
      <c r="B26" s="548">
        <v>1287</v>
      </c>
      <c r="C26" s="549">
        <v>1323</v>
      </c>
      <c r="D26" s="449">
        <v>1365</v>
      </c>
      <c r="E26" s="449">
        <v>0</v>
      </c>
      <c r="F26" s="449">
        <v>0</v>
      </c>
      <c r="G26" s="549">
        <v>0</v>
      </c>
      <c r="H26" s="549">
        <v>0</v>
      </c>
      <c r="I26" s="549">
        <v>0</v>
      </c>
      <c r="J26" s="449">
        <v>0</v>
      </c>
      <c r="K26" s="449">
        <v>0</v>
      </c>
      <c r="L26" s="449">
        <v>0</v>
      </c>
      <c r="M26" s="449">
        <v>0</v>
      </c>
      <c r="N26" s="100">
        <v>3975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 x14ac:dyDescent="0.15">
      <c r="A27" s="102" t="s">
        <v>415</v>
      </c>
      <c r="B27" s="85"/>
      <c r="C27" s="85"/>
      <c r="M27" s="85"/>
      <c r="N27" s="485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 x14ac:dyDescent="0.15">
      <c r="A28" s="550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 x14ac:dyDescent="0.15">
      <c r="A29" s="321" t="s">
        <v>445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 x14ac:dyDescent="0.15">
      <c r="A30" s="324" t="s">
        <v>446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 x14ac:dyDescent="0.15">
      <c r="A31" s="324" t="s">
        <v>447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 x14ac:dyDescent="0.15">
      <c r="A32" s="324" t="s">
        <v>448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 x14ac:dyDescent="0.15">
      <c r="A33" s="322" t="s">
        <v>449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 x14ac:dyDescent="0.15">
      <c r="A34" s="325" t="s">
        <v>450</v>
      </c>
      <c r="B34" s="450">
        <v>-710</v>
      </c>
      <c r="C34" s="451">
        <v>-892</v>
      </c>
      <c r="D34" s="451">
        <v>-864</v>
      </c>
      <c r="E34" s="451">
        <v>0</v>
      </c>
      <c r="F34" s="451">
        <v>0</v>
      </c>
      <c r="G34" s="451">
        <v>0</v>
      </c>
      <c r="H34" s="451">
        <v>0</v>
      </c>
      <c r="I34" s="451">
        <v>0</v>
      </c>
      <c r="J34" s="451">
        <v>0</v>
      </c>
      <c r="K34" s="451">
        <v>0</v>
      </c>
      <c r="L34" s="451">
        <v>0</v>
      </c>
      <c r="M34" s="452">
        <v>0</v>
      </c>
      <c r="N34" s="107">
        <v>-2466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 x14ac:dyDescent="0.15">
      <c r="A35" s="108" t="s">
        <v>409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 x14ac:dyDescent="0.15">
      <c r="A36" s="85" t="s">
        <v>410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85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 x14ac:dyDescent="0.15">
      <c r="A37" s="550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 x14ac:dyDescent="0.15">
      <c r="A38" s="322" t="s">
        <v>445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 x14ac:dyDescent="0.15">
      <c r="A39" s="324" t="s">
        <v>446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 x14ac:dyDescent="0.15">
      <c r="A40" s="324" t="s">
        <v>447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 x14ac:dyDescent="0.15">
      <c r="A41" s="324" t="s">
        <v>448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 x14ac:dyDescent="0.15">
      <c r="A42" s="322" t="s">
        <v>449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 x14ac:dyDescent="0.15">
      <c r="A43" s="326" t="s">
        <v>450</v>
      </c>
      <c r="B43" s="447">
        <v>909</v>
      </c>
      <c r="C43" s="448">
        <v>547</v>
      </c>
      <c r="D43" s="448">
        <v>606</v>
      </c>
      <c r="E43" s="448">
        <v>0</v>
      </c>
      <c r="F43" s="448">
        <v>0</v>
      </c>
      <c r="G43" s="448">
        <v>0</v>
      </c>
      <c r="H43" s="448">
        <v>0</v>
      </c>
      <c r="I43" s="448">
        <v>0</v>
      </c>
      <c r="J43" s="448">
        <v>0</v>
      </c>
      <c r="K43" s="448">
        <v>0</v>
      </c>
      <c r="L43" s="448">
        <v>0</v>
      </c>
      <c r="M43" s="448">
        <v>0</v>
      </c>
      <c r="N43" s="100">
        <v>2062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 x14ac:dyDescent="0.15">
      <c r="A44" s="102" t="s">
        <v>411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85" t="s">
        <v>38</v>
      </c>
    </row>
    <row r="45" spans="1:24" ht="15" customHeight="1" x14ac:dyDescent="0.15">
      <c r="A45" s="550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 x14ac:dyDescent="0.15">
      <c r="A46" s="321" t="s">
        <v>445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 x14ac:dyDescent="0.15">
      <c r="A47" s="324" t="s">
        <v>446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 x14ac:dyDescent="0.15">
      <c r="A48" s="324" t="s">
        <v>447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 x14ac:dyDescent="0.15">
      <c r="A49" s="324" t="s">
        <v>448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 x14ac:dyDescent="0.15">
      <c r="A50" s="324" t="s">
        <v>449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 x14ac:dyDescent="0.15">
      <c r="A51" s="327" t="s">
        <v>450</v>
      </c>
      <c r="B51" s="447">
        <v>952</v>
      </c>
      <c r="C51" s="448">
        <v>712</v>
      </c>
      <c r="D51" s="448">
        <v>744</v>
      </c>
      <c r="E51" s="448">
        <v>0</v>
      </c>
      <c r="F51" s="448">
        <v>0</v>
      </c>
      <c r="G51" s="448">
        <v>0</v>
      </c>
      <c r="H51" s="448">
        <v>0</v>
      </c>
      <c r="I51" s="448">
        <v>0</v>
      </c>
      <c r="J51" s="448">
        <v>0</v>
      </c>
      <c r="K51" s="448">
        <v>0</v>
      </c>
      <c r="L51" s="448">
        <v>0</v>
      </c>
      <c r="M51" s="448">
        <v>0</v>
      </c>
      <c r="N51" s="100">
        <v>2408</v>
      </c>
    </row>
    <row r="52" spans="1:24" s="85" customFormat="1" ht="18.75" customHeight="1" x14ac:dyDescent="0.15">
      <c r="A52" s="102" t="s">
        <v>416</v>
      </c>
      <c r="L52" s="102"/>
      <c r="N52" s="485" t="s">
        <v>38</v>
      </c>
      <c r="O52" s="101"/>
    </row>
    <row r="53" spans="1:24" s="85" customFormat="1" ht="15" customHeight="1" x14ac:dyDescent="0.15">
      <c r="A53" s="550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 x14ac:dyDescent="0.15">
      <c r="A54" s="321" t="s">
        <v>445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 x14ac:dyDescent="0.15">
      <c r="A55" s="324" t="s">
        <v>446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 x14ac:dyDescent="0.15">
      <c r="A56" s="324" t="s">
        <v>447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 x14ac:dyDescent="0.15">
      <c r="A57" s="324" t="s">
        <v>448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 x14ac:dyDescent="0.15">
      <c r="A58" s="324" t="s">
        <v>449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 x14ac:dyDescent="0.15">
      <c r="A59" s="325" t="s">
        <v>450</v>
      </c>
      <c r="B59" s="450">
        <v>-43</v>
      </c>
      <c r="C59" s="451">
        <v>-165</v>
      </c>
      <c r="D59" s="451">
        <v>-138</v>
      </c>
      <c r="E59" s="451">
        <v>0</v>
      </c>
      <c r="F59" s="451">
        <v>0</v>
      </c>
      <c r="G59" s="451">
        <v>0</v>
      </c>
      <c r="H59" s="451">
        <v>0</v>
      </c>
      <c r="I59" s="451">
        <v>0</v>
      </c>
      <c r="J59" s="451">
        <v>0</v>
      </c>
      <c r="K59" s="451">
        <v>0</v>
      </c>
      <c r="L59" s="451">
        <v>0</v>
      </c>
      <c r="M59" s="452">
        <v>0</v>
      </c>
      <c r="N59" s="107">
        <v>-346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 x14ac:dyDescent="0.15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 x14ac:dyDescent="0.15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 x14ac:dyDescent="0.15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 x14ac:dyDescent="0.15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 x14ac:dyDescent="0.15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 x14ac:dyDescent="0.15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 x14ac:dyDescent="0.15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 x14ac:dyDescent="0.15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 x14ac:dyDescent="0.15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 x14ac:dyDescent="0.15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 x14ac:dyDescent="0.15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 x14ac:dyDescent="0.15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 x14ac:dyDescent="0.15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 x14ac:dyDescent="0.15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 x14ac:dyDescent="0.15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 x14ac:dyDescent="0.15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 x14ac:dyDescent="0.15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 x14ac:dyDescent="0.15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 x14ac:dyDescent="0.15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 x14ac:dyDescent="0.15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 x14ac:dyDescent="0.15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 x14ac:dyDescent="0.15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 x14ac:dyDescent="0.15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 x14ac:dyDescent="0.15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 x14ac:dyDescent="0.15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 x14ac:dyDescent="0.15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 x14ac:dyDescent="0.15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 x14ac:dyDescent="0.15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 x14ac:dyDescent="0.15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 x14ac:dyDescent="0.15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 x14ac:dyDescent="0.15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 x14ac:dyDescent="0.15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 x14ac:dyDescent="0.15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 x14ac:dyDescent="0.15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 x14ac:dyDescent="0.15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 x14ac:dyDescent="0.15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 x14ac:dyDescent="0.15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 x14ac:dyDescent="0.15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 x14ac:dyDescent="0.15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 x14ac:dyDescent="0.15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 x14ac:dyDescent="0.15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 x14ac:dyDescent="0.15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 x14ac:dyDescent="0.15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 x14ac:dyDescent="0.15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 x14ac:dyDescent="0.15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 x14ac:dyDescent="0.15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 x14ac:dyDescent="0.15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 x14ac:dyDescent="0.15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 x14ac:dyDescent="0.15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 x14ac:dyDescent="0.15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 x14ac:dyDescent="0.15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 x14ac:dyDescent="0.15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 x14ac:dyDescent="0.15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 x14ac:dyDescent="0.15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 x14ac:dyDescent="0.15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 x14ac:dyDescent="0.15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 x14ac:dyDescent="0.15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 x14ac:dyDescent="0.15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 x14ac:dyDescent="0.15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 x14ac:dyDescent="0.15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 x14ac:dyDescent="0.15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 x14ac:dyDescent="0.15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 x14ac:dyDescent="0.15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 x14ac:dyDescent="0.15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 x14ac:dyDescent="0.15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 x14ac:dyDescent="0.15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 x14ac:dyDescent="0.15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 x14ac:dyDescent="0.15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 x14ac:dyDescent="0.15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 x14ac:dyDescent="0.15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 x14ac:dyDescent="0.15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 x14ac:dyDescent="0.15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 x14ac:dyDescent="0.15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 x14ac:dyDescent="0.15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 x14ac:dyDescent="0.15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 x14ac:dyDescent="0.15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 x14ac:dyDescent="0.15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 x14ac:dyDescent="0.15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 x14ac:dyDescent="0.15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 x14ac:dyDescent="0.15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 x14ac:dyDescent="0.15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 x14ac:dyDescent="0.15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 x14ac:dyDescent="0.15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 x14ac:dyDescent="0.15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 x14ac:dyDescent="0.15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 x14ac:dyDescent="0.15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 x14ac:dyDescent="0.15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 x14ac:dyDescent="0.15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 x14ac:dyDescent="0.15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 x14ac:dyDescent="0.15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 x14ac:dyDescent="0.15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 x14ac:dyDescent="0.15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 x14ac:dyDescent="0.15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 x14ac:dyDescent="0.15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 x14ac:dyDescent="0.15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 x14ac:dyDescent="0.15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 x14ac:dyDescent="0.15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 x14ac:dyDescent="0.15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 x14ac:dyDescent="0.15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 x14ac:dyDescent="0.15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 x14ac:dyDescent="0.15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 x14ac:dyDescent="0.15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 x14ac:dyDescent="0.15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 x14ac:dyDescent="0.15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 x14ac:dyDescent="0.15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 x14ac:dyDescent="0.15"/>
    <row r="166" spans="1:24" ht="15" customHeight="1" x14ac:dyDescent="0.15"/>
    <row r="167" spans="1:24" ht="15" customHeight="1" x14ac:dyDescent="0.15"/>
    <row r="168" spans="1:24" ht="15" customHeight="1" x14ac:dyDescent="0.15"/>
    <row r="169" spans="1:24" ht="15" customHeight="1" x14ac:dyDescent="0.15"/>
    <row r="170" spans="1:24" ht="15" customHeight="1" x14ac:dyDescent="0.15"/>
    <row r="171" spans="1:24" ht="15" customHeight="1" x14ac:dyDescent="0.15"/>
    <row r="172" spans="1:24" ht="15" customHeight="1" x14ac:dyDescent="0.15"/>
    <row r="173" spans="1:24" ht="15" customHeight="1" x14ac:dyDescent="0.15"/>
    <row r="174" spans="1:24" ht="15" customHeight="1" x14ac:dyDescent="0.15"/>
    <row r="175" spans="1:24" ht="15" customHeight="1" x14ac:dyDescent="0.15"/>
    <row r="176" spans="1:24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4"/>
  <pageMargins left="0.59055118110236227" right="0" top="0.39370078740157483" bottom="0.39370078740157483" header="0.31496062992125984" footer="0.19685039370078741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zoomScaleNormal="100" zoomScaleSheetLayoutView="120" workbookViewId="0"/>
  </sheetViews>
  <sheetFormatPr defaultRowHeight="18" customHeight="1" x14ac:dyDescent="0.15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 x14ac:dyDescent="0.15">
      <c r="A1" s="267" t="s">
        <v>451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50" customFormat="1" ht="18" customHeight="1" x14ac:dyDescent="0.15">
      <c r="D2" s="351"/>
      <c r="E2" s="351"/>
      <c r="F2" s="351"/>
      <c r="M2" s="351"/>
    </row>
    <row r="3" spans="1:36" s="350" customFormat="1" ht="18" customHeight="1" x14ac:dyDescent="0.15">
      <c r="D3" s="351"/>
      <c r="E3" s="351"/>
      <c r="F3" s="351"/>
      <c r="M3" s="351"/>
      <c r="AF3" s="351"/>
    </row>
    <row r="4" spans="1:36" s="351" customFormat="1" ht="18" customHeight="1" x14ac:dyDescent="0.15">
      <c r="L4" s="357" t="s">
        <v>294</v>
      </c>
    </row>
    <row r="5" spans="1:36" s="351" customFormat="1" ht="18" customHeight="1" x14ac:dyDescent="0.15">
      <c r="C5" s="626" t="s">
        <v>284</v>
      </c>
      <c r="D5" s="627"/>
      <c r="E5" s="626" t="s">
        <v>281</v>
      </c>
      <c r="F5" s="627"/>
      <c r="G5" s="626" t="s">
        <v>282</v>
      </c>
      <c r="H5" s="627"/>
      <c r="I5" s="626" t="s">
        <v>283</v>
      </c>
      <c r="J5" s="627"/>
      <c r="K5" s="626" t="s">
        <v>285</v>
      </c>
      <c r="L5" s="627"/>
    </row>
    <row r="6" spans="1:36" s="351" customFormat="1" ht="18" customHeight="1" x14ac:dyDescent="0.15">
      <c r="C6" s="628" t="s">
        <v>286</v>
      </c>
      <c r="D6" s="629"/>
      <c r="E6" s="634">
        <v>1</v>
      </c>
      <c r="F6" s="635"/>
      <c r="G6" s="634">
        <v>24</v>
      </c>
      <c r="H6" s="635"/>
      <c r="I6" s="634">
        <v>0</v>
      </c>
      <c r="J6" s="635"/>
      <c r="K6" s="634">
        <v>25</v>
      </c>
      <c r="L6" s="635"/>
      <c r="M6" s="352"/>
      <c r="N6" s="352"/>
      <c r="O6" s="352"/>
      <c r="P6" s="352"/>
      <c r="Q6" s="352"/>
      <c r="S6" s="352"/>
      <c r="T6" s="352"/>
      <c r="U6" s="352"/>
      <c r="V6" s="352"/>
      <c r="W6" s="352"/>
      <c r="X6" s="352"/>
      <c r="Z6" s="352"/>
      <c r="AA6" s="352"/>
      <c r="AB6" s="352"/>
      <c r="AC6" s="352"/>
      <c r="AD6" s="352"/>
      <c r="AE6" s="352"/>
    </row>
    <row r="7" spans="1:36" s="351" customFormat="1" ht="18" customHeight="1" x14ac:dyDescent="0.15">
      <c r="C7" s="630" t="s">
        <v>287</v>
      </c>
      <c r="D7" s="631"/>
      <c r="E7" s="636">
        <v>0</v>
      </c>
      <c r="F7" s="637"/>
      <c r="G7" s="636">
        <v>25</v>
      </c>
      <c r="H7" s="637"/>
      <c r="I7" s="636">
        <v>0</v>
      </c>
      <c r="J7" s="637"/>
      <c r="K7" s="636">
        <v>25</v>
      </c>
      <c r="L7" s="637"/>
      <c r="M7" s="352"/>
      <c r="N7" s="352"/>
      <c r="O7" s="352"/>
      <c r="P7" s="352"/>
      <c r="Q7" s="352"/>
      <c r="S7" s="352"/>
      <c r="T7" s="352"/>
      <c r="U7" s="352"/>
      <c r="V7" s="352"/>
      <c r="W7" s="352"/>
      <c r="X7" s="352"/>
      <c r="Z7" s="352"/>
      <c r="AA7" s="352"/>
      <c r="AB7" s="352"/>
      <c r="AC7" s="352"/>
      <c r="AD7" s="352"/>
      <c r="AE7" s="352"/>
    </row>
    <row r="8" spans="1:36" s="351" customFormat="1" ht="18" customHeight="1" x14ac:dyDescent="0.15">
      <c r="C8" s="632" t="s">
        <v>288</v>
      </c>
      <c r="D8" s="633"/>
      <c r="E8" s="638">
        <v>7</v>
      </c>
      <c r="F8" s="639"/>
      <c r="G8" s="638">
        <v>16</v>
      </c>
      <c r="H8" s="639"/>
      <c r="I8" s="638">
        <v>2</v>
      </c>
      <c r="J8" s="639"/>
      <c r="K8" s="638">
        <v>25</v>
      </c>
      <c r="L8" s="639"/>
      <c r="M8" s="352"/>
      <c r="N8" s="352"/>
      <c r="O8" s="352"/>
      <c r="P8" s="352"/>
      <c r="Q8" s="352"/>
      <c r="S8" s="352"/>
      <c r="T8" s="352"/>
      <c r="U8" s="352"/>
      <c r="V8" s="352"/>
      <c r="W8" s="352"/>
      <c r="X8" s="352"/>
      <c r="Z8" s="352"/>
      <c r="AA8" s="352"/>
      <c r="AB8" s="352"/>
      <c r="AC8" s="352"/>
      <c r="AD8" s="352"/>
      <c r="AE8" s="352"/>
    </row>
    <row r="9" spans="1:36" s="351" customFormat="1" ht="18" customHeight="1" x14ac:dyDescent="0.15"/>
    <row r="10" spans="1:36" s="351" customFormat="1" ht="18" customHeight="1" x14ac:dyDescent="0.15"/>
    <row r="11" spans="1:36" s="351" customFormat="1" ht="16.5" customHeight="1" x14ac:dyDescent="0.15">
      <c r="B11" s="116" t="s">
        <v>52</v>
      </c>
      <c r="C11" s="353"/>
    </row>
    <row r="12" spans="1:36" s="351" customFormat="1" ht="16.5" customHeight="1" x14ac:dyDescent="0.15">
      <c r="C12" s="354"/>
      <c r="L12" s="357" t="s">
        <v>293</v>
      </c>
    </row>
    <row r="13" spans="1:36" s="351" customFormat="1" ht="16.5" customHeight="1" x14ac:dyDescent="0.15">
      <c r="C13" s="358" t="s">
        <v>289</v>
      </c>
      <c r="D13" s="624" t="s">
        <v>291</v>
      </c>
      <c r="E13" s="625"/>
      <c r="F13" s="646" t="s">
        <v>290</v>
      </c>
      <c r="G13" s="647"/>
      <c r="H13" s="356" t="s">
        <v>289</v>
      </c>
      <c r="I13" s="624" t="s">
        <v>291</v>
      </c>
      <c r="J13" s="625"/>
      <c r="K13" s="624" t="s">
        <v>292</v>
      </c>
      <c r="L13" s="625"/>
    </row>
    <row r="14" spans="1:36" s="351" customFormat="1" ht="16.5" customHeight="1" x14ac:dyDescent="0.15">
      <c r="C14" s="453">
        <v>1</v>
      </c>
      <c r="D14" s="640" t="s">
        <v>433</v>
      </c>
      <c r="E14" s="641"/>
      <c r="F14" s="640">
        <v>5</v>
      </c>
      <c r="G14" s="644"/>
      <c r="H14" s="454">
        <v>1</v>
      </c>
      <c r="I14" s="640" t="s">
        <v>317</v>
      </c>
      <c r="J14" s="641"/>
      <c r="K14" s="640">
        <v>163</v>
      </c>
      <c r="L14" s="641"/>
      <c r="V14" s="355"/>
      <c r="W14" s="355"/>
      <c r="X14" s="355"/>
      <c r="Y14" s="355"/>
      <c r="AA14" s="352"/>
      <c r="AB14" s="352"/>
      <c r="AC14" s="352"/>
      <c r="AD14" s="352"/>
      <c r="AE14" s="352"/>
      <c r="AF14" s="355"/>
      <c r="AG14" s="352"/>
      <c r="AH14" s="352"/>
      <c r="AI14" s="352"/>
      <c r="AJ14" s="352"/>
    </row>
    <row r="15" spans="1:36" s="351" customFormat="1" ht="16.5" customHeight="1" x14ac:dyDescent="0.15">
      <c r="C15" s="455"/>
      <c r="D15" s="642"/>
      <c r="E15" s="643"/>
      <c r="F15" s="642"/>
      <c r="G15" s="645"/>
      <c r="H15" s="456">
        <v>2</v>
      </c>
      <c r="I15" s="642" t="s">
        <v>361</v>
      </c>
      <c r="J15" s="643"/>
      <c r="K15" s="642">
        <v>133</v>
      </c>
      <c r="L15" s="643"/>
      <c r="V15" s="355"/>
      <c r="W15" s="355"/>
      <c r="X15" s="355"/>
      <c r="Y15" s="355"/>
      <c r="AA15" s="352"/>
      <c r="AB15" s="352"/>
      <c r="AC15" s="352"/>
      <c r="AD15" s="352"/>
      <c r="AE15" s="352"/>
      <c r="AF15" s="355"/>
      <c r="AG15" s="352"/>
      <c r="AH15" s="352"/>
      <c r="AI15" s="352"/>
      <c r="AJ15" s="352"/>
    </row>
    <row r="16" spans="1:36" s="351" customFormat="1" ht="16.5" customHeight="1" x14ac:dyDescent="0.15">
      <c r="C16" s="455"/>
      <c r="D16" s="642"/>
      <c r="E16" s="643"/>
      <c r="F16" s="642"/>
      <c r="G16" s="645"/>
      <c r="H16" s="456">
        <v>3</v>
      </c>
      <c r="I16" s="642" t="s">
        <v>385</v>
      </c>
      <c r="J16" s="643"/>
      <c r="K16" s="642">
        <v>80</v>
      </c>
      <c r="L16" s="643"/>
      <c r="V16" s="355"/>
      <c r="W16" s="355"/>
      <c r="X16" s="355"/>
      <c r="Y16" s="355"/>
      <c r="AA16" s="352"/>
      <c r="AB16" s="352"/>
      <c r="AC16" s="352"/>
      <c r="AD16" s="352"/>
      <c r="AE16" s="352"/>
      <c r="AF16" s="355"/>
      <c r="AG16" s="352"/>
      <c r="AH16" s="352"/>
      <c r="AI16" s="352"/>
      <c r="AJ16" s="352"/>
    </row>
    <row r="17" spans="2:36" s="351" customFormat="1" ht="16.5" customHeight="1" x14ac:dyDescent="0.15">
      <c r="C17" s="455"/>
      <c r="D17" s="642"/>
      <c r="E17" s="643"/>
      <c r="F17" s="642"/>
      <c r="G17" s="645"/>
      <c r="H17" s="456">
        <v>4</v>
      </c>
      <c r="I17" s="642" t="s">
        <v>318</v>
      </c>
      <c r="J17" s="643"/>
      <c r="K17" s="642">
        <v>75</v>
      </c>
      <c r="L17" s="643"/>
      <c r="V17" s="355"/>
      <c r="W17" s="355"/>
      <c r="X17" s="355"/>
      <c r="Y17" s="355"/>
      <c r="AA17" s="352"/>
      <c r="AB17" s="352"/>
      <c r="AC17" s="352"/>
      <c r="AD17" s="352"/>
      <c r="AE17" s="352"/>
      <c r="AF17" s="355"/>
      <c r="AG17" s="352"/>
      <c r="AH17" s="352"/>
      <c r="AI17" s="352"/>
      <c r="AJ17" s="352"/>
    </row>
    <row r="18" spans="2:36" s="351" customFormat="1" ht="16.5" customHeight="1" x14ac:dyDescent="0.15">
      <c r="C18" s="455"/>
      <c r="D18" s="642"/>
      <c r="E18" s="643"/>
      <c r="F18" s="642"/>
      <c r="G18" s="645"/>
      <c r="H18" s="456">
        <v>5</v>
      </c>
      <c r="I18" s="642" t="s">
        <v>321</v>
      </c>
      <c r="J18" s="643"/>
      <c r="K18" s="642">
        <v>74</v>
      </c>
      <c r="L18" s="643"/>
      <c r="V18" s="355"/>
      <c r="W18" s="355"/>
      <c r="X18" s="355"/>
      <c r="Y18" s="355"/>
      <c r="AA18" s="352"/>
      <c r="AB18" s="352"/>
      <c r="AC18" s="352"/>
      <c r="AD18" s="352"/>
      <c r="AE18" s="352"/>
      <c r="AF18" s="355"/>
      <c r="AG18" s="352"/>
      <c r="AH18" s="352"/>
      <c r="AI18" s="352"/>
      <c r="AJ18" s="352"/>
    </row>
    <row r="19" spans="2:36" s="351" customFormat="1" ht="16.5" customHeight="1" x14ac:dyDescent="0.15">
      <c r="C19" s="455"/>
      <c r="D19" s="616"/>
      <c r="E19" s="617"/>
      <c r="F19" s="618"/>
      <c r="G19" s="619"/>
      <c r="H19" s="456"/>
      <c r="I19" s="616"/>
      <c r="J19" s="617"/>
      <c r="K19" s="616"/>
      <c r="L19" s="617"/>
      <c r="V19" s="355"/>
      <c r="W19" s="355"/>
      <c r="X19" s="355"/>
      <c r="Y19" s="355"/>
      <c r="AA19" s="352"/>
      <c r="AB19" s="352"/>
      <c r="AC19" s="352"/>
      <c r="AD19" s="352"/>
      <c r="AE19" s="352"/>
      <c r="AF19" s="355"/>
      <c r="AG19" s="352"/>
      <c r="AH19" s="352"/>
      <c r="AI19" s="352"/>
      <c r="AJ19" s="352"/>
    </row>
    <row r="20" spans="2:36" s="351" customFormat="1" ht="16.5" customHeight="1" x14ac:dyDescent="0.15">
      <c r="C20" s="455"/>
      <c r="D20" s="616"/>
      <c r="E20" s="617"/>
      <c r="F20" s="618"/>
      <c r="G20" s="619"/>
      <c r="H20" s="456"/>
      <c r="I20" s="616"/>
      <c r="J20" s="617"/>
      <c r="K20" s="616"/>
      <c r="L20" s="617"/>
      <c r="V20" s="355"/>
      <c r="W20" s="355"/>
      <c r="X20" s="355"/>
      <c r="Y20" s="355"/>
      <c r="AA20" s="352"/>
      <c r="AB20" s="352"/>
      <c r="AC20" s="352"/>
      <c r="AD20" s="352"/>
      <c r="AE20" s="352"/>
      <c r="AF20" s="355"/>
      <c r="AG20" s="352"/>
      <c r="AH20" s="352"/>
      <c r="AI20" s="352"/>
      <c r="AJ20" s="352"/>
    </row>
    <row r="21" spans="2:36" s="351" customFormat="1" ht="16.5" customHeight="1" x14ac:dyDescent="0.15">
      <c r="C21" s="457"/>
      <c r="D21" s="612"/>
      <c r="E21" s="613"/>
      <c r="F21" s="614"/>
      <c r="G21" s="615"/>
      <c r="H21" s="458"/>
      <c r="I21" s="612"/>
      <c r="J21" s="613"/>
      <c r="K21" s="612"/>
      <c r="L21" s="613"/>
      <c r="V21" s="355"/>
      <c r="W21" s="355"/>
      <c r="X21" s="355"/>
      <c r="Y21" s="355"/>
      <c r="AA21" s="352"/>
      <c r="AB21" s="352"/>
      <c r="AC21" s="352"/>
      <c r="AD21" s="352"/>
      <c r="AE21" s="352"/>
      <c r="AF21" s="355"/>
      <c r="AG21" s="352"/>
      <c r="AH21" s="352"/>
      <c r="AI21" s="352"/>
      <c r="AJ21" s="352"/>
    </row>
    <row r="22" spans="2:36" s="351" customFormat="1" ht="16.5" customHeight="1" x14ac:dyDescent="0.15"/>
    <row r="23" spans="2:36" s="351" customFormat="1" ht="16.5" customHeight="1" x14ac:dyDescent="0.15">
      <c r="B23" s="116" t="s">
        <v>53</v>
      </c>
      <c r="C23" s="353"/>
    </row>
    <row r="24" spans="2:36" s="351" customFormat="1" ht="16.5" customHeight="1" x14ac:dyDescent="0.15">
      <c r="C24" s="354"/>
      <c r="L24" s="357" t="s">
        <v>293</v>
      </c>
    </row>
    <row r="25" spans="2:36" s="351" customFormat="1" ht="16.5" customHeight="1" x14ac:dyDescent="0.15">
      <c r="C25" s="358" t="s">
        <v>289</v>
      </c>
      <c r="D25" s="624" t="s">
        <v>291</v>
      </c>
      <c r="E25" s="625"/>
      <c r="F25" s="646" t="s">
        <v>290</v>
      </c>
      <c r="G25" s="647"/>
      <c r="H25" s="356" t="s">
        <v>289</v>
      </c>
      <c r="I25" s="624" t="s">
        <v>291</v>
      </c>
      <c r="J25" s="625"/>
      <c r="K25" s="624" t="s">
        <v>292</v>
      </c>
      <c r="L25" s="625"/>
    </row>
    <row r="26" spans="2:36" s="351" customFormat="1" ht="16.5" customHeight="1" x14ac:dyDescent="0.15">
      <c r="C26" s="453"/>
      <c r="D26" s="620"/>
      <c r="E26" s="621"/>
      <c r="F26" s="622"/>
      <c r="G26" s="623"/>
      <c r="H26" s="454">
        <v>1</v>
      </c>
      <c r="I26" s="620" t="s">
        <v>361</v>
      </c>
      <c r="J26" s="621"/>
      <c r="K26" s="620">
        <v>107</v>
      </c>
      <c r="L26" s="621"/>
      <c r="V26" s="355"/>
      <c r="W26" s="355"/>
      <c r="X26" s="355"/>
      <c r="Y26" s="355"/>
      <c r="AA26" s="352"/>
      <c r="AB26" s="352"/>
      <c r="AC26" s="352"/>
      <c r="AD26" s="352"/>
      <c r="AE26" s="352"/>
      <c r="AF26" s="355"/>
      <c r="AG26" s="352"/>
      <c r="AH26" s="352"/>
      <c r="AI26" s="352"/>
      <c r="AJ26" s="352"/>
    </row>
    <row r="27" spans="2:36" s="351" customFormat="1" ht="16.5" customHeight="1" x14ac:dyDescent="0.15">
      <c r="C27" s="455"/>
      <c r="D27" s="616"/>
      <c r="E27" s="617"/>
      <c r="F27" s="618"/>
      <c r="G27" s="619"/>
      <c r="H27" s="456">
        <v>2</v>
      </c>
      <c r="I27" s="616" t="s">
        <v>317</v>
      </c>
      <c r="J27" s="617"/>
      <c r="K27" s="616">
        <v>87</v>
      </c>
      <c r="L27" s="617"/>
      <c r="V27" s="355"/>
      <c r="W27" s="355"/>
      <c r="X27" s="355"/>
      <c r="Y27" s="355"/>
      <c r="AA27" s="352"/>
      <c r="AB27" s="352"/>
      <c r="AC27" s="352"/>
      <c r="AD27" s="352"/>
      <c r="AE27" s="352"/>
      <c r="AF27" s="355"/>
      <c r="AG27" s="352"/>
      <c r="AH27" s="352"/>
      <c r="AI27" s="352"/>
      <c r="AJ27" s="352"/>
    </row>
    <row r="28" spans="2:36" s="351" customFormat="1" ht="16.5" customHeight="1" x14ac:dyDescent="0.15">
      <c r="C28" s="455"/>
      <c r="D28" s="616"/>
      <c r="E28" s="617"/>
      <c r="F28" s="618"/>
      <c r="G28" s="619"/>
      <c r="H28" s="456">
        <v>3</v>
      </c>
      <c r="I28" s="616" t="s">
        <v>320</v>
      </c>
      <c r="J28" s="617"/>
      <c r="K28" s="616">
        <v>82</v>
      </c>
      <c r="L28" s="617"/>
      <c r="V28" s="355"/>
      <c r="W28" s="355"/>
      <c r="X28" s="355"/>
      <c r="Y28" s="355"/>
      <c r="AA28" s="352"/>
      <c r="AB28" s="352"/>
      <c r="AC28" s="352"/>
      <c r="AD28" s="352"/>
      <c r="AE28" s="352"/>
      <c r="AF28" s="355"/>
      <c r="AG28" s="352"/>
      <c r="AH28" s="352"/>
      <c r="AI28" s="352"/>
      <c r="AJ28" s="352"/>
    </row>
    <row r="29" spans="2:36" s="351" customFormat="1" ht="16.5" customHeight="1" x14ac:dyDescent="0.15">
      <c r="C29" s="455"/>
      <c r="D29" s="616"/>
      <c r="E29" s="617"/>
      <c r="F29" s="618"/>
      <c r="G29" s="619"/>
      <c r="H29" s="456">
        <v>4</v>
      </c>
      <c r="I29" s="616" t="s">
        <v>321</v>
      </c>
      <c r="J29" s="617"/>
      <c r="K29" s="616">
        <v>74</v>
      </c>
      <c r="L29" s="617"/>
      <c r="V29" s="355"/>
      <c r="W29" s="355"/>
      <c r="X29" s="355"/>
      <c r="Y29" s="355"/>
      <c r="AA29" s="352"/>
      <c r="AB29" s="352"/>
      <c r="AC29" s="352"/>
      <c r="AD29" s="352"/>
      <c r="AE29" s="352"/>
      <c r="AF29" s="355"/>
      <c r="AG29" s="352"/>
      <c r="AH29" s="352"/>
      <c r="AI29" s="352"/>
      <c r="AJ29" s="352"/>
    </row>
    <row r="30" spans="2:36" s="351" customFormat="1" ht="16.5" customHeight="1" x14ac:dyDescent="0.15">
      <c r="C30" s="455"/>
      <c r="D30" s="616"/>
      <c r="E30" s="617"/>
      <c r="F30" s="618"/>
      <c r="G30" s="619"/>
      <c r="H30" s="456">
        <v>5</v>
      </c>
      <c r="I30" s="616" t="s">
        <v>385</v>
      </c>
      <c r="J30" s="617"/>
      <c r="K30" s="616">
        <v>73</v>
      </c>
      <c r="L30" s="617"/>
      <c r="V30" s="355"/>
      <c r="W30" s="355"/>
      <c r="X30" s="355"/>
      <c r="Y30" s="355"/>
      <c r="AA30" s="352"/>
      <c r="AB30" s="352"/>
      <c r="AC30" s="352"/>
      <c r="AD30" s="352"/>
      <c r="AE30" s="352"/>
      <c r="AF30" s="355"/>
      <c r="AG30" s="352"/>
      <c r="AH30" s="352"/>
      <c r="AI30" s="352"/>
      <c r="AJ30" s="352"/>
    </row>
    <row r="31" spans="2:36" s="351" customFormat="1" ht="16.5" customHeight="1" x14ac:dyDescent="0.15">
      <c r="C31" s="455"/>
      <c r="D31" s="616"/>
      <c r="E31" s="617"/>
      <c r="F31" s="618"/>
      <c r="G31" s="619"/>
      <c r="H31" s="456"/>
      <c r="I31" s="616"/>
      <c r="J31" s="617"/>
      <c r="K31" s="616"/>
      <c r="L31" s="617"/>
      <c r="V31" s="355"/>
      <c r="W31" s="355"/>
      <c r="X31" s="355"/>
      <c r="Y31" s="355"/>
      <c r="AA31" s="352"/>
      <c r="AB31" s="352"/>
      <c r="AC31" s="352"/>
      <c r="AD31" s="352"/>
      <c r="AE31" s="352"/>
      <c r="AF31" s="355"/>
      <c r="AG31" s="352"/>
      <c r="AH31" s="352"/>
      <c r="AI31" s="352"/>
      <c r="AJ31" s="352"/>
    </row>
    <row r="32" spans="2:36" s="351" customFormat="1" ht="16.5" customHeight="1" x14ac:dyDescent="0.15">
      <c r="C32" s="455"/>
      <c r="D32" s="616"/>
      <c r="E32" s="617"/>
      <c r="F32" s="618"/>
      <c r="G32" s="619"/>
      <c r="H32" s="456"/>
      <c r="I32" s="616"/>
      <c r="J32" s="617"/>
      <c r="K32" s="616"/>
      <c r="L32" s="617"/>
      <c r="V32" s="355"/>
      <c r="W32" s="355"/>
      <c r="X32" s="355"/>
      <c r="Y32" s="355"/>
      <c r="AA32" s="352"/>
      <c r="AB32" s="352"/>
      <c r="AC32" s="352"/>
      <c r="AD32" s="352"/>
      <c r="AE32" s="352"/>
      <c r="AF32" s="355"/>
      <c r="AG32" s="352"/>
      <c r="AH32" s="352"/>
      <c r="AI32" s="352"/>
      <c r="AJ32" s="352"/>
    </row>
    <row r="33" spans="2:36" s="351" customFormat="1" ht="16.5" customHeight="1" x14ac:dyDescent="0.15">
      <c r="C33" s="457"/>
      <c r="D33" s="612"/>
      <c r="E33" s="613"/>
      <c r="F33" s="614"/>
      <c r="G33" s="615"/>
      <c r="H33" s="458"/>
      <c r="I33" s="612"/>
      <c r="J33" s="613"/>
      <c r="K33" s="612"/>
      <c r="L33" s="613"/>
      <c r="V33" s="355"/>
      <c r="W33" s="355"/>
      <c r="X33" s="355"/>
      <c r="Y33" s="355"/>
      <c r="AA33" s="352"/>
      <c r="AB33" s="352"/>
      <c r="AC33" s="352"/>
      <c r="AD33" s="352"/>
      <c r="AE33" s="352"/>
      <c r="AF33" s="355"/>
      <c r="AG33" s="352"/>
      <c r="AH33" s="352"/>
      <c r="AI33" s="352"/>
      <c r="AJ33" s="352"/>
    </row>
    <row r="34" spans="2:36" s="351" customFormat="1" ht="16.5" customHeight="1" x14ac:dyDescent="0.15">
      <c r="C34" s="354"/>
    </row>
    <row r="35" spans="2:36" s="351" customFormat="1" ht="16.5" customHeight="1" x14ac:dyDescent="0.15">
      <c r="B35" s="116" t="s">
        <v>54</v>
      </c>
      <c r="C35" s="353"/>
    </row>
    <row r="36" spans="2:36" s="351" customFormat="1" ht="16.5" customHeight="1" x14ac:dyDescent="0.15">
      <c r="C36" s="354"/>
      <c r="L36" s="357" t="s">
        <v>293</v>
      </c>
    </row>
    <row r="37" spans="2:36" s="351" customFormat="1" ht="16.5" customHeight="1" x14ac:dyDescent="0.15">
      <c r="C37" s="358" t="s">
        <v>289</v>
      </c>
      <c r="D37" s="624" t="s">
        <v>291</v>
      </c>
      <c r="E37" s="625"/>
      <c r="F37" s="646" t="s">
        <v>290</v>
      </c>
      <c r="G37" s="647"/>
      <c r="H37" s="356" t="s">
        <v>289</v>
      </c>
      <c r="I37" s="624" t="s">
        <v>291</v>
      </c>
      <c r="J37" s="625"/>
      <c r="K37" s="624" t="s">
        <v>292</v>
      </c>
      <c r="L37" s="625"/>
    </row>
    <row r="38" spans="2:36" s="351" customFormat="1" ht="16.5" customHeight="1" x14ac:dyDescent="0.15">
      <c r="C38" s="453">
        <v>1</v>
      </c>
      <c r="D38" s="620" t="s">
        <v>389</v>
      </c>
      <c r="E38" s="621"/>
      <c r="F38" s="622">
        <v>19</v>
      </c>
      <c r="G38" s="623"/>
      <c r="H38" s="454">
        <v>1</v>
      </c>
      <c r="I38" s="620" t="s">
        <v>317</v>
      </c>
      <c r="J38" s="621"/>
      <c r="K38" s="620">
        <v>76</v>
      </c>
      <c r="L38" s="621"/>
      <c r="V38" s="355"/>
      <c r="W38" s="355"/>
      <c r="X38" s="355"/>
      <c r="Y38" s="355"/>
      <c r="AA38" s="352"/>
      <c r="AB38" s="352"/>
      <c r="AC38" s="352"/>
      <c r="AD38" s="352"/>
      <c r="AE38" s="352"/>
      <c r="AF38" s="355"/>
      <c r="AG38" s="352"/>
      <c r="AH38" s="352"/>
      <c r="AI38" s="352"/>
      <c r="AJ38" s="352"/>
    </row>
    <row r="39" spans="2:36" s="351" customFormat="1" ht="16.5" customHeight="1" x14ac:dyDescent="0.15">
      <c r="C39" s="455">
        <v>2</v>
      </c>
      <c r="D39" s="616" t="s">
        <v>320</v>
      </c>
      <c r="E39" s="617"/>
      <c r="F39" s="618">
        <v>16</v>
      </c>
      <c r="G39" s="619"/>
      <c r="H39" s="456">
        <v>2</v>
      </c>
      <c r="I39" s="616" t="s">
        <v>361</v>
      </c>
      <c r="J39" s="617"/>
      <c r="K39" s="616">
        <v>26</v>
      </c>
      <c r="L39" s="617"/>
      <c r="V39" s="355"/>
      <c r="W39" s="355"/>
      <c r="X39" s="355"/>
      <c r="Y39" s="355"/>
      <c r="AA39" s="352"/>
      <c r="AB39" s="352"/>
      <c r="AC39" s="352"/>
      <c r="AD39" s="352"/>
      <c r="AE39" s="352"/>
      <c r="AF39" s="355"/>
      <c r="AG39" s="352"/>
      <c r="AH39" s="352"/>
      <c r="AI39" s="352"/>
      <c r="AJ39" s="352"/>
    </row>
    <row r="40" spans="2:36" s="351" customFormat="1" ht="16.5" customHeight="1" x14ac:dyDescent="0.15">
      <c r="C40" s="455">
        <v>3</v>
      </c>
      <c r="D40" s="616" t="s">
        <v>386</v>
      </c>
      <c r="E40" s="617"/>
      <c r="F40" s="618">
        <v>15</v>
      </c>
      <c r="G40" s="619"/>
      <c r="H40" s="456">
        <v>3</v>
      </c>
      <c r="I40" s="616" t="s">
        <v>437</v>
      </c>
      <c r="J40" s="617"/>
      <c r="K40" s="616">
        <v>15</v>
      </c>
      <c r="L40" s="617"/>
      <c r="V40" s="355"/>
      <c r="W40" s="355"/>
      <c r="X40" s="355"/>
      <c r="Y40" s="355"/>
      <c r="AA40" s="352"/>
      <c r="AB40" s="352"/>
      <c r="AC40" s="352"/>
      <c r="AD40" s="352"/>
      <c r="AE40" s="352"/>
      <c r="AF40" s="355"/>
      <c r="AG40" s="352"/>
      <c r="AH40" s="352"/>
      <c r="AI40" s="352"/>
      <c r="AJ40" s="352"/>
    </row>
    <row r="41" spans="2:36" s="351" customFormat="1" ht="16.5" customHeight="1" x14ac:dyDescent="0.15">
      <c r="C41" s="455">
        <v>4</v>
      </c>
      <c r="D41" s="616" t="s">
        <v>434</v>
      </c>
      <c r="E41" s="617"/>
      <c r="F41" s="618">
        <v>14</v>
      </c>
      <c r="G41" s="619"/>
      <c r="H41" s="456">
        <v>4</v>
      </c>
      <c r="I41" s="616" t="s">
        <v>438</v>
      </c>
      <c r="J41" s="617"/>
      <c r="K41" s="616">
        <v>14</v>
      </c>
      <c r="L41" s="617"/>
      <c r="V41" s="355"/>
      <c r="W41" s="355"/>
      <c r="X41" s="355"/>
      <c r="Y41" s="355"/>
      <c r="AA41" s="352"/>
      <c r="AB41" s="352"/>
      <c r="AC41" s="352"/>
      <c r="AD41" s="352"/>
      <c r="AE41" s="352"/>
      <c r="AF41" s="355"/>
      <c r="AG41" s="352"/>
      <c r="AH41" s="352"/>
      <c r="AI41" s="352"/>
      <c r="AJ41" s="352"/>
    </row>
    <row r="42" spans="2:36" s="351" customFormat="1" ht="16.5" customHeight="1" x14ac:dyDescent="0.15">
      <c r="C42" s="455">
        <v>5</v>
      </c>
      <c r="D42" s="616" t="s">
        <v>435</v>
      </c>
      <c r="E42" s="617"/>
      <c r="F42" s="618">
        <v>7</v>
      </c>
      <c r="G42" s="619"/>
      <c r="H42" s="456">
        <v>5</v>
      </c>
      <c r="I42" s="616" t="s">
        <v>439</v>
      </c>
      <c r="J42" s="617"/>
      <c r="K42" s="616">
        <v>12</v>
      </c>
      <c r="L42" s="617"/>
      <c r="V42" s="355"/>
      <c r="W42" s="355"/>
      <c r="X42" s="355"/>
      <c r="Y42" s="355"/>
      <c r="AA42" s="352"/>
      <c r="AB42" s="352"/>
      <c r="AC42" s="352"/>
      <c r="AD42" s="352"/>
      <c r="AE42" s="352"/>
      <c r="AF42" s="355"/>
      <c r="AG42" s="352"/>
      <c r="AH42" s="352"/>
      <c r="AI42" s="352"/>
      <c r="AJ42" s="352"/>
    </row>
    <row r="43" spans="2:36" s="351" customFormat="1" ht="16.5" customHeight="1" x14ac:dyDescent="0.15">
      <c r="C43" s="455">
        <v>5</v>
      </c>
      <c r="D43" s="616" t="s">
        <v>436</v>
      </c>
      <c r="E43" s="617"/>
      <c r="F43" s="618">
        <v>7</v>
      </c>
      <c r="G43" s="619"/>
      <c r="H43" s="456"/>
      <c r="I43" s="616"/>
      <c r="J43" s="617"/>
      <c r="K43" s="616"/>
      <c r="L43" s="617"/>
      <c r="V43" s="355"/>
      <c r="W43" s="355"/>
      <c r="X43" s="355"/>
      <c r="Y43" s="355"/>
      <c r="AA43" s="352"/>
      <c r="AB43" s="352"/>
      <c r="AC43" s="352"/>
      <c r="AD43" s="352"/>
      <c r="AE43" s="352"/>
      <c r="AF43" s="355"/>
      <c r="AG43" s="352"/>
      <c r="AH43" s="352"/>
      <c r="AI43" s="352"/>
      <c r="AJ43" s="352"/>
    </row>
    <row r="44" spans="2:36" s="351" customFormat="1" ht="16.5" customHeight="1" x14ac:dyDescent="0.15">
      <c r="C44" s="455"/>
      <c r="D44" s="616"/>
      <c r="E44" s="617"/>
      <c r="F44" s="618"/>
      <c r="G44" s="619"/>
      <c r="H44" s="456"/>
      <c r="I44" s="616"/>
      <c r="J44" s="617"/>
      <c r="K44" s="616"/>
      <c r="L44" s="617"/>
      <c r="V44" s="355"/>
      <c r="W44" s="355"/>
      <c r="X44" s="355"/>
      <c r="Y44" s="355"/>
      <c r="AA44" s="352"/>
      <c r="AB44" s="352"/>
      <c r="AC44" s="352"/>
      <c r="AD44" s="352"/>
      <c r="AE44" s="352"/>
      <c r="AF44" s="355"/>
      <c r="AG44" s="352"/>
      <c r="AH44" s="352"/>
      <c r="AI44" s="352"/>
      <c r="AJ44" s="352"/>
    </row>
    <row r="45" spans="2:36" s="351" customFormat="1" ht="16.5" customHeight="1" x14ac:dyDescent="0.15">
      <c r="C45" s="457"/>
      <c r="D45" s="612"/>
      <c r="E45" s="613"/>
      <c r="F45" s="614"/>
      <c r="G45" s="615"/>
      <c r="H45" s="458"/>
      <c r="I45" s="612"/>
      <c r="J45" s="613"/>
      <c r="K45" s="612"/>
      <c r="L45" s="613"/>
      <c r="V45" s="355"/>
      <c r="W45" s="355"/>
      <c r="X45" s="355"/>
      <c r="Y45" s="355"/>
      <c r="AA45" s="352"/>
      <c r="AB45" s="352"/>
      <c r="AC45" s="352"/>
      <c r="AD45" s="352"/>
      <c r="AE45" s="352"/>
      <c r="AF45" s="355"/>
      <c r="AG45" s="352"/>
      <c r="AH45" s="352"/>
      <c r="AI45" s="352"/>
      <c r="AJ45" s="352"/>
    </row>
    <row r="46" spans="2:36" s="351" customFormat="1" ht="18" customHeight="1" x14ac:dyDescent="0.15">
      <c r="C46" s="354"/>
    </row>
    <row r="47" spans="2:36" s="351" customFormat="1" ht="18" customHeight="1" x14ac:dyDescent="0.15"/>
    <row r="48" spans="2:36" s="351" customFormat="1" ht="18" customHeight="1" x14ac:dyDescent="0.15">
      <c r="D48" s="355"/>
      <c r="E48" s="355"/>
      <c r="F48" s="355"/>
      <c r="G48" s="355"/>
      <c r="V48" s="355"/>
      <c r="W48" s="355"/>
      <c r="X48" s="355"/>
      <c r="Y48" s="355"/>
      <c r="AF48" s="355"/>
      <c r="AG48" s="355"/>
      <c r="AH48" s="355"/>
      <c r="AI48" s="355"/>
      <c r="AJ48" s="355"/>
    </row>
    <row r="49" spans="3:36" s="351" customFormat="1" ht="18" customHeight="1" x14ac:dyDescent="0.15">
      <c r="D49" s="355"/>
      <c r="E49" s="355"/>
      <c r="F49" s="355"/>
      <c r="G49" s="355"/>
      <c r="V49" s="355"/>
      <c r="W49" s="355"/>
      <c r="X49" s="355"/>
      <c r="Y49" s="355"/>
      <c r="AF49" s="355"/>
      <c r="AG49" s="355"/>
      <c r="AH49" s="355"/>
      <c r="AI49" s="355"/>
      <c r="AJ49" s="355"/>
    </row>
    <row r="50" spans="3:36" s="351" customFormat="1" ht="18" customHeight="1" x14ac:dyDescent="0.15">
      <c r="D50" s="355"/>
      <c r="E50" s="355"/>
      <c r="F50" s="355"/>
      <c r="G50" s="355"/>
      <c r="V50" s="355"/>
      <c r="W50" s="355"/>
      <c r="X50" s="355"/>
      <c r="Y50" s="355"/>
      <c r="AF50" s="355"/>
      <c r="AG50" s="355"/>
      <c r="AH50" s="355"/>
      <c r="AI50" s="355"/>
      <c r="AJ50" s="355"/>
    </row>
    <row r="51" spans="3:36" s="351" customFormat="1" ht="18" customHeight="1" x14ac:dyDescent="0.15">
      <c r="D51" s="355"/>
      <c r="E51" s="355"/>
      <c r="F51" s="355"/>
      <c r="G51" s="355"/>
      <c r="V51" s="355"/>
      <c r="W51" s="355"/>
      <c r="X51" s="355"/>
      <c r="Y51" s="355"/>
      <c r="AF51" s="355"/>
      <c r="AG51" s="355"/>
      <c r="AH51" s="355"/>
      <c r="AI51" s="355"/>
      <c r="AJ51" s="355"/>
    </row>
    <row r="52" spans="3:36" s="351" customFormat="1" ht="18" customHeight="1" x14ac:dyDescent="0.15">
      <c r="D52" s="355"/>
      <c r="E52" s="355"/>
      <c r="F52" s="355"/>
      <c r="G52" s="355"/>
      <c r="V52" s="355"/>
      <c r="W52" s="355"/>
      <c r="X52" s="355"/>
      <c r="Y52" s="355"/>
      <c r="AF52" s="355"/>
      <c r="AG52" s="355"/>
      <c r="AH52" s="355"/>
      <c r="AI52" s="355"/>
      <c r="AJ52" s="355"/>
    </row>
    <row r="53" spans="3:36" s="351" customFormat="1" ht="18" customHeight="1" x14ac:dyDescent="0.15">
      <c r="D53" s="355"/>
      <c r="E53" s="355"/>
      <c r="F53" s="355"/>
      <c r="G53" s="355"/>
      <c r="V53" s="355"/>
      <c r="W53" s="355"/>
      <c r="X53" s="355"/>
      <c r="Y53" s="355"/>
      <c r="AF53" s="355"/>
      <c r="AG53" s="355"/>
      <c r="AH53" s="355"/>
      <c r="AI53" s="355"/>
      <c r="AJ53" s="355"/>
    </row>
    <row r="54" spans="3:36" s="351" customFormat="1" ht="18" customHeight="1" x14ac:dyDescent="0.15">
      <c r="D54" s="355"/>
      <c r="E54" s="355"/>
      <c r="F54" s="355"/>
      <c r="G54" s="355"/>
      <c r="V54" s="355"/>
      <c r="W54" s="355"/>
      <c r="X54" s="355"/>
      <c r="Y54" s="355"/>
      <c r="AF54" s="355"/>
      <c r="AG54" s="355"/>
      <c r="AH54" s="355"/>
      <c r="AI54" s="355"/>
      <c r="AJ54" s="355"/>
    </row>
    <row r="55" spans="3:36" s="351" customFormat="1" ht="18" customHeight="1" x14ac:dyDescent="0.15">
      <c r="D55" s="355"/>
      <c r="E55" s="355"/>
      <c r="F55" s="355"/>
      <c r="G55" s="355"/>
      <c r="V55" s="355"/>
      <c r="W55" s="355"/>
      <c r="X55" s="355"/>
      <c r="Y55" s="355"/>
      <c r="AF55" s="355"/>
      <c r="AG55" s="355"/>
      <c r="AH55" s="355"/>
      <c r="AI55" s="355"/>
      <c r="AJ55" s="355"/>
    </row>
    <row r="56" spans="3:36" s="351" customFormat="1" ht="18" customHeight="1" x14ac:dyDescent="0.15"/>
    <row r="57" spans="3:36" s="351" customFormat="1" ht="18" customHeight="1" x14ac:dyDescent="0.15"/>
    <row r="58" spans="3:36" ht="18" customHeight="1" x14ac:dyDescent="0.15">
      <c r="C58" s="349"/>
    </row>
  </sheetData>
  <mergeCells count="128"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3"/>
  <sheetViews>
    <sheetView showGridLines="0" zoomScaleNormal="100" workbookViewId="0">
      <selection activeCell="A4" sqref="A4:A5"/>
    </sheetView>
  </sheetViews>
  <sheetFormatPr defaultRowHeight="12" customHeight="1" x14ac:dyDescent="0.15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4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4" customWidth="1"/>
    <col min="31" max="31" width="8.875" customWidth="1"/>
  </cols>
  <sheetData>
    <row r="1" spans="1:25" ht="30.75" customHeight="1" x14ac:dyDescent="0.3">
      <c r="A1" s="308" t="s">
        <v>225</v>
      </c>
    </row>
    <row r="2" spans="1:25" s="191" customFormat="1" ht="24" customHeight="1" x14ac:dyDescent="0.25">
      <c r="B2" s="192"/>
      <c r="C2" s="193" t="s">
        <v>170</v>
      </c>
      <c r="E2" s="192"/>
      <c r="F2" s="192"/>
      <c r="G2" s="192"/>
      <c r="H2" s="192"/>
      <c r="I2" s="648">
        <v>42005</v>
      </c>
      <c r="J2" s="586"/>
      <c r="K2" s="586"/>
      <c r="L2" s="193" t="s">
        <v>215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 x14ac:dyDescent="0.15">
      <c r="L4" s="196"/>
      <c r="P4"/>
      <c r="Q4"/>
      <c r="Y4" s="196"/>
    </row>
    <row r="5" spans="1:25" s="195" customFormat="1" ht="13.5" customHeight="1" x14ac:dyDescent="0.15">
      <c r="I5" s="197" t="s">
        <v>173</v>
      </c>
      <c r="P5"/>
      <c r="Q5"/>
      <c r="Y5" s="196"/>
    </row>
    <row r="6" spans="1:25" s="195" customFormat="1" ht="13.5" customHeight="1" x14ac:dyDescent="0.15">
      <c r="I6" s="197" t="s">
        <v>171</v>
      </c>
      <c r="J6" s="195" t="s">
        <v>434</v>
      </c>
      <c r="K6" s="198"/>
      <c r="N6" s="460" t="s">
        <v>452</v>
      </c>
      <c r="P6"/>
      <c r="Q6"/>
      <c r="Y6" s="196"/>
    </row>
    <row r="7" spans="1:25" s="195" customFormat="1" ht="13.5" customHeight="1" x14ac:dyDescent="0.15">
      <c r="A7" s="199"/>
      <c r="B7" s="199"/>
      <c r="H7"/>
      <c r="I7" s="197" t="s">
        <v>167</v>
      </c>
      <c r="J7" s="459" t="s">
        <v>440</v>
      </c>
      <c r="K7" s="198"/>
      <c r="N7" s="460" t="s">
        <v>453</v>
      </c>
      <c r="V7" s="200"/>
      <c r="Y7" s="196"/>
    </row>
    <row r="8" spans="1:25" ht="15" customHeight="1" x14ac:dyDescent="0.15">
      <c r="C8" s="649" t="s">
        <v>124</v>
      </c>
      <c r="D8" s="649" t="s">
        <v>126</v>
      </c>
      <c r="E8" s="201" t="s">
        <v>58</v>
      </c>
      <c r="F8" s="202"/>
      <c r="G8" s="203" t="s">
        <v>59</v>
      </c>
      <c r="H8" s="651" t="s">
        <v>127</v>
      </c>
      <c r="I8" s="651" t="s">
        <v>128</v>
      </c>
      <c r="J8" s="204" t="s">
        <v>122</v>
      </c>
      <c r="K8" s="204"/>
      <c r="L8" s="204" t="s">
        <v>123</v>
      </c>
      <c r="M8" s="204"/>
      <c r="N8" s="650" t="s">
        <v>319</v>
      </c>
      <c r="O8" s="205"/>
      <c r="P8" s="206"/>
      <c r="Q8" s="4"/>
      <c r="R8" s="206"/>
      <c r="S8" s="4"/>
      <c r="T8" s="4"/>
      <c r="U8" s="206"/>
      <c r="V8" s="206"/>
      <c r="W8" s="206"/>
      <c r="X8" s="206"/>
      <c r="Y8" s="207"/>
    </row>
    <row r="9" spans="1:25" ht="15" customHeight="1" x14ac:dyDescent="0.15">
      <c r="C9" s="592"/>
      <c r="D9" s="592"/>
      <c r="E9" s="204" t="s">
        <v>125</v>
      </c>
      <c r="F9" s="208" t="s">
        <v>35</v>
      </c>
      <c r="G9" s="204" t="s">
        <v>36</v>
      </c>
      <c r="H9" s="592"/>
      <c r="I9" s="592"/>
      <c r="J9" s="209" t="s">
        <v>129</v>
      </c>
      <c r="K9" s="209" t="s">
        <v>130</v>
      </c>
      <c r="L9" s="209" t="s">
        <v>129</v>
      </c>
      <c r="M9" s="209" t="s">
        <v>130</v>
      </c>
      <c r="N9" s="592"/>
      <c r="O9" s="205"/>
      <c r="P9" s="206"/>
      <c r="Q9" s="206"/>
      <c r="R9" s="206"/>
      <c r="S9" s="206"/>
      <c r="T9" s="206"/>
      <c r="U9" s="206"/>
      <c r="V9" s="206"/>
      <c r="W9" s="206"/>
      <c r="X9" s="206"/>
      <c r="Y9" s="207"/>
    </row>
    <row r="10" spans="1:25" ht="15" customHeight="1" x14ac:dyDescent="0.15">
      <c r="C10" s="210" t="s">
        <v>131</v>
      </c>
      <c r="D10" s="210">
        <v>393186</v>
      </c>
      <c r="E10" s="210">
        <v>1034049</v>
      </c>
      <c r="F10" s="210">
        <v>484644</v>
      </c>
      <c r="G10" s="210">
        <v>549405</v>
      </c>
      <c r="H10" s="210">
        <v>501</v>
      </c>
      <c r="I10" s="210">
        <v>1365</v>
      </c>
      <c r="J10" s="320" t="s">
        <v>230</v>
      </c>
      <c r="K10" s="210">
        <v>606</v>
      </c>
      <c r="L10" s="320" t="s">
        <v>61</v>
      </c>
      <c r="M10" s="210">
        <v>744</v>
      </c>
      <c r="N10" s="211">
        <v>-1002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55"/>
    </row>
    <row r="11" spans="1:25" ht="15" customHeight="1" x14ac:dyDescent="0.15">
      <c r="C11" s="212" t="s">
        <v>132</v>
      </c>
      <c r="D11" s="212">
        <v>359135</v>
      </c>
      <c r="E11" s="212">
        <v>935560</v>
      </c>
      <c r="F11" s="212">
        <v>438747</v>
      </c>
      <c r="G11" s="212">
        <v>496813</v>
      </c>
      <c r="H11" s="212">
        <v>466</v>
      </c>
      <c r="I11" s="212">
        <v>1195</v>
      </c>
      <c r="J11" s="212">
        <v>518</v>
      </c>
      <c r="K11" s="212">
        <v>565</v>
      </c>
      <c r="L11" s="212">
        <v>463</v>
      </c>
      <c r="M11" s="212">
        <v>703</v>
      </c>
      <c r="N11" s="211">
        <v>-812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213"/>
    </row>
    <row r="12" spans="1:25" ht="15" customHeight="1" x14ac:dyDescent="0.15">
      <c r="C12" s="214" t="s">
        <v>133</v>
      </c>
      <c r="D12" s="214">
        <v>34051</v>
      </c>
      <c r="E12" s="214">
        <v>98751</v>
      </c>
      <c r="F12" s="214">
        <v>46015</v>
      </c>
      <c r="G12" s="214">
        <v>52736</v>
      </c>
      <c r="H12" s="214">
        <v>35</v>
      </c>
      <c r="I12" s="214">
        <v>170</v>
      </c>
      <c r="J12" s="214">
        <v>72</v>
      </c>
      <c r="K12" s="214">
        <v>41</v>
      </c>
      <c r="L12" s="214">
        <v>96</v>
      </c>
      <c r="M12" s="214">
        <v>41</v>
      </c>
      <c r="N12" s="215">
        <v>-159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55"/>
    </row>
    <row r="13" spans="1:25" ht="15" customHeight="1" x14ac:dyDescent="0.15">
      <c r="C13" s="212" t="s">
        <v>134</v>
      </c>
      <c r="D13" s="212">
        <v>134980</v>
      </c>
      <c r="E13" s="212">
        <v>318367</v>
      </c>
      <c r="F13" s="212">
        <v>149733</v>
      </c>
      <c r="G13" s="212">
        <v>168634</v>
      </c>
      <c r="H13" s="212">
        <v>205</v>
      </c>
      <c r="I13" s="212">
        <v>292</v>
      </c>
      <c r="J13" s="212">
        <v>179</v>
      </c>
      <c r="K13" s="212">
        <v>226</v>
      </c>
      <c r="L13" s="212">
        <v>111</v>
      </c>
      <c r="M13" s="212">
        <v>370</v>
      </c>
      <c r="N13" s="216">
        <v>-163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213"/>
    </row>
    <row r="14" spans="1:25" ht="15" customHeight="1" x14ac:dyDescent="0.15">
      <c r="C14" s="212" t="s">
        <v>135</v>
      </c>
      <c r="D14" s="212">
        <v>22739</v>
      </c>
      <c r="E14" s="212">
        <v>55457</v>
      </c>
      <c r="F14" s="212">
        <v>25464</v>
      </c>
      <c r="G14" s="212">
        <v>29993</v>
      </c>
      <c r="H14" s="212">
        <v>17</v>
      </c>
      <c r="I14" s="212">
        <v>91</v>
      </c>
      <c r="J14" s="212">
        <v>20</v>
      </c>
      <c r="K14" s="212">
        <v>41</v>
      </c>
      <c r="L14" s="212">
        <v>30</v>
      </c>
      <c r="M14" s="212">
        <v>31</v>
      </c>
      <c r="N14" s="216">
        <v>-74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3"/>
    </row>
    <row r="15" spans="1:25" ht="15" customHeight="1" x14ac:dyDescent="0.15">
      <c r="C15" s="212" t="s">
        <v>136</v>
      </c>
      <c r="D15" s="212">
        <v>31954</v>
      </c>
      <c r="E15" s="212">
        <v>92805</v>
      </c>
      <c r="F15" s="212">
        <v>43571</v>
      </c>
      <c r="G15" s="212">
        <v>49234</v>
      </c>
      <c r="H15" s="212">
        <v>37</v>
      </c>
      <c r="I15" s="212">
        <v>144</v>
      </c>
      <c r="J15" s="212">
        <v>58</v>
      </c>
      <c r="K15" s="212">
        <v>37</v>
      </c>
      <c r="L15" s="212">
        <v>62</v>
      </c>
      <c r="M15" s="212">
        <v>59</v>
      </c>
      <c r="N15" s="216">
        <v>-133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3"/>
    </row>
    <row r="16" spans="1:25" ht="15" customHeight="1" x14ac:dyDescent="0.15">
      <c r="C16" s="212" t="s">
        <v>137</v>
      </c>
      <c r="D16" s="212">
        <v>28768</v>
      </c>
      <c r="E16" s="212">
        <v>74971</v>
      </c>
      <c r="F16" s="212">
        <v>35013</v>
      </c>
      <c r="G16" s="212">
        <v>39958</v>
      </c>
      <c r="H16" s="212">
        <v>28</v>
      </c>
      <c r="I16" s="212">
        <v>101</v>
      </c>
      <c r="J16" s="212">
        <v>28</v>
      </c>
      <c r="K16" s="212">
        <v>38</v>
      </c>
      <c r="L16" s="212">
        <v>29</v>
      </c>
      <c r="M16" s="212">
        <v>44</v>
      </c>
      <c r="N16" s="216">
        <v>-80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55"/>
    </row>
    <row r="17" spans="3:25" ht="15" customHeight="1" x14ac:dyDescent="0.15">
      <c r="C17" s="212" t="s">
        <v>138</v>
      </c>
      <c r="D17" s="212">
        <v>11604</v>
      </c>
      <c r="E17" s="212">
        <v>29581</v>
      </c>
      <c r="F17" s="212">
        <v>13939</v>
      </c>
      <c r="G17" s="212">
        <v>15642</v>
      </c>
      <c r="H17" s="212">
        <v>12</v>
      </c>
      <c r="I17" s="212">
        <v>39</v>
      </c>
      <c r="J17" s="212">
        <v>22</v>
      </c>
      <c r="K17" s="212">
        <v>14</v>
      </c>
      <c r="L17" s="212">
        <v>33</v>
      </c>
      <c r="M17" s="212">
        <v>15</v>
      </c>
      <c r="N17" s="216">
        <v>-39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213"/>
    </row>
    <row r="18" spans="3:25" ht="15" customHeight="1" x14ac:dyDescent="0.15">
      <c r="C18" s="212" t="s">
        <v>139</v>
      </c>
      <c r="D18" s="212">
        <v>16334</v>
      </c>
      <c r="E18" s="212">
        <v>47499</v>
      </c>
      <c r="F18" s="212">
        <v>22465</v>
      </c>
      <c r="G18" s="212">
        <v>25034</v>
      </c>
      <c r="H18" s="212">
        <v>18</v>
      </c>
      <c r="I18" s="212">
        <v>88</v>
      </c>
      <c r="J18" s="212">
        <v>35</v>
      </c>
      <c r="K18" s="212">
        <v>33</v>
      </c>
      <c r="L18" s="212">
        <v>32</v>
      </c>
      <c r="M18" s="212">
        <v>21</v>
      </c>
      <c r="N18" s="216">
        <v>-55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3"/>
    </row>
    <row r="19" spans="3:25" ht="15" customHeight="1" x14ac:dyDescent="0.15">
      <c r="C19" s="212" t="s">
        <v>140</v>
      </c>
      <c r="D19" s="212">
        <v>11718</v>
      </c>
      <c r="E19" s="212">
        <v>32181</v>
      </c>
      <c r="F19" s="212">
        <v>14968</v>
      </c>
      <c r="G19" s="212">
        <v>17213</v>
      </c>
      <c r="H19" s="212">
        <v>15</v>
      </c>
      <c r="I19" s="212">
        <v>48</v>
      </c>
      <c r="J19" s="212">
        <v>7</v>
      </c>
      <c r="K19" s="212">
        <v>20</v>
      </c>
      <c r="L19" s="212">
        <v>6</v>
      </c>
      <c r="M19" s="212">
        <v>16</v>
      </c>
      <c r="N19" s="216">
        <v>-28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3"/>
    </row>
    <row r="20" spans="3:25" ht="15" customHeight="1" x14ac:dyDescent="0.15">
      <c r="C20" s="212" t="s">
        <v>141</v>
      </c>
      <c r="D20" s="212">
        <v>28822</v>
      </c>
      <c r="E20" s="212">
        <v>80603</v>
      </c>
      <c r="F20" s="212">
        <v>38530</v>
      </c>
      <c r="G20" s="212">
        <v>42073</v>
      </c>
      <c r="H20" s="212">
        <v>29</v>
      </c>
      <c r="I20" s="212">
        <v>93</v>
      </c>
      <c r="J20" s="212">
        <v>37</v>
      </c>
      <c r="K20" s="212">
        <v>31</v>
      </c>
      <c r="L20" s="212">
        <v>36</v>
      </c>
      <c r="M20" s="212">
        <v>43</v>
      </c>
      <c r="N20" s="216">
        <v>-75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3"/>
    </row>
    <row r="21" spans="3:25" ht="15" customHeight="1" x14ac:dyDescent="0.15">
      <c r="C21" s="212" t="s">
        <v>142</v>
      </c>
      <c r="D21" s="212">
        <v>12274</v>
      </c>
      <c r="E21" s="212">
        <v>33318</v>
      </c>
      <c r="F21" s="212">
        <v>15670</v>
      </c>
      <c r="G21" s="212">
        <v>17648</v>
      </c>
      <c r="H21" s="212">
        <v>19</v>
      </c>
      <c r="I21" s="212">
        <v>28</v>
      </c>
      <c r="J21" s="212">
        <v>31</v>
      </c>
      <c r="K21" s="212">
        <v>20</v>
      </c>
      <c r="L21" s="212">
        <v>17</v>
      </c>
      <c r="M21" s="212">
        <v>20</v>
      </c>
      <c r="N21" s="216">
        <v>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3"/>
    </row>
    <row r="22" spans="3:25" ht="15" customHeight="1" x14ac:dyDescent="0.15">
      <c r="C22" s="217" t="s">
        <v>143</v>
      </c>
      <c r="D22" s="217">
        <v>28610</v>
      </c>
      <c r="E22" s="217">
        <v>83758</v>
      </c>
      <c r="F22" s="217">
        <v>38858</v>
      </c>
      <c r="G22" s="217">
        <v>44900</v>
      </c>
      <c r="H22" s="217">
        <v>45</v>
      </c>
      <c r="I22" s="217">
        <v>127</v>
      </c>
      <c r="J22" s="217">
        <v>59</v>
      </c>
      <c r="K22" s="217">
        <v>44</v>
      </c>
      <c r="L22" s="217">
        <v>53</v>
      </c>
      <c r="M22" s="217">
        <v>34</v>
      </c>
      <c r="N22" s="216">
        <v>-66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3"/>
    </row>
    <row r="23" spans="3:25" ht="15" customHeight="1" x14ac:dyDescent="0.15">
      <c r="C23" s="217" t="s">
        <v>144</v>
      </c>
      <c r="D23" s="217">
        <v>12505</v>
      </c>
      <c r="E23" s="217">
        <v>33628</v>
      </c>
      <c r="F23" s="217">
        <v>15599</v>
      </c>
      <c r="G23" s="217">
        <v>18029</v>
      </c>
      <c r="H23" s="217">
        <v>10</v>
      </c>
      <c r="I23" s="217">
        <v>55</v>
      </c>
      <c r="J23" s="217">
        <v>18</v>
      </c>
      <c r="K23" s="217">
        <v>22</v>
      </c>
      <c r="L23" s="217">
        <v>20</v>
      </c>
      <c r="M23" s="217">
        <v>13</v>
      </c>
      <c r="N23" s="216">
        <v>-38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3"/>
    </row>
    <row r="24" spans="3:25" ht="15" customHeight="1" x14ac:dyDescent="0.15">
      <c r="C24" s="217" t="s">
        <v>145</v>
      </c>
      <c r="D24" s="217">
        <v>9037</v>
      </c>
      <c r="E24" s="217">
        <v>25773</v>
      </c>
      <c r="F24" s="217">
        <v>12210</v>
      </c>
      <c r="G24" s="217">
        <v>13563</v>
      </c>
      <c r="H24" s="217">
        <v>14</v>
      </c>
      <c r="I24" s="217">
        <v>43</v>
      </c>
      <c r="J24" s="217">
        <v>14</v>
      </c>
      <c r="K24" s="217">
        <v>24</v>
      </c>
      <c r="L24" s="217">
        <v>11</v>
      </c>
      <c r="M24" s="217">
        <v>20</v>
      </c>
      <c r="N24" s="216">
        <v>-22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3"/>
    </row>
    <row r="25" spans="3:25" ht="15" customHeight="1" x14ac:dyDescent="0.15">
      <c r="C25" s="217" t="s">
        <v>146</v>
      </c>
      <c r="D25" s="212">
        <f>[1]Ｐ6!B21</f>
        <v>9790</v>
      </c>
      <c r="E25" s="212">
        <v>27619</v>
      </c>
      <c r="F25" s="212">
        <v>12727</v>
      </c>
      <c r="G25" s="212">
        <v>14892</v>
      </c>
      <c r="H25" s="212">
        <v>17</v>
      </c>
      <c r="I25" s="212">
        <v>46</v>
      </c>
      <c r="J25" s="212">
        <v>10</v>
      </c>
      <c r="K25" s="212">
        <v>15</v>
      </c>
      <c r="L25" s="212">
        <v>23</v>
      </c>
      <c r="M25" s="212">
        <v>17</v>
      </c>
      <c r="N25" s="216">
        <v>-44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55"/>
    </row>
    <row r="26" spans="3:25" ht="15" customHeight="1" x14ac:dyDescent="0.15">
      <c r="C26" s="220" t="s">
        <v>147</v>
      </c>
      <c r="D26" s="220">
        <v>11</v>
      </c>
      <c r="E26" s="220">
        <v>5576</v>
      </c>
      <c r="F26" s="220">
        <v>2609</v>
      </c>
      <c r="G26" s="220">
        <v>2967</v>
      </c>
      <c r="H26" s="220">
        <v>0</v>
      </c>
      <c r="I26" s="220">
        <v>11</v>
      </c>
      <c r="J26" s="220">
        <v>2</v>
      </c>
      <c r="K26" s="220">
        <v>4</v>
      </c>
      <c r="L26" s="220">
        <v>4</v>
      </c>
      <c r="M26" s="220">
        <v>3</v>
      </c>
      <c r="N26" s="221">
        <v>-12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213"/>
    </row>
    <row r="27" spans="3:25" ht="15" customHeight="1" x14ac:dyDescent="0.15">
      <c r="C27" s="309" t="s">
        <v>148</v>
      </c>
      <c r="D27" s="309">
        <v>2305</v>
      </c>
      <c r="E27" s="309">
        <v>5576</v>
      </c>
      <c r="F27" s="309">
        <v>2609</v>
      </c>
      <c r="G27" s="309">
        <v>2967</v>
      </c>
      <c r="H27" s="309">
        <v>0</v>
      </c>
      <c r="I27" s="309">
        <v>11</v>
      </c>
      <c r="J27" s="309">
        <v>2</v>
      </c>
      <c r="K27" s="309">
        <v>4</v>
      </c>
      <c r="L27" s="309">
        <v>4</v>
      </c>
      <c r="M27" s="309">
        <v>3</v>
      </c>
      <c r="N27" s="310">
        <v>-12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3"/>
    </row>
    <row r="28" spans="3:25" ht="15" customHeight="1" x14ac:dyDescent="0.15">
      <c r="C28" s="220" t="s">
        <v>149</v>
      </c>
      <c r="D28" s="220">
        <v>952</v>
      </c>
      <c r="E28" s="220">
        <v>2407</v>
      </c>
      <c r="F28" s="220">
        <v>1132</v>
      </c>
      <c r="G28" s="220">
        <v>1275</v>
      </c>
      <c r="H28" s="220">
        <v>0</v>
      </c>
      <c r="I28" s="220">
        <v>6</v>
      </c>
      <c r="J28" s="220">
        <v>3</v>
      </c>
      <c r="K28" s="220">
        <v>0</v>
      </c>
      <c r="L28" s="220">
        <v>5</v>
      </c>
      <c r="M28" s="220">
        <v>1</v>
      </c>
      <c r="N28" s="221">
        <v>-9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219"/>
    </row>
    <row r="29" spans="3:25" ht="15" customHeight="1" x14ac:dyDescent="0.15">
      <c r="C29" s="309" t="s">
        <v>150</v>
      </c>
      <c r="D29" s="309">
        <v>952</v>
      </c>
      <c r="E29" s="309">
        <v>2407</v>
      </c>
      <c r="F29" s="309">
        <v>1132</v>
      </c>
      <c r="G29" s="309">
        <v>1275</v>
      </c>
      <c r="H29" s="309">
        <v>0</v>
      </c>
      <c r="I29" s="309">
        <v>6</v>
      </c>
      <c r="J29" s="309">
        <v>3</v>
      </c>
      <c r="K29" s="309">
        <v>0</v>
      </c>
      <c r="L29" s="309">
        <v>5</v>
      </c>
      <c r="M29" s="309">
        <v>1</v>
      </c>
      <c r="N29" s="310">
        <v>-9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9"/>
    </row>
    <row r="30" spans="3:25" ht="15" customHeight="1" x14ac:dyDescent="0.15">
      <c r="C30" s="220" t="s">
        <v>151</v>
      </c>
      <c r="D30" s="220">
        <v>10386</v>
      </c>
      <c r="E30" s="220">
        <v>28290</v>
      </c>
      <c r="F30" s="220">
        <v>13029</v>
      </c>
      <c r="G30" s="220">
        <v>15261</v>
      </c>
      <c r="H30" s="220">
        <v>11</v>
      </c>
      <c r="I30" s="220">
        <v>57</v>
      </c>
      <c r="J30" s="220">
        <v>25</v>
      </c>
      <c r="K30" s="220">
        <v>17</v>
      </c>
      <c r="L30" s="220">
        <v>15</v>
      </c>
      <c r="M30" s="220">
        <v>10</v>
      </c>
      <c r="N30" s="221">
        <v>-29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9"/>
    </row>
    <row r="31" spans="3:25" ht="15" customHeight="1" x14ac:dyDescent="0.15">
      <c r="C31" s="212" t="s">
        <v>152</v>
      </c>
      <c r="D31" s="212">
        <v>1253</v>
      </c>
      <c r="E31" s="212">
        <v>3481</v>
      </c>
      <c r="F31" s="212">
        <v>1653</v>
      </c>
      <c r="G31" s="212">
        <v>1828</v>
      </c>
      <c r="H31" s="212">
        <v>2</v>
      </c>
      <c r="I31" s="212">
        <v>7</v>
      </c>
      <c r="J31" s="212">
        <v>0</v>
      </c>
      <c r="K31" s="212">
        <v>1</v>
      </c>
      <c r="L31" s="212">
        <v>1</v>
      </c>
      <c r="M31" s="212">
        <v>1</v>
      </c>
      <c r="N31" s="216">
        <v>-6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213"/>
    </row>
    <row r="32" spans="3:25" ht="15" customHeight="1" x14ac:dyDescent="0.15">
      <c r="C32" s="212" t="s">
        <v>153</v>
      </c>
      <c r="D32" s="212">
        <v>6280</v>
      </c>
      <c r="E32" s="212">
        <v>17343</v>
      </c>
      <c r="F32" s="212">
        <v>7917</v>
      </c>
      <c r="G32" s="212">
        <v>9426</v>
      </c>
      <c r="H32" s="212">
        <v>8</v>
      </c>
      <c r="I32" s="212">
        <v>35</v>
      </c>
      <c r="J32" s="212">
        <v>21</v>
      </c>
      <c r="K32" s="212">
        <v>11</v>
      </c>
      <c r="L32" s="212">
        <v>8</v>
      </c>
      <c r="M32" s="212">
        <v>5</v>
      </c>
      <c r="N32" s="216">
        <v>-8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3"/>
    </row>
    <row r="33" spans="1:26" ht="15" customHeight="1" x14ac:dyDescent="0.15">
      <c r="C33" s="212" t="s">
        <v>154</v>
      </c>
      <c r="D33" s="212">
        <v>2853</v>
      </c>
      <c r="E33" s="212">
        <v>7466</v>
      </c>
      <c r="F33" s="212">
        <v>3459</v>
      </c>
      <c r="G33" s="212">
        <v>4007</v>
      </c>
      <c r="H33" s="212">
        <v>1</v>
      </c>
      <c r="I33" s="212">
        <v>15</v>
      </c>
      <c r="J33" s="212">
        <v>4</v>
      </c>
      <c r="K33" s="212">
        <v>5</v>
      </c>
      <c r="L33" s="212">
        <v>6</v>
      </c>
      <c r="M33" s="212">
        <v>4</v>
      </c>
      <c r="N33" s="216">
        <v>-15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3"/>
    </row>
    <row r="34" spans="1:26" ht="15" customHeight="1" x14ac:dyDescent="0.15">
      <c r="C34" s="220" t="s">
        <v>155</v>
      </c>
      <c r="D34" s="220">
        <v>8428</v>
      </c>
      <c r="E34" s="220">
        <v>23979</v>
      </c>
      <c r="F34" s="220">
        <v>11133</v>
      </c>
      <c r="G34" s="220">
        <v>12846</v>
      </c>
      <c r="H34" s="220">
        <v>9</v>
      </c>
      <c r="I34" s="220">
        <v>35</v>
      </c>
      <c r="J34" s="220">
        <v>21</v>
      </c>
      <c r="K34" s="220">
        <v>6</v>
      </c>
      <c r="L34" s="220">
        <v>35</v>
      </c>
      <c r="M34" s="220">
        <v>7</v>
      </c>
      <c r="N34" s="221">
        <v>-41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3"/>
    </row>
    <row r="35" spans="1:26" ht="14.25" customHeight="1" x14ac:dyDescent="0.15">
      <c r="C35" s="212" t="s">
        <v>156</v>
      </c>
      <c r="D35" s="212">
        <v>3770</v>
      </c>
      <c r="E35" s="212">
        <v>9641</v>
      </c>
      <c r="F35" s="212">
        <v>4442</v>
      </c>
      <c r="G35" s="212">
        <v>5199</v>
      </c>
      <c r="H35" s="212">
        <v>3</v>
      </c>
      <c r="I35" s="212">
        <v>22</v>
      </c>
      <c r="J35" s="212">
        <v>8</v>
      </c>
      <c r="K35" s="212">
        <v>2</v>
      </c>
      <c r="L35" s="212">
        <v>13</v>
      </c>
      <c r="M35" s="212">
        <v>5</v>
      </c>
      <c r="N35" s="216">
        <v>-27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3"/>
    </row>
    <row r="36" spans="1:26" ht="15" customHeight="1" x14ac:dyDescent="0.15">
      <c r="C36" s="212" t="s">
        <v>157</v>
      </c>
      <c r="D36" s="212">
        <v>2261</v>
      </c>
      <c r="E36" s="212">
        <v>6142</v>
      </c>
      <c r="F36" s="212">
        <v>2786</v>
      </c>
      <c r="G36" s="212">
        <v>3356</v>
      </c>
      <c r="H36" s="212">
        <v>4</v>
      </c>
      <c r="I36" s="212">
        <v>7</v>
      </c>
      <c r="J36" s="212">
        <v>5</v>
      </c>
      <c r="K36" s="212">
        <v>1</v>
      </c>
      <c r="L36" s="212">
        <v>9</v>
      </c>
      <c r="M36" s="212">
        <v>1</v>
      </c>
      <c r="N36" s="216">
        <v>-7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3"/>
    </row>
    <row r="37" spans="1:26" ht="15" customHeight="1" x14ac:dyDescent="0.15">
      <c r="C37" s="212" t="s">
        <v>158</v>
      </c>
      <c r="D37" s="212">
        <v>1589</v>
      </c>
      <c r="E37" s="212">
        <v>5077</v>
      </c>
      <c r="F37" s="212">
        <v>2372</v>
      </c>
      <c r="G37" s="212">
        <v>2705</v>
      </c>
      <c r="H37" s="212">
        <v>1</v>
      </c>
      <c r="I37" s="212">
        <v>2</v>
      </c>
      <c r="J37" s="212">
        <v>2</v>
      </c>
      <c r="K37" s="212">
        <v>2</v>
      </c>
      <c r="L37" s="212">
        <v>3</v>
      </c>
      <c r="M37" s="212">
        <v>1</v>
      </c>
      <c r="N37" s="216">
        <v>-1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6" ht="15" customHeight="1" x14ac:dyDescent="0.15">
      <c r="C38" s="212" t="s">
        <v>159</v>
      </c>
      <c r="D38" s="212">
        <v>808</v>
      </c>
      <c r="E38" s="212">
        <v>3119</v>
      </c>
      <c r="F38" s="212">
        <v>1533</v>
      </c>
      <c r="G38" s="212">
        <v>1586</v>
      </c>
      <c r="H38" s="212">
        <v>1</v>
      </c>
      <c r="I38" s="212">
        <v>4</v>
      </c>
      <c r="J38" s="212">
        <v>6</v>
      </c>
      <c r="K38" s="212">
        <v>1</v>
      </c>
      <c r="L38" s="212">
        <v>10</v>
      </c>
      <c r="M38" s="212">
        <v>0</v>
      </c>
      <c r="N38" s="216">
        <v>-6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213"/>
    </row>
    <row r="39" spans="1:26" ht="15" customHeight="1" x14ac:dyDescent="0.15">
      <c r="C39" s="220" t="s">
        <v>160</v>
      </c>
      <c r="D39" s="222">
        <v>6188</v>
      </c>
      <c r="E39" s="223">
        <v>20264</v>
      </c>
      <c r="F39" s="220">
        <v>9450</v>
      </c>
      <c r="G39" s="220">
        <v>10814</v>
      </c>
      <c r="H39" s="220">
        <v>8</v>
      </c>
      <c r="I39" s="220">
        <v>34</v>
      </c>
      <c r="J39" s="220">
        <v>16</v>
      </c>
      <c r="K39" s="220">
        <v>3</v>
      </c>
      <c r="L39" s="220">
        <v>15</v>
      </c>
      <c r="M39" s="220">
        <v>9</v>
      </c>
      <c r="N39" s="221">
        <v>-31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3"/>
    </row>
    <row r="40" spans="1:26" ht="15" customHeight="1" x14ac:dyDescent="0.15">
      <c r="C40" s="212" t="s">
        <v>161</v>
      </c>
      <c r="D40" s="217">
        <v>6188</v>
      </c>
      <c r="E40" s="224">
        <v>20264</v>
      </c>
      <c r="F40" s="212">
        <v>9450</v>
      </c>
      <c r="G40" s="212">
        <v>10814</v>
      </c>
      <c r="H40" s="212">
        <v>8</v>
      </c>
      <c r="I40" s="212">
        <v>34</v>
      </c>
      <c r="J40" s="212">
        <v>16</v>
      </c>
      <c r="K40" s="212">
        <v>3</v>
      </c>
      <c r="L40" s="212">
        <v>15</v>
      </c>
      <c r="M40" s="212">
        <v>9</v>
      </c>
      <c r="N40" s="216">
        <v>-31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3"/>
    </row>
    <row r="41" spans="1:26" ht="15" customHeight="1" x14ac:dyDescent="0.15">
      <c r="C41" s="220" t="s">
        <v>162</v>
      </c>
      <c r="D41" s="222">
        <v>5792</v>
      </c>
      <c r="E41" s="223">
        <v>18235</v>
      </c>
      <c r="F41" s="220">
        <v>8662</v>
      </c>
      <c r="G41" s="220">
        <v>9573</v>
      </c>
      <c r="H41" s="220">
        <v>7</v>
      </c>
      <c r="I41" s="220">
        <v>27</v>
      </c>
      <c r="J41" s="220">
        <v>5</v>
      </c>
      <c r="K41" s="220">
        <v>11</v>
      </c>
      <c r="L41" s="220">
        <v>22</v>
      </c>
      <c r="M41" s="220">
        <v>11</v>
      </c>
      <c r="N41" s="221">
        <v>-37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3"/>
    </row>
    <row r="42" spans="1:26" ht="15" customHeight="1" x14ac:dyDescent="0.15">
      <c r="C42" s="212" t="s">
        <v>163</v>
      </c>
      <c r="D42" s="217">
        <v>4944</v>
      </c>
      <c r="E42" s="224">
        <v>15545</v>
      </c>
      <c r="F42" s="212">
        <v>7366</v>
      </c>
      <c r="G42" s="212">
        <v>8179</v>
      </c>
      <c r="H42" s="212">
        <v>6</v>
      </c>
      <c r="I42" s="212">
        <v>23</v>
      </c>
      <c r="J42" s="212">
        <v>5</v>
      </c>
      <c r="K42" s="212">
        <v>11</v>
      </c>
      <c r="L42" s="212">
        <v>20</v>
      </c>
      <c r="M42" s="212">
        <v>10</v>
      </c>
      <c r="N42" s="216">
        <v>-31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3"/>
    </row>
    <row r="43" spans="1:26" ht="15" customHeight="1" x14ac:dyDescent="0.15">
      <c r="C43" s="214" t="s">
        <v>164</v>
      </c>
      <c r="D43" s="215">
        <v>848</v>
      </c>
      <c r="E43" s="225">
        <v>2690</v>
      </c>
      <c r="F43" s="214">
        <v>1296</v>
      </c>
      <c r="G43" s="214">
        <v>1394</v>
      </c>
      <c r="H43" s="214">
        <v>1</v>
      </c>
      <c r="I43" s="214">
        <v>4</v>
      </c>
      <c r="J43" s="214">
        <v>0</v>
      </c>
      <c r="K43" s="214">
        <v>0</v>
      </c>
      <c r="L43" s="214">
        <v>2</v>
      </c>
      <c r="M43" s="214">
        <v>1</v>
      </c>
      <c r="N43" s="218">
        <v>-6</v>
      </c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226"/>
    </row>
    <row r="44" spans="1:26" ht="15" customHeight="1" x14ac:dyDescent="0.15">
      <c r="A44" s="4"/>
      <c r="B44" s="4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M44" s="229"/>
      <c r="N44" s="229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6"/>
    </row>
    <row r="45" spans="1:26" ht="15" customHeight="1" x14ac:dyDescent="0.15">
      <c r="B45" s="178"/>
      <c r="C45" s="230" t="s">
        <v>328</v>
      </c>
      <c r="D45" s="229"/>
      <c r="E45" s="229"/>
      <c r="F45" s="229"/>
      <c r="G45" s="229"/>
      <c r="H45" s="229"/>
      <c r="I45" s="229"/>
      <c r="J45" s="229"/>
      <c r="K45" s="229"/>
      <c r="L45" s="231"/>
      <c r="M45" s="229"/>
      <c r="N45" s="229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6"/>
    </row>
    <row r="46" spans="1:26" ht="15" customHeight="1" x14ac:dyDescent="0.15">
      <c r="B46" s="178"/>
      <c r="C46" s="229" t="s">
        <v>329</v>
      </c>
      <c r="D46" s="229"/>
      <c r="E46" s="229"/>
      <c r="F46" s="229"/>
      <c r="G46" s="229"/>
      <c r="H46" s="229"/>
      <c r="I46" s="229"/>
      <c r="J46" s="229"/>
      <c r="K46" s="229"/>
      <c r="L46" s="231"/>
      <c r="M46" s="229"/>
      <c r="N46" s="229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6"/>
    </row>
    <row r="47" spans="1:26" ht="13.5" customHeight="1" x14ac:dyDescent="0.15">
      <c r="A47" s="178"/>
      <c r="B47" s="178"/>
      <c r="C47" s="229" t="s">
        <v>343</v>
      </c>
      <c r="D47" s="229"/>
      <c r="E47" s="229"/>
      <c r="F47" s="229"/>
      <c r="G47" s="229"/>
      <c r="H47" s="229"/>
      <c r="I47" s="229"/>
      <c r="J47" s="229"/>
      <c r="K47" s="229"/>
      <c r="L47" s="231"/>
      <c r="M47" s="229"/>
      <c r="N47" s="229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6"/>
      <c r="Z47" s="81"/>
    </row>
    <row r="48" spans="1:26" ht="13.5" customHeight="1" x14ac:dyDescent="0.1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226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6"/>
    </row>
    <row r="49" spans="1:25" ht="13.5" customHeight="1" x14ac:dyDescent="0.1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6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6"/>
    </row>
    <row r="50" spans="1:25" ht="12" customHeight="1" x14ac:dyDescent="0.1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6"/>
      <c r="M50" s="178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3"/>
    </row>
    <row r="51" spans="1:25" ht="12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6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226"/>
    </row>
    <row r="52" spans="1:25" ht="12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6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6"/>
    </row>
    <row r="53" spans="1:25" ht="12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6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6"/>
    </row>
    <row r="54" spans="1:25" ht="12" customHeight="1" x14ac:dyDescent="0.15"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6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6"/>
    </row>
    <row r="55" spans="1:25" ht="12" customHeight="1" x14ac:dyDescent="0.1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6"/>
      <c r="M55" s="178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3"/>
    </row>
    <row r="56" spans="1:25" ht="12" customHeight="1" x14ac:dyDescent="0.1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6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226"/>
    </row>
    <row r="57" spans="1:25" ht="12" customHeight="1" x14ac:dyDescent="0.1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6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6"/>
    </row>
    <row r="58" spans="1:25" ht="12" customHeight="1" x14ac:dyDescent="0.15">
      <c r="A58" s="178" t="s">
        <v>165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6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6"/>
    </row>
    <row r="59" spans="1:25" ht="12" customHeight="1" x14ac:dyDescent="0.1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6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6"/>
    </row>
    <row r="60" spans="1:25" ht="12" customHeight="1" x14ac:dyDescent="0.1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6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6"/>
    </row>
    <row r="61" spans="1:25" s="195" customFormat="1" ht="12" customHeight="1" x14ac:dyDescent="0.1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3"/>
      <c r="M61" s="232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6"/>
    </row>
    <row r="62" spans="1:25" ht="12" customHeight="1" x14ac:dyDescent="0.15">
      <c r="A62" s="178" t="s">
        <v>166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226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6"/>
    </row>
    <row r="63" spans="1:25" ht="12" customHeight="1" x14ac:dyDescent="0.1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6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6"/>
    </row>
  </sheetData>
  <mergeCells count="6">
    <mergeCell ref="I2:K2"/>
    <mergeCell ref="C8:C9"/>
    <mergeCell ref="N8:N9"/>
    <mergeCell ref="D8:D9"/>
    <mergeCell ref="H8:H9"/>
    <mergeCell ref="I8:I9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topLeftCell="A5" zoomScale="120" zoomScaleNormal="120" zoomScaleSheetLayoutView="120" workbookViewId="0">
      <selection activeCell="F28" sqref="F28"/>
    </sheetView>
  </sheetViews>
  <sheetFormatPr defaultRowHeight="13.5" x14ac:dyDescent="0.15"/>
  <cols>
    <col min="1" max="1" width="9" style="44"/>
    <col min="2" max="2" width="9.375" style="44" customWidth="1"/>
    <col min="3" max="3" width="9" style="44"/>
    <col min="4" max="5" width="10" style="44" customWidth="1"/>
    <col min="6" max="16384" width="9" style="44"/>
  </cols>
  <sheetData>
    <row r="2" spans="1:5" x14ac:dyDescent="0.15">
      <c r="A2" s="329"/>
      <c r="B2" s="652" t="s">
        <v>362</v>
      </c>
      <c r="C2" s="653"/>
      <c r="D2" s="652" t="s">
        <v>276</v>
      </c>
      <c r="E2" s="654"/>
    </row>
    <row r="3" spans="1:5" x14ac:dyDescent="0.15">
      <c r="A3" s="328"/>
      <c r="B3" s="336" t="s">
        <v>363</v>
      </c>
      <c r="C3" s="331" t="s">
        <v>364</v>
      </c>
      <c r="D3" s="336" t="s">
        <v>363</v>
      </c>
      <c r="E3" s="337" t="s">
        <v>364</v>
      </c>
    </row>
    <row r="4" spans="1:5" ht="27" x14ac:dyDescent="0.15">
      <c r="A4" s="533" t="s">
        <v>426</v>
      </c>
      <c r="B4" s="529">
        <f t="shared" ref="B4:B27" si="0">D4/1000</f>
        <v>1059.674</v>
      </c>
      <c r="C4" s="530">
        <f t="shared" ref="C4:C27" si="1">E4/1000</f>
        <v>391.86500000000001</v>
      </c>
      <c r="D4" s="531">
        <v>1059674</v>
      </c>
      <c r="E4" s="532">
        <v>391865</v>
      </c>
    </row>
    <row r="5" spans="1:5" x14ac:dyDescent="0.15">
      <c r="A5" s="533"/>
      <c r="B5" s="529">
        <f t="shared" si="0"/>
        <v>1058.5419999999999</v>
      </c>
      <c r="C5" s="530">
        <f t="shared" si="1"/>
        <v>391.65</v>
      </c>
      <c r="D5" s="531">
        <v>1058542</v>
      </c>
      <c r="E5" s="532">
        <v>391650</v>
      </c>
    </row>
    <row r="6" spans="1:5" x14ac:dyDescent="0.15">
      <c r="A6" s="265" t="s">
        <v>46</v>
      </c>
      <c r="B6" s="520">
        <f t="shared" si="0"/>
        <v>1053.652</v>
      </c>
      <c r="C6" s="521">
        <f t="shared" si="1"/>
        <v>391.024</v>
      </c>
      <c r="D6" s="524">
        <v>1053652</v>
      </c>
      <c r="E6" s="525">
        <v>391024</v>
      </c>
    </row>
    <row r="7" spans="1:5" x14ac:dyDescent="0.15">
      <c r="A7" s="533"/>
      <c r="B7" s="520">
        <f t="shared" si="0"/>
        <v>1053.558</v>
      </c>
      <c r="C7" s="521">
        <f t="shared" si="1"/>
        <v>392.50900000000001</v>
      </c>
      <c r="D7" s="524">
        <v>1053558</v>
      </c>
      <c r="E7" s="525">
        <v>392509</v>
      </c>
    </row>
    <row r="8" spans="1:5" x14ac:dyDescent="0.15">
      <c r="A8" s="265"/>
      <c r="B8" s="520">
        <f t="shared" si="0"/>
        <v>1052.6980000000001</v>
      </c>
      <c r="C8" s="521">
        <f t="shared" si="1"/>
        <v>392.57400000000001</v>
      </c>
      <c r="D8" s="524">
        <v>1052698</v>
      </c>
      <c r="E8" s="525">
        <v>392574</v>
      </c>
    </row>
    <row r="9" spans="1:5" x14ac:dyDescent="0.15">
      <c r="A9" s="265" t="s">
        <v>49</v>
      </c>
      <c r="B9" s="520">
        <f t="shared" si="0"/>
        <v>1051.905</v>
      </c>
      <c r="C9" s="521">
        <f t="shared" si="1"/>
        <v>392.55200000000002</v>
      </c>
      <c r="D9" s="524">
        <v>1051905</v>
      </c>
      <c r="E9" s="525">
        <v>392552</v>
      </c>
    </row>
    <row r="10" spans="1:5" x14ac:dyDescent="0.15">
      <c r="A10" s="265"/>
      <c r="B10" s="520">
        <f t="shared" si="0"/>
        <v>1051.288</v>
      </c>
      <c r="C10" s="521">
        <f t="shared" si="1"/>
        <v>392.66800000000001</v>
      </c>
      <c r="D10" s="524">
        <v>1051288</v>
      </c>
      <c r="E10" s="525">
        <v>392668</v>
      </c>
    </row>
    <row r="11" spans="1:5" x14ac:dyDescent="0.15">
      <c r="A11" s="265"/>
      <c r="B11" s="520">
        <f t="shared" si="0"/>
        <v>1050.7919999999999</v>
      </c>
      <c r="C11" s="521">
        <f t="shared" si="1"/>
        <v>392.76100000000002</v>
      </c>
      <c r="D11" s="524">
        <v>1050792</v>
      </c>
      <c r="E11" s="525">
        <v>392761</v>
      </c>
    </row>
    <row r="12" spans="1:5" x14ac:dyDescent="0.15">
      <c r="A12" s="265" t="s">
        <v>370</v>
      </c>
      <c r="B12" s="520">
        <f t="shared" si="0"/>
        <v>1050.1320000000001</v>
      </c>
      <c r="C12" s="521">
        <f t="shared" si="1"/>
        <v>392.71499999999997</v>
      </c>
      <c r="D12" s="524">
        <v>1050132</v>
      </c>
      <c r="E12" s="525">
        <v>392715</v>
      </c>
    </row>
    <row r="13" spans="1:5" x14ac:dyDescent="0.15">
      <c r="A13" s="265"/>
      <c r="B13" s="520">
        <f t="shared" si="0"/>
        <v>1049.597</v>
      </c>
      <c r="C13" s="521">
        <f t="shared" si="1"/>
        <v>392.78899999999999</v>
      </c>
      <c r="D13" s="524">
        <v>1049597</v>
      </c>
      <c r="E13" s="525">
        <v>392789</v>
      </c>
    </row>
    <row r="14" spans="1:5" x14ac:dyDescent="0.15">
      <c r="A14" s="265"/>
      <c r="B14" s="520">
        <f t="shared" si="0"/>
        <v>1048.633</v>
      </c>
      <c r="C14" s="521">
        <f t="shared" si="1"/>
        <v>392.70299999999997</v>
      </c>
      <c r="D14" s="524">
        <v>1048633</v>
      </c>
      <c r="E14" s="525">
        <v>392703</v>
      </c>
    </row>
    <row r="15" spans="1:5" x14ac:dyDescent="0.15">
      <c r="A15" s="265" t="s">
        <v>365</v>
      </c>
      <c r="B15" s="520">
        <f t="shared" si="0"/>
        <v>1047.653</v>
      </c>
      <c r="C15" s="521">
        <f t="shared" si="1"/>
        <v>392.517</v>
      </c>
      <c r="D15" s="524">
        <v>1047653</v>
      </c>
      <c r="E15" s="525">
        <v>392517</v>
      </c>
    </row>
    <row r="16" spans="1:5" x14ac:dyDescent="0.15">
      <c r="A16" s="265"/>
      <c r="B16" s="520">
        <f t="shared" si="0"/>
        <v>1046.5</v>
      </c>
      <c r="C16" s="521">
        <f t="shared" si="1"/>
        <v>392.31900000000002</v>
      </c>
      <c r="D16" s="524">
        <v>1046500</v>
      </c>
      <c r="E16" s="525">
        <v>392319</v>
      </c>
    </row>
    <row r="17" spans="1:5" x14ac:dyDescent="0.15">
      <c r="A17" s="533"/>
      <c r="B17" s="520">
        <f t="shared" si="0"/>
        <v>1045.366</v>
      </c>
      <c r="C17" s="521">
        <f t="shared" si="1"/>
        <v>392.12099999999998</v>
      </c>
      <c r="D17" s="524">
        <v>1045366</v>
      </c>
      <c r="E17" s="525">
        <v>392121</v>
      </c>
    </row>
    <row r="18" spans="1:5" x14ac:dyDescent="0.15">
      <c r="A18" s="265" t="s">
        <v>46</v>
      </c>
      <c r="B18" s="520">
        <f t="shared" si="0"/>
        <v>1040.7639999999999</v>
      </c>
      <c r="C18" s="521">
        <f t="shared" si="1"/>
        <v>391.61700000000002</v>
      </c>
      <c r="D18" s="526">
        <v>1040764</v>
      </c>
      <c r="E18" s="525">
        <v>391617</v>
      </c>
    </row>
    <row r="19" spans="1:5" x14ac:dyDescent="0.15">
      <c r="A19" s="533"/>
      <c r="B19" s="520">
        <f t="shared" si="0"/>
        <v>1040.643</v>
      </c>
      <c r="C19" s="521">
        <f t="shared" si="1"/>
        <v>393.13200000000001</v>
      </c>
      <c r="D19" s="526">
        <v>1040643</v>
      </c>
      <c r="E19" s="525">
        <v>393132</v>
      </c>
    </row>
    <row r="20" spans="1:5" x14ac:dyDescent="0.15">
      <c r="A20" s="265"/>
      <c r="B20" s="520">
        <f t="shared" si="0"/>
        <v>1039.7660000000001</v>
      </c>
      <c r="C20" s="521">
        <f t="shared" si="1"/>
        <v>393.14699999999999</v>
      </c>
      <c r="D20" s="526">
        <v>1039766</v>
      </c>
      <c r="E20" s="525">
        <v>393147</v>
      </c>
    </row>
    <row r="21" spans="1:5" x14ac:dyDescent="0.15">
      <c r="A21" s="265" t="s">
        <v>49</v>
      </c>
      <c r="B21" s="520">
        <f t="shared" si="0"/>
        <v>1038.9680000000001</v>
      </c>
      <c r="C21" s="521">
        <f t="shared" si="1"/>
        <v>393.19499999999999</v>
      </c>
      <c r="D21" s="526">
        <v>1038968</v>
      </c>
      <c r="E21" s="525">
        <v>393195</v>
      </c>
    </row>
    <row r="22" spans="1:5" x14ac:dyDescent="0.15">
      <c r="A22" s="265"/>
      <c r="B22" s="520">
        <f t="shared" si="0"/>
        <v>1038.364</v>
      </c>
      <c r="C22" s="521">
        <f t="shared" si="1"/>
        <v>393.34399999999999</v>
      </c>
      <c r="D22" s="526">
        <v>1038364</v>
      </c>
      <c r="E22" s="525">
        <v>393344</v>
      </c>
    </row>
    <row r="23" spans="1:5" x14ac:dyDescent="0.15">
      <c r="A23" s="265"/>
      <c r="B23" s="520">
        <f t="shared" si="0"/>
        <v>1037.6369999999999</v>
      </c>
      <c r="C23" s="521">
        <f t="shared" si="1"/>
        <v>393.38499999999999</v>
      </c>
      <c r="D23" s="526">
        <v>1037637</v>
      </c>
      <c r="E23" s="525">
        <v>393385</v>
      </c>
    </row>
    <row r="24" spans="1:5" x14ac:dyDescent="0.15">
      <c r="A24" s="265" t="s">
        <v>407</v>
      </c>
      <c r="B24" s="520">
        <f t="shared" si="0"/>
        <v>1036.8610000000001</v>
      </c>
      <c r="C24" s="521">
        <f t="shared" si="1"/>
        <v>393.459</v>
      </c>
      <c r="D24" s="526">
        <v>1036861</v>
      </c>
      <c r="E24" s="525">
        <v>393459</v>
      </c>
    </row>
    <row r="25" spans="1:5" x14ac:dyDescent="0.15">
      <c r="A25" s="265"/>
      <c r="B25" s="520">
        <f t="shared" si="0"/>
        <v>1036.1079999999999</v>
      </c>
      <c r="C25" s="521">
        <f t="shared" si="1"/>
        <v>393.56900000000002</v>
      </c>
      <c r="D25" s="526">
        <v>1036108</v>
      </c>
      <c r="E25" s="525">
        <v>393569</v>
      </c>
    </row>
    <row r="26" spans="1:5" x14ac:dyDescent="0.15">
      <c r="A26" s="533"/>
      <c r="B26" s="520">
        <f t="shared" si="0"/>
        <v>1035.0509999999999</v>
      </c>
      <c r="C26" s="521">
        <f t="shared" si="1"/>
        <v>393.31900000000002</v>
      </c>
      <c r="D26" s="526">
        <v>1035051</v>
      </c>
      <c r="E26" s="525">
        <v>393319</v>
      </c>
    </row>
    <row r="27" spans="1:5" ht="27" x14ac:dyDescent="0.15">
      <c r="A27" s="571" t="s">
        <v>427</v>
      </c>
      <c r="B27" s="522">
        <f t="shared" si="0"/>
        <v>1034.049</v>
      </c>
      <c r="C27" s="523">
        <f t="shared" si="1"/>
        <v>393.18599999999998</v>
      </c>
      <c r="D27" s="527">
        <f>'Ｐ4～5'!B7</f>
        <v>1034049</v>
      </c>
      <c r="E27" s="528">
        <f>'Ｐ6'!B6</f>
        <v>393186</v>
      </c>
    </row>
    <row r="30" spans="1:5" x14ac:dyDescent="0.15">
      <c r="A30" s="44" t="s">
        <v>384</v>
      </c>
    </row>
  </sheetData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2015-01-22T07:14:36Z</cp:lastPrinted>
  <dcterms:created xsi:type="dcterms:W3CDTF">1999-11-22T06:59:10Z</dcterms:created>
  <dcterms:modified xsi:type="dcterms:W3CDTF">2016-05-12T07:14:53Z</dcterms:modified>
</cp:coreProperties>
</file>