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 localSheetId="6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<sst xmlns="http://schemas.openxmlformats.org/spreadsheetml/2006/main" count="803" uniqueCount="468">
  <si>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</si>
  <si>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</si>
  <si>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</si>
  <si>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</si>
  <si>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</si>
  <si>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</si>
  <si>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</si>
  <si>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年  月</t>
  </si>
  <si>
    <t>出生</t>
  </si>
  <si>
    <t>死亡</t>
  </si>
  <si>
    <t>転入</t>
  </si>
  <si>
    <t>転出</t>
  </si>
  <si>
    <t>H12.10 ～ H13.9</t>
  </si>
  <si>
    <t>累計(過去1年間)</t>
  </si>
  <si>
    <t>（参考）</t>
  </si>
  <si>
    <t>【図２】</t>
  </si>
  <si>
    <t>【表１】</t>
  </si>
  <si>
    <t>【図１】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</si>
  <si>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</si>
  <si>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</si>
  <si>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</si>
  <si>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</si>
  <si>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</si>
  <si>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</si>
  <si>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</si>
  <si>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</si>
  <si>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</si>
  <si>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</si>
  <si>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</si>
  <si>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</si>
  <si>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</si>
  <si>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</si>
  <si>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</si>
  <si>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</si>
  <si>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</si>
  <si>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</si>
  <si>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</si>
  <si>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</si>
  <si>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</si>
  <si>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</si>
  <si>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</si>
  <si>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</si>
  <si>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</si>
  <si>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</si>
  <si>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</si>
  <si>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</si>
  <si>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</si>
  <si>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</si>
  <si>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</si>
  <si>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</si>
  <si>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</si>
  <si>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</si>
  <si>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</si>
  <si>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</si>
  <si>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</si>
  <si>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</si>
  <si>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</si>
  <si>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</si>
  <si>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</si>
  <si>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</si>
  <si>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</si>
  <si>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</si>
  <si>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</si>
  <si>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</si>
  <si>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</si>
  <si>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</si>
  <si>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</si>
  <si>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</si>
  <si>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</si>
  <si>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</si>
  <si>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</si>
  <si>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</si>
  <si>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</si>
  <si>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</si>
  <si>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</si>
  <si>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</si>
  <si>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</si>
  <si>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</si>
  <si>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自然増減数</t>
  </si>
  <si>
    <t>社会増減数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</si>
  <si>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</si>
  <si>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</si>
  <si>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</si>
  <si>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</si>
  <si>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</si>
  <si>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</si>
  <si>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</si>
  <si>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</si>
  <si>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</si>
  <si>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</si>
  <si>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</si>
  <si>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</si>
  <si>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</si>
  <si>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</si>
  <si>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</si>
  <si>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</si>
  <si>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</si>
  <si>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</si>
  <si>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</si>
  <si>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</si>
  <si>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</si>
  <si>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</si>
  <si>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</si>
  <si>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前 月 の</t>
  </si>
  <si>
    <t>県内転入</t>
  </si>
  <si>
    <t>県外転入</t>
  </si>
  <si>
    <t>新 設 等</t>
  </si>
  <si>
    <t>県内転出</t>
  </si>
  <si>
    <t>県外転出</t>
  </si>
  <si>
    <t>消 滅 等</t>
  </si>
  <si>
    <t>世 帯 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</si>
  <si>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</si>
  <si>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</si>
  <si>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</si>
  <si>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</si>
  <si>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</si>
  <si>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</si>
  <si>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</si>
  <si>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</si>
  <si>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</si>
  <si>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</si>
  <si>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</si>
  <si>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</si>
  <si>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</si>
  <si>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</si>
  <si>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</si>
  <si>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</si>
  <si>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>北秋田市</t>
  </si>
  <si>
    <t>仙北市</t>
  </si>
  <si>
    <t xml:space="preserve">由利本荘市 </t>
  </si>
  <si>
    <t xml:space="preserve"> 潟上市　</t>
  </si>
  <si>
    <t xml:space="preserve"> 大仙市　</t>
  </si>
  <si>
    <t xml:space="preserve"> 仙北市　</t>
  </si>
  <si>
    <t>にかほ市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</si>
  <si>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</si>
  <si>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</si>
  <si>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</si>
  <si>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</si>
  <si>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</si>
  <si>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</si>
  <si>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</si>
  <si>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</si>
  <si>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</si>
  <si>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</si>
  <si>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</si>
  <si>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</si>
  <si>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</si>
  <si>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</si>
  <si>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</si>
  <si>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</si>
  <si>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</si>
  <si>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</si>
  <si>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</si>
  <si>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</si>
  <si>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</si>
  <si>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</si>
  <si>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</si>
  <si>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</si>
  <si>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</si>
  <si>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</si>
  <si>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</si>
  <si>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</si>
  <si>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</si>
  <si>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</si>
  <si>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</si>
  <si>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</si>
  <si>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</si>
  <si>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</si>
  <si>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</si>
  <si>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</si>
  <si>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</si>
  <si>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</si>
  <si>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</si>
  <si>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</si>
  <si>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</si>
  <si>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</si>
  <si>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</si>
  <si>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</si>
  <si>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</si>
  <si>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</si>
  <si>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</si>
  <si>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</si>
  <si>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</si>
  <si>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</si>
  <si>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</si>
  <si>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</si>
  <si>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</si>
  <si>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</si>
  <si>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</si>
  <si>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</si>
  <si>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</si>
  <si>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</si>
  <si>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</si>
  <si>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</si>
  <si>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</si>
  <si>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</si>
  <si>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</si>
  <si>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</si>
  <si>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</si>
  <si>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</si>
  <si>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</si>
  <si>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</si>
  <si>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</si>
  <si>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</si>
  <si>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</si>
  <si>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</si>
  <si>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</si>
  <si>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</si>
  <si>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</si>
  <si>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</si>
  <si>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</si>
  <si>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</si>
  <si>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</si>
  <si>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</si>
  <si>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</si>
  <si>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</si>
  <si>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</si>
  <si>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</si>
  <si>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</si>
  <si>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</si>
  <si>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</si>
  <si>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</si>
  <si>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</si>
  <si>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</si>
  <si>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</si>
  <si>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</si>
  <si>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</si>
  <si>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</si>
  <si>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</si>
  <si>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</si>
  <si>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</si>
  <si>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</si>
  <si>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</si>
  <si>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</si>
  <si>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</si>
  <si>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</si>
  <si>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</si>
  <si>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</si>
  <si>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</si>
  <si>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</si>
  <si>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</si>
  <si>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</si>
  <si>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</si>
  <si>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</si>
  <si>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</si>
  <si>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</si>
  <si>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</si>
  <si>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</si>
  <si>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</si>
  <si>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</si>
  <si>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</si>
  <si>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</si>
  <si>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</si>
  <si>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</si>
  <si>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</si>
  <si>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</si>
  <si>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</si>
  <si>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</si>
  <si>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</si>
  <si>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</si>
  <si>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</si>
  <si>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</si>
  <si>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</si>
  <si>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</si>
  <si>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</si>
  <si>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</si>
  <si>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</si>
  <si>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</si>
  <si>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</si>
  <si>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</si>
  <si>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</si>
  <si>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</si>
  <si>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</si>
  <si>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</si>
  <si>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</si>
  <si>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</si>
  <si>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</si>
  <si>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</si>
  <si>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</si>
  <si>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</si>
  <si>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</si>
  <si>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</si>
  <si>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</si>
  <si>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</si>
  <si>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</si>
  <si>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</si>
  <si>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</si>
  <si>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</si>
  <si>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</si>
  <si>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</si>
  <si>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</si>
  <si>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</si>
  <si>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</si>
  <si>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８月</t>
  </si>
  <si>
    <t>H21.10 ～ H22.9</t>
  </si>
  <si>
    <t>９月</t>
  </si>
  <si>
    <t>　　　　・二重線以下の数値は平成２２年国勢調査の確定値をもとに算出した月単位のものである。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</si>
  <si>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</si>
  <si>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</si>
  <si>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</si>
  <si>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*****</t>
  </si>
  <si>
    <t>19年10月～20年 9月</t>
  </si>
  <si>
    <t>20年10月～21年 9月</t>
  </si>
  <si>
    <t>21年10月～22年 9月</t>
  </si>
  <si>
    <t>22年10月～23年 9月</t>
  </si>
  <si>
    <t>(単位：人）</t>
  </si>
  <si>
    <t>①</t>
  </si>
  <si>
    <t>②</t>
  </si>
  <si>
    <t>③</t>
  </si>
  <si>
    <t>④</t>
  </si>
  <si>
    <t>⑤</t>
  </si>
  <si>
    <t>⑥</t>
  </si>
  <si>
    <t>⑦</t>
  </si>
  <si>
    <t>⑧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</si>
  <si>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</si>
  <si>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</si>
  <si>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</si>
  <si>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</si>
  <si>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</si>
  <si>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</si>
  <si>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</si>
  <si>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</si>
  <si>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</si>
  <si>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</si>
  <si>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</si>
  <si>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</si>
  <si>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</si>
  <si>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八郎潟町</t>
  </si>
  <si>
    <t>井川町</t>
  </si>
  <si>
    <t>大潟村</t>
  </si>
  <si>
    <t>秋田市</t>
  </si>
  <si>
    <t>由利本荘市</t>
  </si>
  <si>
    <t>市郡計</t>
  </si>
  <si>
    <t>市部計</t>
  </si>
  <si>
    <t>郡部計</t>
  </si>
  <si>
    <t>能代市</t>
  </si>
  <si>
    <t>横手市</t>
  </si>
  <si>
    <t>大館市</t>
  </si>
  <si>
    <t>男鹿市</t>
  </si>
  <si>
    <t>湯沢市</t>
  </si>
  <si>
    <t>鹿角市</t>
  </si>
  <si>
    <t xml:space="preserve"> 潟上市</t>
  </si>
  <si>
    <t xml:space="preserve"> 大仙市</t>
  </si>
  <si>
    <t xml:space="preserve"> 仙北市</t>
  </si>
  <si>
    <t>鹿角郡</t>
  </si>
  <si>
    <t>小坂町</t>
  </si>
  <si>
    <t>北秋田郡</t>
  </si>
  <si>
    <t>上小阿仁村</t>
  </si>
  <si>
    <t>山本郡</t>
  </si>
  <si>
    <t>藤里町</t>
  </si>
  <si>
    <t>三種町</t>
  </si>
  <si>
    <t>八峰町</t>
  </si>
  <si>
    <t>南秋田郡</t>
  </si>
  <si>
    <t>五城目町</t>
  </si>
  <si>
    <t>仙北郡</t>
  </si>
  <si>
    <t>美郷町</t>
  </si>
  <si>
    <t>雄勝郡</t>
  </si>
  <si>
    <t>羽後町</t>
  </si>
  <si>
    <t>東成瀬村</t>
  </si>
  <si>
    <t>H22.10 ～ H23.9</t>
  </si>
  <si>
    <t>H23.10 ～ H24.9</t>
  </si>
  <si>
    <t>９月</t>
  </si>
  <si>
    <t>23年10月～24年 9月</t>
  </si>
  <si>
    <t>１０月</t>
  </si>
  <si>
    <t>１１月</t>
  </si>
  <si>
    <t>１２月</t>
  </si>
  <si>
    <t>H25. 1.1</t>
  </si>
  <si>
    <t>Ｈ２５．　１月</t>
  </si>
  <si>
    <t>◆グラフ作成用データ</t>
  </si>
  <si>
    <t>H24人口</t>
  </si>
  <si>
    <t>H25人口</t>
  </si>
  <si>
    <t>H24世帯</t>
  </si>
  <si>
    <t>H24世帯</t>
  </si>
  <si>
    <t>H25世帯</t>
  </si>
  <si>
    <t>H25世帯</t>
  </si>
  <si>
    <t>◆集計データ入力欄</t>
  </si>
  <si>
    <t>２月</t>
  </si>
  <si>
    <t>３月</t>
  </si>
  <si>
    <t>●算出に使用されている表は、国勢調査確定値の人口と世帯数を基礎として、これに毎月の住民基本台帳の登録増減数を加減して</t>
  </si>
  <si>
    <t>●県の人口（県計人口）を算出するにあたっては、県内市町村間の転入及び転出を除いているため、県の人口と各市町村の人口の</t>
  </si>
  <si>
    <t>　総計（市郡計）とは一致しない。</t>
  </si>
  <si>
    <t>４月</t>
  </si>
  <si>
    <t xml:space="preserve">大館市 </t>
  </si>
  <si>
    <t xml:space="preserve">大潟村 </t>
  </si>
  <si>
    <t>増加市町村数</t>
  </si>
  <si>
    <t>減少市町村数</t>
  </si>
  <si>
    <t>増減零市町村数</t>
  </si>
  <si>
    <t>区　　　分</t>
  </si>
  <si>
    <t>合　　　計</t>
  </si>
  <si>
    <t>人  口  動  態</t>
  </si>
  <si>
    <t>自　然　動　態</t>
  </si>
  <si>
    <t>社　会　動　態</t>
  </si>
  <si>
    <t>順　位</t>
  </si>
  <si>
    <t>増　加　数</t>
  </si>
  <si>
    <t>市 町 村 名</t>
  </si>
  <si>
    <t>減　少　数</t>
  </si>
  <si>
    <t>（単位：人）</t>
  </si>
  <si>
    <t>（単位：市町村）</t>
  </si>
  <si>
    <t>秋田市</t>
  </si>
  <si>
    <t>大館市</t>
  </si>
  <si>
    <t>横手市</t>
  </si>
  <si>
    <t>大仙市</t>
  </si>
  <si>
    <t>５月</t>
  </si>
  <si>
    <t>由利本荘市</t>
  </si>
  <si>
    <t>Ｈ２４．　７月</t>
  </si>
  <si>
    <t>６月</t>
  </si>
  <si>
    <t>７月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</si>
  <si>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</si>
  <si>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</si>
  <si>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</si>
  <si>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</si>
  <si>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</si>
  <si>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</si>
  <si>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</si>
  <si>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</si>
  <si>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</si>
  <si>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８月</t>
  </si>
  <si>
    <t>９月</t>
  </si>
  <si>
    <t>区 分</t>
  </si>
  <si>
    <t>人　　　　口</t>
  </si>
  <si>
    <t>対前月増減数</t>
  </si>
  <si>
    <t>出　　生</t>
  </si>
  <si>
    <t>死　　亡</t>
  </si>
  <si>
    <t>転　　　　　　　入</t>
  </si>
  <si>
    <t>転　　　　　　　出</t>
  </si>
  <si>
    <t>県 内</t>
  </si>
  <si>
    <t>県 外</t>
  </si>
  <si>
    <t>総   数</t>
  </si>
  <si>
    <t>県　　計</t>
  </si>
  <si>
    <t>区　　分</t>
  </si>
  <si>
    <t>増減数</t>
  </si>
  <si>
    <t>増　　加　　世　　帯</t>
  </si>
  <si>
    <t>減　　少　　世　　帯</t>
  </si>
  <si>
    <t>H24. 8.1</t>
  </si>
  <si>
    <t>Ｈ２４．　８月</t>
  </si>
  <si>
    <t>７月</t>
  </si>
  <si>
    <t>H25人口(H24.10～H25.8)</t>
  </si>
  <si>
    <t>人口増減　（H24.8～H25.7）</t>
  </si>
  <si>
    <t>８月</t>
  </si>
  <si>
    <t>（平成２５年８月２３日公表）</t>
  </si>
  <si>
    <t>７．平成２５年７月の人口動態状況</t>
  </si>
  <si>
    <t>総 人 口
(人)</t>
  </si>
  <si>
    <t>世帯数
(世帯)</t>
  </si>
  <si>
    <t>世帯当た
りの人員
(人/世帯)</t>
  </si>
  <si>
    <t>平成２５年</t>
  </si>
  <si>
    <t>潟上市</t>
  </si>
  <si>
    <t>八郎潟町</t>
  </si>
  <si>
    <t>北秋田市</t>
  </si>
  <si>
    <t>鹿角市</t>
  </si>
  <si>
    <t>男鹿市</t>
  </si>
  <si>
    <t>能代市</t>
  </si>
  <si>
    <t>仙北市</t>
  </si>
  <si>
    <t>潟上市、秋田市、八郎潟町</t>
  </si>
  <si>
    <t>由利本荘市、大館市、北秋田市等</t>
  </si>
  <si>
    <t>24年10月～25年 7月</t>
  </si>
  <si>
    <t>24年10月～25年 7月</t>
  </si>
  <si>
    <t>減少した。</t>
  </si>
  <si>
    <t>人の減少</t>
  </si>
  <si>
    <t>の減少となる。</t>
  </si>
  <si>
    <t>世帯増加した。</t>
  </si>
  <si>
    <t>19年10月～20年 9月</t>
  </si>
  <si>
    <t>20年10月～21年 9月</t>
  </si>
  <si>
    <t>21年10月～22年 9月</t>
  </si>
  <si>
    <t>22年10月～23年 9月</t>
  </si>
  <si>
    <t>23年10月～24年 9月</t>
  </si>
  <si>
    <t>７．平成２５年７月の人口動態状況</t>
  </si>
  <si>
    <t>3市町</t>
  </si>
  <si>
    <t>22市町村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</si>
</sst>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5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/>
      <right style="thin"/>
      <top/>
      <bottom style="hair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ouble"/>
      <top style="hair"/>
      <bottom style="hair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/>
    </border>
    <border>
      <left/>
      <right style="double"/>
      <top style="thin"/>
      <bottom style="hair"/>
    </border>
    <border>
      <left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5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4" xfId="0" applyFont="1" applyBorder="1" applyAlignment="1">
      <alignment horizontal="centerContinuous"/>
    </xf>
    <xf numFmtId="38" fontId="2" fillId="0" borderId="15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57" fontId="2" fillId="0" borderId="18" xfId="0" applyNumberFormat="1" applyFont="1" applyBorder="1" applyAlignment="1">
      <alignment horizontal="right"/>
    </xf>
    <xf numFmtId="38" fontId="2" fillId="0" borderId="20" xfId="48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7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17" xfId="48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3" xfId="48" applyFont="1" applyBorder="1" applyAlignment="1">
      <alignment/>
    </xf>
    <xf numFmtId="38" fontId="2" fillId="0" borderId="21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4" xfId="0" applyNumberFormat="1" applyFont="1" applyBorder="1" applyAlignment="1">
      <alignment/>
    </xf>
    <xf numFmtId="57" fontId="2" fillId="0" borderId="12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5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19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40" fontId="3" fillId="0" borderId="19" xfId="0" applyNumberFormat="1" applyFont="1" applyBorder="1" applyAlignment="1">
      <alignment horizontal="right"/>
    </xf>
    <xf numFmtId="40" fontId="3" fillId="0" borderId="22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38" fontId="2" fillId="0" borderId="18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2" xfId="48" applyNumberFormat="1" applyFont="1" applyBorder="1" applyAlignment="1">
      <alignment/>
    </xf>
    <xf numFmtId="0" fontId="2" fillId="0" borderId="21" xfId="0" applyFont="1" applyBorder="1" applyAlignment="1">
      <alignment horizontal="centerContinuous"/>
    </xf>
    <xf numFmtId="40" fontId="2" fillId="0" borderId="20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14" xfId="0" applyNumberFormat="1" applyFont="1" applyBorder="1" applyAlignment="1">
      <alignment/>
    </xf>
    <xf numFmtId="40" fontId="2" fillId="0" borderId="21" xfId="0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38" fontId="2" fillId="0" borderId="14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0" xfId="48" applyFont="1" applyFill="1" applyBorder="1" applyAlignment="1">
      <alignment horizontal="right"/>
    </xf>
    <xf numFmtId="38" fontId="2" fillId="33" borderId="16" xfId="48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0" xfId="0" applyNumberFormat="1" applyFont="1" applyFill="1" applyBorder="1" applyAlignment="1">
      <alignment/>
    </xf>
    <xf numFmtId="40" fontId="2" fillId="33" borderId="20" xfId="0" applyNumberFormat="1" applyFont="1" applyFill="1" applyBorder="1" applyAlignment="1">
      <alignment/>
    </xf>
    <xf numFmtId="37" fontId="2" fillId="33" borderId="17" xfId="0" applyNumberFormat="1" applyFont="1" applyFill="1" applyBorder="1" applyAlignment="1" applyProtection="1">
      <alignment horizontal="right"/>
      <protection/>
    </xf>
    <xf numFmtId="2" fontId="2" fillId="33" borderId="22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0" xfId="48" applyFont="1" applyBorder="1" applyAlignment="1">
      <alignment horizontal="center"/>
    </xf>
    <xf numFmtId="38" fontId="21" fillId="0" borderId="12" xfId="48" applyFont="1" applyBorder="1" applyAlignment="1">
      <alignment horizontal="centerContinuous"/>
    </xf>
    <xf numFmtId="38" fontId="21" fillId="0" borderId="13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0" fontId="21" fillId="0" borderId="12" xfId="0" applyFont="1" applyBorder="1" applyAlignment="1">
      <alignment/>
    </xf>
    <xf numFmtId="38" fontId="21" fillId="0" borderId="12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34" xfId="48" applyFont="1" applyBorder="1" applyAlignment="1">
      <alignment/>
    </xf>
    <xf numFmtId="38" fontId="21" fillId="0" borderId="35" xfId="48" applyFont="1" applyBorder="1" applyAlignment="1">
      <alignment/>
    </xf>
    <xf numFmtId="38" fontId="21" fillId="0" borderId="36" xfId="0" applyNumberFormat="1" applyFont="1" applyBorder="1" applyAlignment="1">
      <alignment/>
    </xf>
    <xf numFmtId="38" fontId="21" fillId="0" borderId="36" xfId="48" applyFont="1" applyBorder="1" applyAlignment="1">
      <alignment/>
    </xf>
    <xf numFmtId="38" fontId="21" fillId="33" borderId="33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37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21" xfId="60" applyNumberFormat="1" applyFont="1" applyBorder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8" fillId="33" borderId="15" xfId="60" applyNumberFormat="1" applyFont="1" applyFill="1" applyBorder="1" applyAlignment="1" applyProtection="1">
      <alignment horizontal="center"/>
      <protection/>
    </xf>
    <xf numFmtId="37" fontId="29" fillId="33" borderId="15" xfId="60" applyNumberFormat="1" applyFont="1" applyFill="1" applyBorder="1" applyProtection="1">
      <alignment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4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4" xfId="60" applyNumberFormat="1" applyFont="1" applyBorder="1" applyAlignment="1" applyProtection="1">
      <alignment horizontal="center"/>
      <protection/>
    </xf>
    <xf numFmtId="37" fontId="28" fillId="0" borderId="15" xfId="60" applyNumberFormat="1" applyFont="1" applyBorder="1" applyAlignment="1" applyProtection="1">
      <alignment horizontal="center"/>
      <protection/>
    </xf>
    <xf numFmtId="37" fontId="29" fillId="0" borderId="15" xfId="60" applyNumberFormat="1" applyFont="1" applyBorder="1" applyProtection="1">
      <alignment/>
      <protection/>
    </xf>
    <xf numFmtId="37" fontId="31" fillId="0" borderId="14" xfId="60" applyNumberFormat="1" applyFont="1" applyBorder="1" applyProtection="1">
      <alignment/>
      <protection/>
    </xf>
    <xf numFmtId="37" fontId="31" fillId="0" borderId="15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5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4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5" xfId="61" applyNumberFormat="1" applyFont="1" applyBorder="1" applyProtection="1">
      <alignment/>
      <protection/>
    </xf>
    <xf numFmtId="0" fontId="27" fillId="0" borderId="15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38" xfId="61" applyFont="1" applyFill="1" applyBorder="1" applyAlignment="1" applyProtection="1">
      <alignment horizontal="distributed"/>
      <protection/>
    </xf>
    <xf numFmtId="37" fontId="27" fillId="33" borderId="38" xfId="61" applyNumberFormat="1" applyFont="1" applyFill="1" applyBorder="1" applyProtection="1">
      <alignment/>
      <protection/>
    </xf>
    <xf numFmtId="37" fontId="34" fillId="33" borderId="38" xfId="61" applyNumberFormat="1" applyFont="1" applyFill="1" applyBorder="1" applyProtection="1">
      <alignment/>
      <protection/>
    </xf>
    <xf numFmtId="0" fontId="27" fillId="33" borderId="39" xfId="61" applyFont="1" applyFill="1" applyBorder="1" applyAlignment="1" applyProtection="1">
      <alignment horizontal="distributed"/>
      <protection/>
    </xf>
    <xf numFmtId="0" fontId="27" fillId="0" borderId="40" xfId="61" applyFont="1" applyBorder="1" applyAlignment="1" applyProtection="1">
      <alignment horizontal="distributed"/>
      <protection/>
    </xf>
    <xf numFmtId="37" fontId="27" fillId="0" borderId="40" xfId="61" applyNumberFormat="1" applyFont="1" applyBorder="1" applyProtection="1">
      <alignment/>
      <protection/>
    </xf>
    <xf numFmtId="0" fontId="27" fillId="0" borderId="41" xfId="61" applyFont="1" applyBorder="1" applyAlignment="1" applyProtection="1">
      <alignment horizontal="distributed"/>
      <protection/>
    </xf>
    <xf numFmtId="37" fontId="27" fillId="33" borderId="38" xfId="61" applyNumberFormat="1" applyFont="1" applyFill="1" applyBorder="1" applyAlignment="1" applyProtection="1">
      <alignment horizontal="distributed"/>
      <protection/>
    </xf>
    <xf numFmtId="37" fontId="27" fillId="33" borderId="39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4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5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7" fillId="0" borderId="21" xfId="61" applyFont="1" applyBorder="1" applyAlignment="1" applyProtection="1">
      <alignment horizontal="centerContinuous" shrinkToFit="1"/>
      <protection/>
    </xf>
    <xf numFmtId="0" fontId="27" fillId="0" borderId="15" xfId="61" applyFont="1" applyBorder="1" applyAlignment="1" applyProtection="1">
      <alignment horizontal="centerContinuous" shrinkToFit="1"/>
      <protection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7" fontId="27" fillId="33" borderId="35" xfId="61" applyNumberFormat="1" applyFont="1" applyFill="1" applyBorder="1" applyAlignment="1" applyProtection="1">
      <alignment horizontal="distributed"/>
      <protection/>
    </xf>
    <xf numFmtId="37" fontId="27" fillId="33" borderId="35" xfId="61" applyNumberFormat="1" applyFont="1" applyFill="1" applyBorder="1" applyProtection="1">
      <alignment/>
      <protection/>
    </xf>
    <xf numFmtId="37" fontId="34" fillId="33" borderId="35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21" xfId="48" applyFont="1" applyBorder="1" applyAlignment="1">
      <alignment/>
    </xf>
    <xf numFmtId="38" fontId="21" fillId="0" borderId="39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4" xfId="48" applyFont="1" applyBorder="1" applyAlignment="1">
      <alignment/>
    </xf>
    <xf numFmtId="0" fontId="34" fillId="33" borderId="35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38" fontId="2" fillId="0" borderId="46" xfId="48" applyFont="1" applyFill="1" applyBorder="1" applyAlignment="1">
      <alignment horizontal="right"/>
    </xf>
    <xf numFmtId="38" fontId="2" fillId="0" borderId="47" xfId="48" applyNumberFormat="1" applyFont="1" applyFill="1" applyBorder="1" applyAlignment="1">
      <alignment/>
    </xf>
    <xf numFmtId="40" fontId="2" fillId="0" borderId="47" xfId="0" applyNumberFormat="1" applyFont="1" applyFill="1" applyBorder="1" applyAlignment="1">
      <alignment/>
    </xf>
    <xf numFmtId="38" fontId="2" fillId="0" borderId="48" xfId="48" applyNumberFormat="1" applyFont="1" applyFill="1" applyBorder="1" applyAlignment="1">
      <alignment/>
    </xf>
    <xf numFmtId="40" fontId="2" fillId="0" borderId="46" xfId="0" applyNumberFormat="1" applyFont="1" applyFill="1" applyBorder="1" applyAlignment="1">
      <alignment/>
    </xf>
    <xf numFmtId="40" fontId="2" fillId="0" borderId="46" xfId="0" applyNumberFormat="1" applyFont="1" applyFill="1" applyBorder="1" applyAlignment="1">
      <alignment/>
    </xf>
    <xf numFmtId="37" fontId="2" fillId="0" borderId="45" xfId="0" applyNumberFormat="1" applyFont="1" applyFill="1" applyBorder="1" applyAlignment="1" applyProtection="1">
      <alignment horizontal="right"/>
      <protection/>
    </xf>
    <xf numFmtId="38" fontId="2" fillId="0" borderId="46" xfId="48" applyNumberFormat="1" applyFont="1" applyFill="1" applyBorder="1" applyAlignment="1">
      <alignment/>
    </xf>
    <xf numFmtId="2" fontId="2" fillId="0" borderId="47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21" xfId="48" applyFont="1" applyBorder="1" applyAlignment="1" applyProtection="1">
      <alignment/>
      <protection/>
    </xf>
    <xf numFmtId="38" fontId="8" fillId="0" borderId="21" xfId="48" applyFont="1" applyBorder="1" applyAlignment="1" applyProtection="1">
      <alignment horizontal="centerContinuous"/>
      <protection/>
    </xf>
    <xf numFmtId="38" fontId="8" fillId="0" borderId="13" xfId="48" applyFont="1" applyBorder="1" applyAlignment="1">
      <alignment horizontal="centerContinuous"/>
    </xf>
    <xf numFmtId="38" fontId="8" fillId="0" borderId="12" xfId="48" applyFont="1" applyBorder="1" applyAlignment="1">
      <alignment/>
    </xf>
    <xf numFmtId="38" fontId="8" fillId="0" borderId="12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7" xfId="48" applyFont="1" applyBorder="1" applyAlignment="1">
      <alignment horizontal="centerContinuous"/>
    </xf>
    <xf numFmtId="3" fontId="8" fillId="0" borderId="21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5" xfId="48" applyFont="1" applyBorder="1" applyAlignment="1" applyProtection="1">
      <alignment horizontal="center" vertical="center"/>
      <protection/>
    </xf>
    <xf numFmtId="38" fontId="8" fillId="0" borderId="20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8" fillId="0" borderId="17" xfId="48" applyFont="1" applyBorder="1" applyAlignment="1">
      <alignment/>
    </xf>
    <xf numFmtId="38" fontId="8" fillId="0" borderId="21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5" xfId="48" applyFont="1" applyBorder="1" applyAlignment="1">
      <alignment/>
    </xf>
    <xf numFmtId="3" fontId="8" fillId="0" borderId="14" xfId="48" applyNumberFormat="1" applyFont="1" applyBorder="1" applyAlignment="1">
      <alignment/>
    </xf>
    <xf numFmtId="38" fontId="8" fillId="0" borderId="14" xfId="48" applyFont="1" applyBorder="1" applyAlignment="1">
      <alignment/>
    </xf>
    <xf numFmtId="3" fontId="8" fillId="0" borderId="15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5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19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33" borderId="20" xfId="48" applyNumberFormat="1" applyFont="1" applyFill="1" applyBorder="1" applyAlignment="1">
      <alignment/>
    </xf>
    <xf numFmtId="37" fontId="34" fillId="33" borderId="39" xfId="61" applyNumberFormat="1" applyFont="1" applyFill="1" applyBorder="1" applyProtection="1">
      <alignment/>
      <protection/>
    </xf>
    <xf numFmtId="0" fontId="26" fillId="0" borderId="40" xfId="61" applyFont="1" applyBorder="1" applyProtection="1">
      <alignment/>
      <protection locked="0"/>
    </xf>
    <xf numFmtId="37" fontId="34" fillId="0" borderId="40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20" xfId="60" applyNumberFormat="1" applyFont="1" applyBorder="1" applyAlignment="1" applyProtection="1">
      <alignment horizontal="centerContinuous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6" xfId="60" applyNumberFormat="1" applyFont="1" applyBorder="1" applyAlignment="1" applyProtection="1">
      <alignment horizontal="center"/>
      <protection/>
    </xf>
    <xf numFmtId="37" fontId="27" fillId="0" borderId="18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5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9" fillId="0" borderId="49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19" xfId="0" applyBorder="1" applyAlignment="1">
      <alignment/>
    </xf>
    <xf numFmtId="0" fontId="37" fillId="0" borderId="0" xfId="0" applyFont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41" xfId="0" applyNumberFormat="1" applyBorder="1" applyAlignment="1">
      <alignment horizontal="right"/>
    </xf>
    <xf numFmtId="178" fontId="0" fillId="0" borderId="56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34" borderId="57" xfId="0" applyNumberFormat="1" applyFill="1" applyBorder="1" applyAlignment="1">
      <alignment/>
    </xf>
    <xf numFmtId="178" fontId="0" fillId="34" borderId="59" xfId="0" applyNumberFormat="1" applyFill="1" applyBorder="1" applyAlignment="1">
      <alignment/>
    </xf>
    <xf numFmtId="178" fontId="0" fillId="34" borderId="61" xfId="0" applyNumberFormat="1" applyFill="1" applyBorder="1" applyAlignment="1">
      <alignment/>
    </xf>
    <xf numFmtId="178" fontId="0" fillId="34" borderId="62" xfId="0" applyNumberFormat="1" applyFill="1" applyBorder="1" applyAlignment="1">
      <alignment/>
    </xf>
    <xf numFmtId="178" fontId="0" fillId="34" borderId="63" xfId="0" applyNumberFormat="1" applyFill="1" applyBorder="1" applyAlignment="1">
      <alignment/>
    </xf>
    <xf numFmtId="178" fontId="0" fillId="34" borderId="64" xfId="0" applyNumberFormat="1" applyFill="1" applyBorder="1" applyAlignment="1">
      <alignment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0" xfId="60" applyNumberFormat="1" applyFont="1" applyFill="1" applyBorder="1" applyAlignment="1" applyProtection="1">
      <alignment horizontal="center"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30" fillId="0" borderId="14" xfId="60" applyNumberFormat="1" applyFont="1" applyBorder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4" xfId="60" applyNumberFormat="1" applyFont="1" applyBorder="1" applyAlignment="1" applyProtection="1">
      <alignment horizontal="center" shrinkToFit="1"/>
      <protection/>
    </xf>
    <xf numFmtId="37" fontId="43" fillId="0" borderId="15" xfId="60" applyNumberFormat="1" applyFont="1" applyBorder="1" applyProtection="1">
      <alignment/>
      <protection/>
    </xf>
    <xf numFmtId="37" fontId="43" fillId="0" borderId="65" xfId="60" applyNumberFormat="1" applyFont="1" applyBorder="1" applyProtection="1">
      <alignment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37" fontId="43" fillId="0" borderId="20" xfId="60" applyNumberFormat="1" applyFont="1" applyBorder="1" applyProtection="1">
      <alignment/>
      <protection/>
    </xf>
    <xf numFmtId="37" fontId="43" fillId="0" borderId="66" xfId="60" applyNumberFormat="1" applyFont="1" applyBorder="1" applyProtection="1">
      <alignment/>
      <protection/>
    </xf>
    <xf numFmtId="0" fontId="42" fillId="0" borderId="67" xfId="60" applyNumberFormat="1" applyFont="1" applyBorder="1" applyAlignment="1" applyProtection="1">
      <alignment horizontal="center" vertical="center"/>
      <protection/>
    </xf>
    <xf numFmtId="37" fontId="43" fillId="0" borderId="68" xfId="60" applyNumberFormat="1" applyFont="1" applyBorder="1" applyProtection="1">
      <alignment/>
      <protection/>
    </xf>
    <xf numFmtId="37" fontId="43" fillId="0" borderId="69" xfId="60" applyNumberFormat="1" applyFont="1" applyBorder="1" applyProtection="1">
      <alignment/>
      <protection/>
    </xf>
    <xf numFmtId="0" fontId="42" fillId="0" borderId="15" xfId="60" applyNumberFormat="1" applyFont="1" applyBorder="1" applyAlignment="1" applyProtection="1">
      <alignment horizontal="center" vertical="center"/>
      <protection/>
    </xf>
    <xf numFmtId="0" fontId="42" fillId="0" borderId="20" xfId="60" applyNumberFormat="1" applyFont="1" applyBorder="1" applyAlignment="1" applyProtection="1">
      <alignment horizontal="center" vertical="center"/>
      <protection/>
    </xf>
    <xf numFmtId="0" fontId="42" fillId="0" borderId="20" xfId="60" applyNumberFormat="1" applyFont="1" applyFill="1" applyBorder="1" applyAlignment="1" applyProtection="1">
      <alignment horizontal="center" vertical="center"/>
      <protection/>
    </xf>
    <xf numFmtId="0" fontId="42" fillId="0" borderId="68" xfId="60" applyNumberFormat="1" applyFont="1" applyBorder="1" applyAlignment="1" applyProtection="1">
      <alignment horizontal="center" vertical="center"/>
      <protection/>
    </xf>
    <xf numFmtId="57" fontId="2" fillId="0" borderId="48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8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5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4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41" xfId="61" applyFont="1" applyBorder="1" applyProtection="1">
      <alignment/>
      <protection locked="0"/>
    </xf>
    <xf numFmtId="37" fontId="27" fillId="33" borderId="15" xfId="61" applyNumberFormat="1" applyFont="1" applyFill="1" applyBorder="1" applyProtection="1">
      <alignment/>
      <protection locked="0"/>
    </xf>
    <xf numFmtId="37" fontId="27" fillId="0" borderId="14" xfId="61" applyNumberFormat="1" applyFont="1" applyBorder="1" applyProtection="1">
      <alignment/>
      <protection locked="0"/>
    </xf>
    <xf numFmtId="37" fontId="27" fillId="0" borderId="15" xfId="61" applyNumberFormat="1" applyFont="1" applyBorder="1" applyProtection="1">
      <alignment/>
      <protection locked="0"/>
    </xf>
    <xf numFmtId="37" fontId="27" fillId="33" borderId="39" xfId="61" applyNumberFormat="1" applyFont="1" applyFill="1" applyBorder="1" applyProtection="1">
      <alignment/>
      <protection locked="0"/>
    </xf>
    <xf numFmtId="37" fontId="27" fillId="0" borderId="41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4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8" fillId="0" borderId="40" xfId="48" applyFont="1" applyBorder="1" applyAlignment="1">
      <alignment/>
    </xf>
    <xf numFmtId="3" fontId="8" fillId="0" borderId="41" xfId="48" applyNumberFormat="1" applyFont="1" applyBorder="1" applyAlignment="1">
      <alignment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70" xfId="60" applyNumberFormat="1" applyFont="1" applyBorder="1" applyAlignment="1" applyProtection="1">
      <alignment horizontal="center"/>
      <protection/>
    </xf>
    <xf numFmtId="37" fontId="29" fillId="0" borderId="70" xfId="60" applyNumberFormat="1" applyFont="1" applyBorder="1" applyProtection="1">
      <alignment/>
      <protection/>
    </xf>
    <xf numFmtId="37" fontId="29" fillId="0" borderId="41" xfId="60" applyNumberFormat="1" applyFont="1" applyBorder="1" applyProtection="1">
      <alignment/>
      <protection/>
    </xf>
    <xf numFmtId="37" fontId="29" fillId="0" borderId="71" xfId="60" applyNumberFormat="1" applyFont="1" applyBorder="1" applyProtection="1">
      <alignment/>
      <protection/>
    </xf>
    <xf numFmtId="37" fontId="31" fillId="0" borderId="70" xfId="60" applyNumberFormat="1" applyFont="1" applyBorder="1" applyProtection="1">
      <alignment/>
      <protection/>
    </xf>
    <xf numFmtId="37" fontId="28" fillId="0" borderId="70" xfId="60" applyNumberFormat="1" applyFont="1" applyBorder="1" applyAlignment="1" applyProtection="1">
      <alignment horizontal="center" shrinkToFit="1"/>
      <protection/>
    </xf>
    <xf numFmtId="37" fontId="28" fillId="0" borderId="70" xfId="60" applyNumberFormat="1" applyFont="1" applyFill="1" applyBorder="1" applyAlignment="1" applyProtection="1">
      <alignment horizontal="center"/>
      <protection/>
    </xf>
    <xf numFmtId="37" fontId="30" fillId="0" borderId="70" xfId="60" applyNumberFormat="1" applyFont="1" applyFill="1" applyBorder="1" applyProtection="1">
      <alignment/>
      <protection/>
    </xf>
    <xf numFmtId="37" fontId="28" fillId="0" borderId="41" xfId="60" applyNumberFormat="1" applyFont="1" applyBorder="1" applyAlignment="1" applyProtection="1">
      <alignment horizontal="center"/>
      <protection/>
    </xf>
    <xf numFmtId="37" fontId="30" fillId="0" borderId="41" xfId="60" applyNumberFormat="1" applyFont="1" applyBorder="1" applyProtection="1">
      <alignment/>
      <protection/>
    </xf>
    <xf numFmtId="0" fontId="26" fillId="0" borderId="11" xfId="61" applyNumberFormat="1" applyFont="1" applyBorder="1" applyProtection="1">
      <alignment/>
      <protection locked="0"/>
    </xf>
    <xf numFmtId="49" fontId="21" fillId="0" borderId="12" xfId="0" applyNumberFormat="1" applyFont="1" applyBorder="1" applyAlignment="1">
      <alignment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0" fillId="0" borderId="0" xfId="42" applyNumberFormat="1" applyFont="1" applyAlignment="1">
      <alignment/>
    </xf>
    <xf numFmtId="180" fontId="29" fillId="33" borderId="15" xfId="60" applyNumberFormat="1" applyFont="1" applyFill="1" applyBorder="1" applyAlignment="1" applyProtection="1" quotePrefix="1">
      <alignment horizontal="right"/>
      <protection/>
    </xf>
    <xf numFmtId="38" fontId="8" fillId="0" borderId="17" xfId="48" applyFont="1" applyBorder="1" applyAlignment="1">
      <alignment horizontal="right"/>
    </xf>
    <xf numFmtId="49" fontId="21" fillId="0" borderId="39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41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41" xfId="48" applyNumberFormat="1" applyFont="1" applyFill="1" applyBorder="1" applyAlignment="1">
      <alignment horizontal="center" shrinkToFit="1"/>
    </xf>
    <xf numFmtId="0" fontId="21" fillId="0" borderId="15" xfId="48" applyNumberFormat="1" applyFont="1" applyBorder="1" applyAlignment="1">
      <alignment horizontal="center" shrinkToFit="1"/>
    </xf>
    <xf numFmtId="0" fontId="21" fillId="0" borderId="41" xfId="48" applyNumberFormat="1" applyFont="1" applyBorder="1" applyAlignment="1">
      <alignment horizontal="center" shrinkToFit="1"/>
    </xf>
    <xf numFmtId="178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78" fontId="0" fillId="0" borderId="72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19" borderId="60" xfId="0" applyNumberFormat="1" applyFill="1" applyBorder="1" applyAlignment="1">
      <alignment/>
    </xf>
    <xf numFmtId="178" fontId="0" fillId="19" borderId="61" xfId="0" applyNumberFormat="1" applyFill="1" applyBorder="1" applyAlignment="1">
      <alignment/>
    </xf>
    <xf numFmtId="178" fontId="0" fillId="19" borderId="64" xfId="0" applyNumberFormat="1" applyFill="1" applyBorder="1" applyAlignment="1">
      <alignment/>
    </xf>
    <xf numFmtId="178" fontId="0" fillId="19" borderId="56" xfId="0" applyNumberFormat="1" applyFill="1" applyBorder="1" applyAlignment="1">
      <alignment/>
    </xf>
    <xf numFmtId="178" fontId="0" fillId="19" borderId="57" xfId="0" applyNumberFormat="1" applyFill="1" applyBorder="1" applyAlignment="1">
      <alignment/>
    </xf>
    <xf numFmtId="178" fontId="0" fillId="19" borderId="75" xfId="0" applyNumberFormat="1" applyFill="1" applyBorder="1" applyAlignment="1">
      <alignment/>
    </xf>
    <xf numFmtId="178" fontId="0" fillId="19" borderId="58" xfId="0" applyNumberFormat="1" applyFill="1" applyBorder="1" applyAlignment="1">
      <alignment/>
    </xf>
    <xf numFmtId="178" fontId="0" fillId="19" borderId="59" xfId="0" applyNumberFormat="1" applyFill="1" applyBorder="1" applyAlignment="1">
      <alignment/>
    </xf>
    <xf numFmtId="178" fontId="0" fillId="19" borderId="76" xfId="0" applyNumberFormat="1" applyFill="1" applyBorder="1" applyAlignment="1">
      <alignment/>
    </xf>
    <xf numFmtId="178" fontId="0" fillId="19" borderId="77" xfId="0" applyNumberFormat="1" applyFill="1" applyBorder="1" applyAlignment="1">
      <alignment/>
    </xf>
    <xf numFmtId="178" fontId="0" fillId="0" borderId="6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72" xfId="0" applyNumberFormat="1" applyBorder="1" applyAlignment="1">
      <alignment horizontal="center" vertical="center"/>
    </xf>
    <xf numFmtId="178" fontId="0" fillId="0" borderId="73" xfId="0" applyNumberFormat="1" applyBorder="1" applyAlignment="1">
      <alignment horizontal="center" vertical="center"/>
    </xf>
    <xf numFmtId="37" fontId="28" fillId="33" borderId="28" xfId="60" applyNumberFormat="1" applyFont="1" applyFill="1" applyBorder="1" applyAlignment="1" applyProtection="1">
      <alignment horizontal="distributed"/>
      <protection/>
    </xf>
    <xf numFmtId="37" fontId="28" fillId="0" borderId="21" xfId="60" applyNumberFormat="1" applyFont="1" applyBorder="1" applyAlignment="1" applyProtection="1">
      <alignment horizontal="distributed"/>
      <protection/>
    </xf>
    <xf numFmtId="37" fontId="28" fillId="0" borderId="14" xfId="60" applyNumberFormat="1" applyFont="1" applyBorder="1" applyAlignment="1" applyProtection="1">
      <alignment horizontal="distributed"/>
      <protection/>
    </xf>
    <xf numFmtId="37" fontId="28" fillId="0" borderId="15" xfId="60" applyNumberFormat="1" applyFont="1" applyBorder="1" applyAlignment="1" applyProtection="1">
      <alignment horizontal="distributed"/>
      <protection/>
    </xf>
    <xf numFmtId="178" fontId="0" fillId="0" borderId="72" xfId="0" applyNumberFormat="1" applyBorder="1" applyAlignment="1">
      <alignment horizontal="center" vertical="center" wrapText="1"/>
    </xf>
    <xf numFmtId="178" fontId="0" fillId="34" borderId="73" xfId="0" applyNumberFormat="1" applyFill="1" applyBorder="1" applyAlignment="1">
      <alignment horizontal="center" vertical="center" wrapText="1"/>
    </xf>
    <xf numFmtId="178" fontId="0" fillId="0" borderId="78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37" fontId="43" fillId="0" borderId="79" xfId="60" applyNumberFormat="1" applyFont="1" applyBorder="1" applyAlignment="1" applyProtection="1">
      <alignment horizontal="center" vertical="center"/>
      <protection/>
    </xf>
    <xf numFmtId="37" fontId="43" fillId="0" borderId="80" xfId="60" applyNumberFormat="1" applyFont="1" applyBorder="1" applyAlignment="1" applyProtection="1">
      <alignment horizontal="center" vertical="center"/>
      <protection/>
    </xf>
    <xf numFmtId="37" fontId="43" fillId="0" borderId="81" xfId="60" applyNumberFormat="1" applyFont="1" applyBorder="1" applyAlignment="1" applyProtection="1">
      <alignment horizontal="center" vertical="center"/>
      <protection/>
    </xf>
    <xf numFmtId="37" fontId="43" fillId="0" borderId="82" xfId="60" applyNumberFormat="1" applyFont="1" applyBorder="1" applyAlignment="1" applyProtection="1">
      <alignment horizontal="center" vertical="center"/>
      <protection/>
    </xf>
    <xf numFmtId="37" fontId="43" fillId="0" borderId="83" xfId="60" applyNumberFormat="1" applyFont="1" applyBorder="1" applyAlignment="1" applyProtection="1">
      <alignment horizontal="center" vertical="center"/>
      <protection/>
    </xf>
    <xf numFmtId="37" fontId="43" fillId="0" borderId="84" xfId="60" applyNumberFormat="1" applyFont="1" applyBorder="1" applyAlignment="1" applyProtection="1">
      <alignment horizontal="center" vertical="center"/>
      <protection/>
    </xf>
    <xf numFmtId="37" fontId="11" fillId="0" borderId="0" xfId="60" applyNumberFormat="1" applyFont="1" applyAlignment="1" applyProtection="1">
      <alignment horizontal="left"/>
      <protection locked="0"/>
    </xf>
    <xf numFmtId="37" fontId="11" fillId="0" borderId="0" xfId="60" applyNumberFormat="1" applyFont="1" applyProtection="1">
      <alignment/>
      <protection locked="0"/>
    </xf>
    <xf numFmtId="37" fontId="11" fillId="0" borderId="0" xfId="60" applyNumberFormat="1" applyFont="1" applyBorder="1" applyProtection="1">
      <alignment/>
      <protection locked="0"/>
    </xf>
    <xf numFmtId="37" fontId="11" fillId="0" borderId="0" xfId="60" applyNumberFormat="1" applyFont="1" applyAlignment="1" applyProtection="1">
      <alignment horizontal="center" vertical="center"/>
      <protection locked="0"/>
    </xf>
    <xf numFmtId="38" fontId="0" fillId="0" borderId="0" xfId="42" applyNumberFormat="1" applyFont="1" applyAlignment="1">
      <alignment/>
    </xf>
    <xf numFmtId="37" fontId="27" fillId="0" borderId="0" xfId="60" applyNumberFormat="1" applyFont="1" applyAlignment="1" applyProtection="1">
      <alignment vertical="center"/>
      <protection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38" fontId="24" fillId="0" borderId="0" xfId="48" applyFont="1" applyFill="1" applyBorder="1" applyAlignment="1">
      <alignment vertical="center"/>
    </xf>
    <xf numFmtId="176" fontId="21" fillId="0" borderId="0" xfId="48" applyNumberFormat="1" applyFont="1" applyFill="1" applyBorder="1" applyAlignment="1">
      <alignment vertical="center"/>
    </xf>
    <xf numFmtId="38" fontId="21" fillId="35" borderId="85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38" fontId="21" fillId="35" borderId="20" xfId="48" applyFont="1" applyFill="1" applyBorder="1" applyAlignment="1">
      <alignment horizontal="center" vertical="center"/>
    </xf>
    <xf numFmtId="0" fontId="17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right"/>
      <protection locked="0"/>
    </xf>
    <xf numFmtId="38" fontId="2" fillId="0" borderId="0" xfId="0" applyNumberFormat="1" applyFont="1" applyAlignment="1" applyProtection="1">
      <alignment/>
      <protection locked="0"/>
    </xf>
    <xf numFmtId="57" fontId="2" fillId="0" borderId="8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20" xfId="48" applyFont="1" applyFill="1" applyBorder="1" applyAlignment="1" applyProtection="1">
      <alignment horizontal="right"/>
      <protection locked="0"/>
    </xf>
    <xf numFmtId="38" fontId="2" fillId="0" borderId="22" xfId="48" applyNumberFormat="1" applyFont="1" applyFill="1" applyBorder="1" applyAlignment="1" applyProtection="1">
      <alignment/>
      <protection locked="0"/>
    </xf>
    <xf numFmtId="40" fontId="2" fillId="0" borderId="22" xfId="48" applyNumberFormat="1" applyFont="1" applyFill="1" applyBorder="1" applyAlignment="1" applyProtection="1">
      <alignment/>
      <protection locked="0"/>
    </xf>
    <xf numFmtId="37" fontId="2" fillId="0" borderId="20" xfId="0" applyNumberFormat="1" applyFont="1" applyFill="1" applyBorder="1" applyAlignment="1" applyProtection="1">
      <alignment/>
      <protection locked="0"/>
    </xf>
    <xf numFmtId="2" fontId="2" fillId="0" borderId="22" xfId="0" applyNumberFormat="1" applyFont="1" applyFill="1" applyBorder="1" applyAlignment="1" applyProtection="1">
      <alignment/>
      <protection locked="0"/>
    </xf>
    <xf numFmtId="38" fontId="2" fillId="0" borderId="15" xfId="48" applyFont="1" applyFill="1" applyBorder="1" applyAlignment="1" applyProtection="1">
      <alignment horizontal="right"/>
      <protection locked="0"/>
    </xf>
    <xf numFmtId="38" fontId="2" fillId="0" borderId="19" xfId="48" applyNumberFormat="1" applyFont="1" applyFill="1" applyBorder="1" applyAlignment="1" applyProtection="1">
      <alignment/>
      <protection locked="0"/>
    </xf>
    <xf numFmtId="40" fontId="2" fillId="0" borderId="19" xfId="48" applyNumberFormat="1" applyFont="1" applyFill="1" applyBorder="1" applyAlignment="1" applyProtection="1">
      <alignment/>
      <protection locked="0"/>
    </xf>
    <xf numFmtId="37" fontId="2" fillId="0" borderId="15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40" fontId="2" fillId="0" borderId="22" xfId="0" applyNumberFormat="1" applyFont="1" applyFill="1" applyBorder="1" applyAlignment="1" applyProtection="1">
      <alignment/>
      <protection locked="0"/>
    </xf>
    <xf numFmtId="38" fontId="2" fillId="0" borderId="16" xfId="48" applyNumberFormat="1" applyFont="1" applyFill="1" applyBorder="1" applyAlignment="1" applyProtection="1">
      <alignment/>
      <protection locked="0"/>
    </xf>
    <xf numFmtId="40" fontId="2" fillId="0" borderId="20" xfId="0" applyNumberFormat="1" applyFont="1" applyFill="1" applyBorder="1" applyAlignment="1" applyProtection="1">
      <alignment/>
      <protection locked="0"/>
    </xf>
    <xf numFmtId="40" fontId="2" fillId="0" borderId="20" xfId="0" applyNumberFormat="1" applyFont="1" applyFill="1" applyBorder="1" applyAlignment="1" applyProtection="1">
      <alignment/>
      <protection locked="0"/>
    </xf>
    <xf numFmtId="37" fontId="2" fillId="0" borderId="17" xfId="0" applyNumberFormat="1" applyFont="1" applyFill="1" applyBorder="1" applyAlignment="1" applyProtection="1">
      <alignment horizontal="right"/>
      <protection locked="0"/>
    </xf>
    <xf numFmtId="38" fontId="2" fillId="0" borderId="20" xfId="48" applyNumberFormat="1" applyFont="1" applyFill="1" applyBorder="1" applyAlignment="1" applyProtection="1">
      <alignment/>
      <protection locked="0"/>
    </xf>
    <xf numFmtId="2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57" fontId="2" fillId="0" borderId="15" xfId="0" applyNumberFormat="1" applyFont="1" applyBorder="1" applyAlignment="1" applyProtection="1">
      <alignment horizontal="right"/>
      <protection/>
    </xf>
    <xf numFmtId="38" fontId="2" fillId="0" borderId="18" xfId="48" applyFont="1" applyBorder="1" applyAlignment="1" applyProtection="1">
      <alignment/>
      <protection/>
    </xf>
    <xf numFmtId="38" fontId="2" fillId="0" borderId="15" xfId="48" applyFont="1" applyBorder="1" applyAlignment="1" applyProtection="1">
      <alignment/>
      <protection/>
    </xf>
    <xf numFmtId="38" fontId="2" fillId="0" borderId="18" xfId="48" applyNumberFormat="1" applyFont="1" applyBorder="1" applyAlignment="1" applyProtection="1">
      <alignment/>
      <protection/>
    </xf>
    <xf numFmtId="38" fontId="2" fillId="0" borderId="11" xfId="48" applyFont="1" applyBorder="1" applyAlignment="1" applyProtection="1">
      <alignment/>
      <protection/>
    </xf>
    <xf numFmtId="38" fontId="2" fillId="0" borderId="19" xfId="48" applyNumberFormat="1" applyFont="1" applyBorder="1" applyAlignment="1" applyProtection="1">
      <alignment/>
      <protection/>
    </xf>
    <xf numFmtId="57" fontId="2" fillId="0" borderId="20" xfId="0" applyNumberFormat="1" applyFont="1" applyBorder="1" applyAlignment="1" applyProtection="1">
      <alignment horizontal="right"/>
      <protection/>
    </xf>
    <xf numFmtId="38" fontId="2" fillId="0" borderId="20" xfId="48" applyFont="1" applyBorder="1" applyAlignment="1" applyProtection="1">
      <alignment/>
      <protection/>
    </xf>
    <xf numFmtId="38" fontId="2" fillId="0" borderId="17" xfId="48" applyFont="1" applyBorder="1" applyAlignment="1" applyProtection="1">
      <alignment/>
      <protection/>
    </xf>
    <xf numFmtId="38" fontId="2" fillId="0" borderId="16" xfId="48" applyFont="1" applyBorder="1" applyAlignment="1" applyProtection="1">
      <alignment/>
      <protection/>
    </xf>
    <xf numFmtId="38" fontId="2" fillId="0" borderId="0" xfId="0" applyNumberFormat="1" applyFont="1" applyAlignment="1" applyProtection="1">
      <alignment/>
      <protection/>
    </xf>
    <xf numFmtId="57" fontId="2" fillId="0" borderId="21" xfId="0" applyNumberFormat="1" applyFont="1" applyBorder="1" applyAlignment="1" applyProtection="1">
      <alignment horizontal="right"/>
      <protection/>
    </xf>
    <xf numFmtId="38" fontId="2" fillId="0" borderId="13" xfId="48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8" fontId="2" fillId="0" borderId="16" xfId="48" applyNumberFormat="1" applyFont="1" applyBorder="1" applyAlignment="1" applyProtection="1">
      <alignment/>
      <protection/>
    </xf>
    <xf numFmtId="38" fontId="2" fillId="0" borderId="22" xfId="48" applyNumberFormat="1" applyFont="1" applyBorder="1" applyAlignment="1" applyProtection="1">
      <alignment/>
      <protection/>
    </xf>
    <xf numFmtId="57" fontId="2" fillId="0" borderId="14" xfId="0" applyNumberFormat="1" applyFont="1" applyBorder="1" applyAlignment="1" applyProtection="1">
      <alignment horizontal="right"/>
      <protection/>
    </xf>
    <xf numFmtId="38" fontId="2" fillId="0" borderId="10" xfId="48" applyFont="1" applyBorder="1" applyAlignment="1" applyProtection="1">
      <alignment/>
      <protection/>
    </xf>
    <xf numFmtId="38" fontId="2" fillId="0" borderId="14" xfId="48" applyFont="1" applyBorder="1" applyAlignment="1" applyProtection="1">
      <alignment/>
      <protection/>
    </xf>
    <xf numFmtId="38" fontId="2" fillId="0" borderId="0" xfId="48" applyNumberFormat="1" applyFont="1" applyBorder="1" applyAlignment="1" applyProtection="1">
      <alignment/>
      <protection/>
    </xf>
    <xf numFmtId="38" fontId="2" fillId="0" borderId="23" xfId="48" applyNumberFormat="1" applyFont="1" applyBorder="1" applyAlignment="1" applyProtection="1">
      <alignment/>
      <protection/>
    </xf>
    <xf numFmtId="57" fontId="2" fillId="0" borderId="46" xfId="0" applyNumberFormat="1" applyFont="1" applyBorder="1" applyAlignment="1" applyProtection="1">
      <alignment horizontal="right"/>
      <protection/>
    </xf>
    <xf numFmtId="38" fontId="2" fillId="0" borderId="45" xfId="48" applyFont="1" applyBorder="1" applyAlignment="1" applyProtection="1">
      <alignment/>
      <protection/>
    </xf>
    <xf numFmtId="38" fontId="2" fillId="0" borderId="46" xfId="48" applyFont="1" applyBorder="1" applyAlignment="1" applyProtection="1">
      <alignment/>
      <protection/>
    </xf>
    <xf numFmtId="38" fontId="2" fillId="0" borderId="48" xfId="48" applyNumberFormat="1" applyFont="1" applyBorder="1" applyAlignment="1" applyProtection="1">
      <alignment/>
      <protection/>
    </xf>
    <xf numFmtId="38" fontId="2" fillId="0" borderId="47" xfId="48" applyNumberFormat="1" applyFont="1" applyBorder="1" applyAlignment="1" applyProtection="1">
      <alignment/>
      <protection/>
    </xf>
    <xf numFmtId="38" fontId="2" fillId="0" borderId="16" xfId="48" applyFont="1" applyFill="1" applyBorder="1" applyAlignment="1" applyProtection="1">
      <alignment horizontal="right"/>
      <protection/>
    </xf>
    <xf numFmtId="38" fontId="2" fillId="0" borderId="20" xfId="48" applyFont="1" applyFill="1" applyBorder="1" applyAlignment="1" applyProtection="1">
      <alignment horizontal="right"/>
      <protection/>
    </xf>
    <xf numFmtId="38" fontId="2" fillId="0" borderId="16" xfId="48" applyNumberFormat="1" applyFont="1" applyFill="1" applyBorder="1" applyAlignment="1" applyProtection="1">
      <alignment/>
      <protection/>
    </xf>
    <xf numFmtId="38" fontId="2" fillId="0" borderId="17" xfId="48" applyFont="1" applyFill="1" applyBorder="1" applyAlignment="1" applyProtection="1">
      <alignment/>
      <protection/>
    </xf>
    <xf numFmtId="38" fontId="2" fillId="0" borderId="20" xfId="48" applyFont="1" applyFill="1" applyBorder="1" applyAlignment="1" applyProtection="1">
      <alignment/>
      <protection/>
    </xf>
    <xf numFmtId="38" fontId="2" fillId="0" borderId="22" xfId="48" applyNumberFormat="1" applyFont="1" applyFill="1" applyBorder="1" applyAlignment="1" applyProtection="1">
      <alignment/>
      <protection/>
    </xf>
    <xf numFmtId="38" fontId="2" fillId="0" borderId="0" xfId="48" applyFont="1" applyBorder="1" applyAlignment="1" applyProtection="1">
      <alignment/>
      <protection/>
    </xf>
    <xf numFmtId="38" fontId="2" fillId="0" borderId="19" xfId="48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38" fontId="2" fillId="33" borderId="20" xfId="48" applyFont="1" applyFill="1" applyBorder="1" applyAlignment="1" applyProtection="1">
      <alignment/>
      <protection/>
    </xf>
    <xf numFmtId="38" fontId="2" fillId="33" borderId="22" xfId="48" applyNumberFormat="1" applyFont="1" applyFill="1" applyBorder="1" applyAlignment="1" applyProtection="1">
      <alignment/>
      <protection/>
    </xf>
    <xf numFmtId="38" fontId="2" fillId="33" borderId="19" xfId="48" applyNumberFormat="1" applyFont="1" applyFill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38" fontId="2" fillId="0" borderId="18" xfId="0" applyNumberFormat="1" applyFont="1" applyBorder="1" applyAlignment="1" applyProtection="1">
      <alignment/>
      <protection/>
    </xf>
    <xf numFmtId="38" fontId="2" fillId="0" borderId="16" xfId="48" applyFont="1" applyFill="1" applyBorder="1" applyAlignment="1" applyProtection="1">
      <alignment horizontal="right"/>
      <protection locked="0"/>
    </xf>
    <xf numFmtId="38" fontId="2" fillId="0" borderId="17" xfId="48" applyFont="1" applyFill="1" applyBorder="1" applyAlignment="1" applyProtection="1">
      <alignment/>
      <protection locked="0"/>
    </xf>
    <xf numFmtId="38" fontId="2" fillId="0" borderId="20" xfId="48" applyFont="1" applyFill="1" applyBorder="1" applyAlignment="1" applyProtection="1">
      <alignment/>
      <protection locked="0"/>
    </xf>
    <xf numFmtId="38" fontId="2" fillId="0" borderId="22" xfId="48" applyNumberFormat="1" applyFont="1" applyFill="1" applyBorder="1" applyAlignment="1" applyProtection="1">
      <alignment/>
      <protection locked="0"/>
    </xf>
    <xf numFmtId="38" fontId="2" fillId="0" borderId="19" xfId="48" applyNumberFormat="1" applyFont="1" applyFill="1" applyBorder="1" applyAlignment="1" applyProtection="1">
      <alignment/>
      <protection locked="0"/>
    </xf>
    <xf numFmtId="49" fontId="21" fillId="0" borderId="31" xfId="48" applyNumberFormat="1" applyFont="1" applyBorder="1" applyAlignment="1" applyProtection="1">
      <alignment horizontal="center" shrinkToFit="1"/>
      <protection locked="0"/>
    </xf>
    <xf numFmtId="0" fontId="21" fillId="0" borderId="87" xfId="0" applyFont="1" applyBorder="1" applyAlignment="1" applyProtection="1">
      <alignment/>
      <protection locked="0"/>
    </xf>
    <xf numFmtId="0" fontId="21" fillId="0" borderId="41" xfId="0" applyFont="1" applyBorder="1" applyAlignment="1" applyProtection="1">
      <alignment/>
      <protection locked="0"/>
    </xf>
    <xf numFmtId="38" fontId="21" fillId="0" borderId="87" xfId="48" applyFont="1" applyBorder="1" applyAlignment="1" applyProtection="1">
      <alignment/>
      <protection locked="0"/>
    </xf>
    <xf numFmtId="38" fontId="21" fillId="0" borderId="41" xfId="48" applyFont="1" applyBorder="1" applyAlignment="1" applyProtection="1">
      <alignment/>
      <protection locked="0"/>
    </xf>
    <xf numFmtId="38" fontId="21" fillId="0" borderId="41" xfId="0" applyNumberFormat="1" applyFont="1" applyBorder="1" applyAlignment="1" applyProtection="1">
      <alignment/>
      <protection locked="0"/>
    </xf>
    <xf numFmtId="3" fontId="21" fillId="0" borderId="41" xfId="0" applyNumberFormat="1" applyFont="1" applyBorder="1" applyAlignment="1" applyProtection="1">
      <alignment/>
      <protection locked="0"/>
    </xf>
    <xf numFmtId="38" fontId="21" fillId="33" borderId="87" xfId="48" applyFont="1" applyFill="1" applyBorder="1" applyAlignment="1" applyProtection="1">
      <alignment/>
      <protection locked="0"/>
    </xf>
    <xf numFmtId="38" fontId="21" fillId="33" borderId="41" xfId="48" applyFont="1" applyFill="1" applyBorder="1" applyAlignment="1" applyProtection="1">
      <alignment/>
      <protection locked="0"/>
    </xf>
    <xf numFmtId="38" fontId="21" fillId="33" borderId="40" xfId="48" applyFont="1" applyFill="1" applyBorder="1" applyAlignment="1" applyProtection="1">
      <alignment/>
      <protection locked="0"/>
    </xf>
    <xf numFmtId="38" fontId="21" fillId="0" borderId="28" xfId="48" applyFont="1" applyFill="1" applyBorder="1" applyAlignment="1" applyProtection="1">
      <alignment horizontal="center" vertical="center"/>
      <protection locked="0"/>
    </xf>
    <xf numFmtId="38" fontId="21" fillId="0" borderId="29" xfId="48" applyFont="1" applyFill="1" applyBorder="1" applyAlignment="1" applyProtection="1">
      <alignment horizontal="center" vertical="center"/>
      <protection locked="0"/>
    </xf>
    <xf numFmtId="38" fontId="21" fillId="0" borderId="31" xfId="48" applyFont="1" applyFill="1" applyBorder="1" applyAlignment="1" applyProtection="1">
      <alignment horizontal="center" vertical="center"/>
      <protection locked="0"/>
    </xf>
    <xf numFmtId="38" fontId="21" fillId="0" borderId="32" xfId="48" applyFont="1" applyFill="1" applyBorder="1" applyAlignment="1" applyProtection="1">
      <alignment horizontal="center" vertical="center"/>
      <protection locked="0"/>
    </xf>
    <xf numFmtId="38" fontId="21" fillId="0" borderId="41" xfId="48" applyFont="1" applyFill="1" applyBorder="1" applyAlignment="1" applyProtection="1">
      <alignment horizontal="center" vertical="center"/>
      <protection locked="0"/>
    </xf>
    <xf numFmtId="38" fontId="21" fillId="0" borderId="33" xfId="48" applyFont="1" applyFill="1" applyBorder="1" applyAlignment="1" applyProtection="1">
      <alignment horizontal="center" vertical="center"/>
      <protection locked="0"/>
    </xf>
    <xf numFmtId="38" fontId="2" fillId="0" borderId="0" xfId="48" applyFont="1" applyAlignment="1" applyProtection="1">
      <alignment horizontal="left"/>
      <protection locked="0"/>
    </xf>
    <xf numFmtId="38" fontId="2" fillId="0" borderId="0" xfId="48" applyFont="1" applyAlignment="1" applyProtection="1">
      <alignment horizontal="right"/>
      <protection locked="0"/>
    </xf>
    <xf numFmtId="178" fontId="0" fillId="36" borderId="74" xfId="0" applyNumberFormat="1" applyFill="1" applyBorder="1" applyAlignment="1" applyProtection="1">
      <alignment wrapText="1"/>
      <protection locked="0"/>
    </xf>
    <xf numFmtId="178" fontId="0" fillId="0" borderId="56" xfId="0" applyNumberFormat="1" applyBorder="1" applyAlignment="1" applyProtection="1">
      <alignment/>
      <protection locked="0"/>
    </xf>
    <xf numFmtId="178" fontId="0" fillId="0" borderId="57" xfId="0" applyNumberFormat="1" applyBorder="1" applyAlignment="1" applyProtection="1">
      <alignment/>
      <protection locked="0"/>
    </xf>
    <xf numFmtId="178" fontId="0" fillId="0" borderId="62" xfId="0" applyNumberFormat="1" applyBorder="1" applyAlignment="1" applyProtection="1">
      <alignment/>
      <protection locked="0"/>
    </xf>
    <xf numFmtId="178" fontId="0" fillId="0" borderId="58" xfId="0" applyNumberFormat="1" applyBorder="1" applyAlignment="1" applyProtection="1">
      <alignment/>
      <protection locked="0"/>
    </xf>
    <xf numFmtId="178" fontId="0" fillId="0" borderId="59" xfId="0" applyNumberFormat="1" applyBorder="1" applyAlignment="1" applyProtection="1">
      <alignment/>
      <protection locked="0"/>
    </xf>
    <xf numFmtId="178" fontId="0" fillId="0" borderId="63" xfId="0" applyNumberFormat="1" applyBorder="1" applyAlignment="1" applyProtection="1">
      <alignment/>
      <protection locked="0"/>
    </xf>
    <xf numFmtId="178" fontId="0" fillId="0" borderId="31" xfId="0" applyNumberFormat="1" applyBorder="1" applyAlignment="1" applyProtection="1">
      <alignment horizontal="right"/>
      <protection locked="0"/>
    </xf>
    <xf numFmtId="178" fontId="0" fillId="0" borderId="15" xfId="0" applyNumberFormat="1" applyBorder="1" applyAlignment="1" applyProtection="1">
      <alignment horizontal="right"/>
      <protection locked="0"/>
    </xf>
    <xf numFmtId="37" fontId="11" fillId="0" borderId="88" xfId="60" applyNumberFormat="1" applyFont="1" applyBorder="1" applyAlignment="1" applyProtection="1">
      <alignment horizontal="center" vertical="center"/>
      <protection locked="0"/>
    </xf>
    <xf numFmtId="0" fontId="8" fillId="0" borderId="89" xfId="60" applyNumberFormat="1" applyFont="1" applyBorder="1" applyAlignment="1" applyProtection="1">
      <alignment horizontal="center" vertical="center"/>
      <protection locked="0"/>
    </xf>
    <xf numFmtId="37" fontId="8" fillId="0" borderId="90" xfId="60" applyNumberFormat="1" applyFont="1" applyBorder="1" applyAlignment="1" applyProtection="1">
      <alignment horizontal="center" vertical="center"/>
      <protection locked="0"/>
    </xf>
    <xf numFmtId="37" fontId="8" fillId="0" borderId="91" xfId="60" applyNumberFormat="1" applyFont="1" applyBorder="1" applyAlignment="1" applyProtection="1">
      <alignment horizontal="center" vertical="center"/>
      <protection locked="0"/>
    </xf>
    <xf numFmtId="37" fontId="11" fillId="0" borderId="0" xfId="60" applyNumberFormat="1" applyFont="1" applyBorder="1" applyAlignment="1" applyProtection="1">
      <alignment horizontal="center" vertical="center"/>
      <protection locked="0"/>
    </xf>
    <xf numFmtId="37" fontId="11" fillId="0" borderId="92" xfId="60" applyNumberFormat="1" applyFont="1" applyBorder="1" applyAlignment="1" applyProtection="1">
      <alignment horizontal="center" vertical="center"/>
      <protection locked="0"/>
    </xf>
    <xf numFmtId="0" fontId="8" fillId="0" borderId="90" xfId="60" applyNumberFormat="1" applyFont="1" applyBorder="1" applyAlignment="1" applyProtection="1">
      <alignment horizontal="center" vertical="center"/>
      <protection locked="0"/>
    </xf>
    <xf numFmtId="37" fontId="43" fillId="0" borderId="0" xfId="60" applyNumberFormat="1" applyFont="1" applyBorder="1" applyProtection="1">
      <alignment/>
      <protection locked="0"/>
    </xf>
    <xf numFmtId="37" fontId="43" fillId="0" borderId="0" xfId="60" applyNumberFormat="1" applyFont="1" applyProtection="1">
      <alignment/>
      <protection locked="0"/>
    </xf>
    <xf numFmtId="37" fontId="10" fillId="0" borderId="20" xfId="60" applyNumberFormat="1" applyFont="1" applyBorder="1" applyAlignment="1" applyProtection="1">
      <alignment horizontal="center" vertical="center"/>
      <protection locked="0"/>
    </xf>
    <xf numFmtId="37" fontId="11" fillId="0" borderId="20" xfId="60" applyNumberFormat="1" applyFont="1" applyBorder="1" applyProtection="1">
      <alignment/>
      <protection locked="0"/>
    </xf>
    <xf numFmtId="37" fontId="11" fillId="0" borderId="0" xfId="60" applyNumberFormat="1" applyFont="1" applyAlignment="1" applyProtection="1">
      <alignment horizontal="right"/>
      <protection locked="0"/>
    </xf>
    <xf numFmtId="37" fontId="27" fillId="0" borderId="14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0" fontId="27" fillId="0" borderId="18" xfId="61" applyFont="1" applyBorder="1" applyAlignment="1" applyProtection="1">
      <alignment horizontal="centerContinuous"/>
      <protection/>
    </xf>
    <xf numFmtId="38" fontId="21" fillId="0" borderId="0" xfId="48" applyFont="1" applyAlignment="1">
      <alignment horizontal="right"/>
    </xf>
    <xf numFmtId="0" fontId="27" fillId="0" borderId="11" xfId="61" applyFont="1" applyBorder="1" applyAlignment="1" applyProtection="1">
      <alignment horizontal="center" vertical="center" shrinkToFi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0" borderId="11" xfId="61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1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58" fontId="12" fillId="0" borderId="0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37" fontId="27" fillId="0" borderId="13" xfId="6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7" fontId="27" fillId="0" borderId="21" xfId="6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7" fillId="0" borderId="21" xfId="61" applyFont="1" applyBorder="1" applyAlignment="1" applyProtection="1">
      <alignment horizontal="center" vertical="center"/>
      <protection/>
    </xf>
    <xf numFmtId="38" fontId="21" fillId="0" borderId="41" xfId="48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38" fontId="21" fillId="0" borderId="93" xfId="48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38" fontId="21" fillId="0" borderId="31" xfId="48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38" fontId="21" fillId="0" borderId="42" xfId="48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38" fontId="21" fillId="35" borderId="20" xfId="48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38" fontId="21" fillId="35" borderId="96" xfId="48" applyFont="1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38" fontId="21" fillId="0" borderId="28" xfId="48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38" fontId="21" fillId="0" borderId="43" xfId="48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38" fontId="21" fillId="35" borderId="17" xfId="48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38" fontId="21" fillId="0" borderId="35" xfId="48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1" fillId="0" borderId="36" xfId="48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21" fillId="0" borderId="40" xfId="48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21" fillId="0" borderId="35" xfId="48" applyFont="1" applyFill="1" applyBorder="1" applyAlignment="1" applyProtection="1">
      <alignment horizontal="center" vertical="center"/>
      <protection locked="0"/>
    </xf>
    <xf numFmtId="38" fontId="21" fillId="0" borderId="27" xfId="48" applyFont="1" applyFill="1" applyBorder="1" applyAlignment="1" applyProtection="1">
      <alignment horizontal="center" vertical="center"/>
      <protection locked="0"/>
    </xf>
    <xf numFmtId="38" fontId="21" fillId="0" borderId="36" xfId="48" applyFont="1" applyFill="1" applyBorder="1" applyAlignment="1" applyProtection="1">
      <alignment horizontal="center" vertical="center"/>
      <protection locked="0"/>
    </xf>
    <xf numFmtId="38" fontId="21" fillId="0" borderId="30" xfId="48" applyFont="1" applyFill="1" applyBorder="1" applyAlignment="1" applyProtection="1">
      <alignment horizontal="center" vertical="center"/>
      <protection locked="0"/>
    </xf>
    <xf numFmtId="38" fontId="21" fillId="0" borderId="99" xfId="48" applyFont="1" applyFill="1" applyBorder="1" applyAlignment="1" applyProtection="1">
      <alignment horizontal="center" vertical="center"/>
      <protection locked="0"/>
    </xf>
    <xf numFmtId="38" fontId="21" fillId="0" borderId="100" xfId="48" applyFont="1" applyFill="1" applyBorder="1" applyAlignment="1" applyProtection="1">
      <alignment horizontal="center" vertical="center"/>
      <protection locked="0"/>
    </xf>
    <xf numFmtId="38" fontId="21" fillId="35" borderId="35" xfId="48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38" fontId="21" fillId="35" borderId="36" xfId="48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38" fontId="21" fillId="35" borderId="40" xfId="48" applyFont="1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58" fontId="15" fillId="0" borderId="0" xfId="48" applyNumberFormat="1" applyFont="1" applyAlignment="1">
      <alignment horizontal="distributed" shrinkToFit="1"/>
    </xf>
    <xf numFmtId="178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42" fillId="0" borderId="19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62528905"/>
        <c:axId val="2588923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31676515"/>
        <c:axId val="16653180"/>
      </c:line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89234"/>
        <c:crossesAt val="0"/>
        <c:auto val="0"/>
        <c:lblOffset val="100"/>
        <c:tickLblSkip val="11"/>
        <c:noMultiLvlLbl val="0"/>
      </c:catAx>
      <c:valAx>
        <c:axId val="25889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28905"/>
        <c:crossesAt val="1"/>
        <c:crossBetween val="between"/>
        <c:dispUnits/>
      </c:valAx>
      <c:catAx>
        <c:axId val="31676515"/>
        <c:scaling>
          <c:orientation val="minMax"/>
        </c:scaling>
        <c:axPos val="b"/>
        <c:delete val="1"/>
        <c:majorTickMark val="out"/>
        <c:minorTickMark val="none"/>
        <c:tickLblPos val="nextTo"/>
        <c:crossAx val="16653180"/>
        <c:crosses val="autoZero"/>
        <c:auto val="0"/>
        <c:lblOffset val="100"/>
        <c:tickLblSkip val="1"/>
        <c:noMultiLvlLbl val="0"/>
      </c:catAx>
      <c:valAx>
        <c:axId val="16653180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7651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1061.773</c:v>
                </c:pt>
                <c:pt idx="3">
                  <c:v>1060.885</c:v>
                </c:pt>
                <c:pt idx="4">
                  <c:v>1059.674</c:v>
                </c:pt>
                <c:pt idx="5">
                  <c:v>1058.542</c:v>
                </c:pt>
                <c:pt idx="6">
                  <c:v>1053.652</c:v>
                </c:pt>
                <c:pt idx="7">
                  <c:v>1053.558</c:v>
                </c:pt>
                <c:pt idx="8">
                  <c:v>1052.698</c:v>
                </c:pt>
                <c:pt idx="9">
                  <c:v>1051.905</c:v>
                </c:pt>
                <c:pt idx="10">
                  <c:v>1051.288</c:v>
                </c:pt>
                <c:pt idx="11">
                  <c:v>0</c:v>
                </c:pt>
              </c:numCache>
            </c:numRef>
          </c:val>
        </c:ser>
        <c:axId val="15660893"/>
        <c:axId val="6730310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392.187</c:v>
                </c:pt>
                <c:pt idx="1">
                  <c:v>392.278</c:v>
                </c:pt>
                <c:pt idx="2">
                  <c:v>392.212</c:v>
                </c:pt>
                <c:pt idx="3">
                  <c:v>392.034</c:v>
                </c:pt>
                <c:pt idx="4">
                  <c:v>391.865</c:v>
                </c:pt>
                <c:pt idx="5">
                  <c:v>391.65</c:v>
                </c:pt>
                <c:pt idx="6">
                  <c:v>391.024</c:v>
                </c:pt>
                <c:pt idx="7">
                  <c:v>392.509</c:v>
                </c:pt>
                <c:pt idx="8">
                  <c:v>392.574</c:v>
                </c:pt>
                <c:pt idx="9">
                  <c:v>392.552</c:v>
                </c:pt>
                <c:pt idx="10">
                  <c:v>392.668</c:v>
                </c:pt>
              </c:numCache>
            </c:numRef>
          </c:val>
          <c:smooth val="0"/>
        </c:ser>
        <c:axId val="60572791"/>
        <c:axId val="8284208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30310"/>
        <c:crossesAt val="1040"/>
        <c:auto val="0"/>
        <c:lblOffset val="100"/>
        <c:tickLblSkip val="1"/>
        <c:noMultiLvlLbl val="0"/>
      </c:catAx>
      <c:valAx>
        <c:axId val="6730310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60893"/>
        <c:crossesAt val="1"/>
        <c:crossBetween val="between"/>
        <c:dispUnits/>
        <c:majorUnit val="5"/>
      </c:valAx>
      <c:catAx>
        <c:axId val="60572791"/>
        <c:scaling>
          <c:orientation val="minMax"/>
        </c:scaling>
        <c:axPos val="b"/>
        <c:delete val="1"/>
        <c:majorTickMark val="out"/>
        <c:minorTickMark val="none"/>
        <c:tickLblPos val="nextTo"/>
        <c:crossAx val="8284208"/>
        <c:crossesAt val="384"/>
        <c:auto val="0"/>
        <c:lblOffset val="100"/>
        <c:tickLblSkip val="1"/>
        <c:noMultiLvlLbl val="0"/>
      </c:catAx>
      <c:valAx>
        <c:axId val="8284208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6"/>
          <c:y val="0.044"/>
          <c:w val="0.796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6"/>
          <c:w val="0.88525"/>
          <c:h val="0.8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-565</c:v>
                </c:pt>
                <c:pt idx="1">
                  <c:v>-574</c:v>
                </c:pt>
                <c:pt idx="2">
                  <c:v>-653</c:v>
                </c:pt>
                <c:pt idx="3">
                  <c:v>-807</c:v>
                </c:pt>
                <c:pt idx="4">
                  <c:v>-818</c:v>
                </c:pt>
                <c:pt idx="5">
                  <c:v>-1002</c:v>
                </c:pt>
                <c:pt idx="6">
                  <c:v>-834</c:v>
                </c:pt>
                <c:pt idx="7">
                  <c:v>-830</c:v>
                </c:pt>
                <c:pt idx="8">
                  <c:v>-793</c:v>
                </c:pt>
                <c:pt idx="9">
                  <c:v>-716</c:v>
                </c:pt>
                <c:pt idx="10">
                  <c:v>-580</c:v>
                </c:pt>
                <c:pt idx="11">
                  <c:v>-598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89</c:v>
                </c:pt>
                <c:pt idx="1">
                  <c:v>-77</c:v>
                </c:pt>
                <c:pt idx="2">
                  <c:v>154</c:v>
                </c:pt>
                <c:pt idx="3">
                  <c:v>-64</c:v>
                </c:pt>
                <c:pt idx="4">
                  <c:v>-70</c:v>
                </c:pt>
                <c:pt idx="5">
                  <c:v>-209</c:v>
                </c:pt>
                <c:pt idx="6">
                  <c:v>-298</c:v>
                </c:pt>
                <c:pt idx="7">
                  <c:v>-4060</c:v>
                </c:pt>
                <c:pt idx="8">
                  <c:v>699</c:v>
                </c:pt>
                <c:pt idx="9">
                  <c:v>-144</c:v>
                </c:pt>
                <c:pt idx="10">
                  <c:v>-213</c:v>
                </c:pt>
                <c:pt idx="11">
                  <c:v>-19</c:v>
                </c:pt>
              </c:numCache>
            </c:numRef>
          </c:val>
        </c:ser>
        <c:axId val="7449009"/>
        <c:axId val="67041082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（H24.8～H25.7）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-476</c:v>
                </c:pt>
                <c:pt idx="1">
                  <c:v>-651</c:v>
                </c:pt>
                <c:pt idx="2">
                  <c:v>-499</c:v>
                </c:pt>
                <c:pt idx="3">
                  <c:v>-871</c:v>
                </c:pt>
                <c:pt idx="4">
                  <c:v>-888</c:v>
                </c:pt>
                <c:pt idx="5">
                  <c:v>-1211</c:v>
                </c:pt>
                <c:pt idx="6">
                  <c:v>-1132</c:v>
                </c:pt>
                <c:pt idx="7">
                  <c:v>-4890</c:v>
                </c:pt>
                <c:pt idx="8">
                  <c:v>-94</c:v>
                </c:pt>
                <c:pt idx="9">
                  <c:v>-860</c:v>
                </c:pt>
                <c:pt idx="10">
                  <c:v>-793</c:v>
                </c:pt>
                <c:pt idx="11">
                  <c:v>-617</c:v>
                </c:pt>
              </c:numCache>
            </c:numRef>
          </c:val>
          <c:smooth val="0"/>
        </c:ser>
        <c:axId val="66498827"/>
        <c:axId val="61618532"/>
      </c:lineChart>
      <c:catAx>
        <c:axId val="7449009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41082"/>
        <c:crossesAt val="0"/>
        <c:auto val="0"/>
        <c:lblOffset val="100"/>
        <c:tickLblSkip val="1"/>
        <c:noMultiLvlLbl val="0"/>
      </c:catAx>
      <c:valAx>
        <c:axId val="6704108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49009"/>
        <c:crossesAt val="1"/>
        <c:crossBetween val="between"/>
        <c:dispUnits/>
        <c:majorUnit val="1000"/>
        <c:minorUnit val="1000"/>
      </c:valAx>
      <c:catAx>
        <c:axId val="66498827"/>
        <c:scaling>
          <c:orientation val="minMax"/>
        </c:scaling>
        <c:axPos val="b"/>
        <c:delete val="1"/>
        <c:majorTickMark val="out"/>
        <c:minorTickMark val="none"/>
        <c:tickLblPos val="nextTo"/>
        <c:crossAx val="61618532"/>
        <c:crosses val="autoZero"/>
        <c:auto val="0"/>
        <c:lblOffset val="100"/>
        <c:tickLblSkip val="1"/>
        <c:noMultiLvlLbl val="0"/>
      </c:catAx>
      <c:valAx>
        <c:axId val="6161853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98827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7"/>
          <c:y val="0.0185"/>
          <c:w val="0.581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17695877"/>
        <c:axId val="25045166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24079903"/>
        <c:axId val="1539253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45166"/>
        <c:crossesAt val="1040"/>
        <c:auto val="0"/>
        <c:lblOffset val="100"/>
        <c:tickLblSkip val="1"/>
        <c:noMultiLvlLbl val="0"/>
      </c:catAx>
      <c:valAx>
        <c:axId val="25045166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877"/>
        <c:crossesAt val="1"/>
        <c:crossBetween val="between"/>
        <c:dispUnits/>
        <c:majorUnit val="5"/>
      </c:valAx>
      <c:catAx>
        <c:axId val="24079903"/>
        <c:scaling>
          <c:orientation val="minMax"/>
        </c:scaling>
        <c:axPos val="b"/>
        <c:delete val="1"/>
        <c:majorTickMark val="out"/>
        <c:minorTickMark val="none"/>
        <c:tickLblPos val="nextTo"/>
        <c:crossAx val="15392536"/>
        <c:crossesAt val="384"/>
        <c:auto val="0"/>
        <c:lblOffset val="100"/>
        <c:tickLblSkip val="1"/>
        <c:noMultiLvlLbl val="0"/>
      </c:catAx>
      <c:valAx>
        <c:axId val="15392536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4315097"/>
        <c:axId val="38835874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（H24.8～H25.7）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13978547"/>
        <c:axId val="58698060"/>
      </c:lineChart>
      <c:catAx>
        <c:axId val="4315097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5874"/>
        <c:crossesAt val="0"/>
        <c:auto val="0"/>
        <c:lblOffset val="100"/>
        <c:tickLblSkip val="1"/>
        <c:noMultiLvlLbl val="0"/>
      </c:catAx>
      <c:valAx>
        <c:axId val="3883587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5097"/>
        <c:crossesAt val="1"/>
        <c:crossBetween val="between"/>
        <c:dispUnits/>
        <c:majorUnit val="1000"/>
      </c:valAx>
      <c:catAx>
        <c:axId val="13978547"/>
        <c:scaling>
          <c:orientation val="minMax"/>
        </c:scaling>
        <c:axPos val="b"/>
        <c:delete val="1"/>
        <c:majorTickMark val="out"/>
        <c:minorTickMark val="none"/>
        <c:tickLblPos val="nextTo"/>
        <c:crossAx val="58698060"/>
        <c:crosses val="autoZero"/>
        <c:auto val="0"/>
        <c:lblOffset val="100"/>
        <c:tickLblSkip val="1"/>
        <c:noMultiLvlLbl val="0"/>
      </c:catAx>
      <c:valAx>
        <c:axId val="5869806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78547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0.83375</cdr:y>
    </cdr:from>
    <cdr:to>
      <cdr:x>0.90625</cdr:x>
      <cdr:y>0.872</cdr:y>
    </cdr:to>
    <cdr:sp>
      <cdr:nvSpPr>
        <cdr:cNvPr id="1" name="フローチャート : せん孔テープ 1"/>
        <cdr:cNvSpPr>
          <a:spLocks/>
        </cdr:cNvSpPr>
      </cdr:nvSpPr>
      <cdr:spPr>
        <a:xfrm>
          <a:off x="752475" y="3143250"/>
          <a:ext cx="5419725" cy="1428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0.8555</cdr:y>
    </cdr:from>
    <cdr:to>
      <cdr:x>0.109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11</xdr:col>
      <xdr:colOff>581025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0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200525"/>
    <xdr:graphicFrame>
      <xdr:nvGraphicFramePr>
        <xdr:cNvPr id="1" name="グラフ 1"/>
        <xdr:cNvGraphicFramePr/>
      </xdr:nvGraphicFramePr>
      <xdr:xfrm>
        <a:off x="0" y="590550"/>
        <a:ext cx="6334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0.86375</cdr:y>
    </cdr:from>
    <cdr:to>
      <cdr:x>0.109</cdr:x>
      <cdr:y>0.94425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14325" y="2828925"/>
          <a:ext cx="4000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33</xdr:row>
      <xdr:rowOff>19050</xdr:rowOff>
    </xdr:from>
    <xdr:to>
      <xdr:col>8</xdr:col>
      <xdr:colOff>371475</xdr:colOff>
      <xdr:row>33</xdr:row>
      <xdr:rowOff>152400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62000" y="6019800"/>
          <a:ext cx="5162550" cy="1333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457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71" customFormat="1" ht="22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1"/>
      <c r="DX1" s="371"/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1"/>
      <c r="EU1" s="371"/>
      <c r="EV1" s="371"/>
      <c r="EW1" s="371"/>
      <c r="EX1" s="371"/>
      <c r="EY1" s="371"/>
      <c r="EZ1" s="371"/>
      <c r="FA1" s="371"/>
    </row>
    <row r="2" spans="1:157" s="71" customFormat="1" ht="25.5">
      <c r="A2" s="591" t="s">
        <v>256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  <c r="CB2" s="592"/>
      <c r="CC2" s="592"/>
      <c r="CD2" s="592"/>
      <c r="CE2" s="592"/>
      <c r="CF2" s="592"/>
      <c r="CG2" s="592"/>
      <c r="CH2" s="592"/>
      <c r="CI2" s="592"/>
      <c r="CJ2" s="592"/>
      <c r="CK2" s="592"/>
      <c r="CL2" s="592"/>
      <c r="CM2" s="592"/>
      <c r="CN2" s="592"/>
      <c r="CO2" s="592"/>
      <c r="CP2" s="592"/>
      <c r="CQ2" s="592"/>
      <c r="CR2" s="592"/>
      <c r="CS2" s="592"/>
      <c r="CT2" s="592"/>
      <c r="CU2" s="592"/>
      <c r="CV2" s="592"/>
      <c r="CW2" s="592"/>
      <c r="CX2" s="592"/>
      <c r="CY2" s="592"/>
      <c r="CZ2" s="592"/>
      <c r="DA2" s="592"/>
      <c r="DB2" s="592"/>
      <c r="DC2" s="592"/>
      <c r="DD2" s="592"/>
      <c r="DE2" s="592"/>
      <c r="DF2" s="592"/>
      <c r="DG2" s="592"/>
      <c r="DH2" s="592"/>
      <c r="DI2" s="592"/>
      <c r="DJ2" s="592"/>
      <c r="DK2" s="592"/>
      <c r="DL2" s="592"/>
      <c r="DM2" s="592"/>
      <c r="DN2" s="592"/>
      <c r="DO2" s="592"/>
      <c r="DP2" s="592"/>
      <c r="DQ2" s="592"/>
      <c r="DR2" s="592"/>
      <c r="DS2" s="592"/>
      <c r="DT2" s="592"/>
      <c r="DU2" s="592"/>
      <c r="DV2" s="592"/>
      <c r="DW2" s="592"/>
      <c r="DX2" s="592"/>
      <c r="DY2" s="592"/>
      <c r="DZ2" s="592"/>
      <c r="EA2" s="592"/>
      <c r="EB2" s="592"/>
      <c r="EC2" s="592"/>
      <c r="ED2" s="592"/>
      <c r="EE2" s="592"/>
      <c r="EF2" s="592"/>
      <c r="EG2" s="592"/>
      <c r="EH2" s="592"/>
      <c r="EI2" s="592"/>
      <c r="EJ2" s="592"/>
      <c r="EK2" s="592"/>
      <c r="EL2" s="592"/>
      <c r="EM2" s="592"/>
      <c r="EN2" s="592"/>
      <c r="EO2" s="592"/>
      <c r="EP2" s="592"/>
      <c r="EQ2" s="592"/>
      <c r="ER2" s="592"/>
      <c r="ES2" s="592"/>
      <c r="ET2" s="592"/>
      <c r="EU2" s="592"/>
      <c r="EV2" s="592"/>
      <c r="EW2" s="592"/>
      <c r="EX2" s="592"/>
      <c r="EY2" s="592"/>
      <c r="EZ2" s="592"/>
      <c r="FA2" s="592"/>
    </row>
    <row r="3" s="71" customFormat="1" ht="18" customHeight="1">
      <c r="EE3" s="308"/>
    </row>
    <row r="4" spans="6:139" s="308" customFormat="1" ht="17.25">
      <c r="F4" s="250"/>
      <c r="CJ4" s="438" t="s">
        <v>444</v>
      </c>
      <c r="DD4" s="585" t="s">
        <v>438</v>
      </c>
      <c r="DE4" s="586"/>
      <c r="DF4" s="586"/>
      <c r="DG4" s="586"/>
      <c r="DH4" s="586"/>
      <c r="DI4" s="586"/>
      <c r="DJ4" s="586"/>
      <c r="DK4" s="586"/>
      <c r="DL4" s="586"/>
      <c r="DM4" s="586"/>
      <c r="DN4" s="586"/>
      <c r="DO4" s="586"/>
      <c r="DP4" s="586"/>
      <c r="DR4" s="582" t="s">
        <v>273</v>
      </c>
      <c r="DS4" s="582"/>
      <c r="DT4" s="582"/>
      <c r="DU4" s="582"/>
      <c r="DV4" s="582"/>
      <c r="DW4" s="582"/>
      <c r="DX4" s="582"/>
      <c r="DY4" s="582"/>
      <c r="DZ4" s="582"/>
      <c r="EA4" s="582"/>
      <c r="EB4" s="582"/>
      <c r="EC4" s="582"/>
      <c r="EF4" s="308" t="s">
        <v>272</v>
      </c>
      <c r="EH4" s="436"/>
      <c r="EI4" s="436"/>
    </row>
    <row r="5" spans="1:157" s="71" customFormat="1" ht="3.75" customHeight="1">
      <c r="A5" s="436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</row>
    <row r="6" spans="2:157" s="71" customFormat="1" ht="1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69"/>
      <c r="EC6" s="369"/>
      <c r="ED6" s="369"/>
      <c r="EE6" s="369"/>
      <c r="EF6" s="369"/>
      <c r="EG6" s="369"/>
      <c r="EH6" s="369"/>
      <c r="EI6" s="369"/>
      <c r="EJ6" s="369"/>
      <c r="EK6" s="369"/>
      <c r="EL6" s="369"/>
      <c r="EM6" s="369"/>
      <c r="EP6" s="439" t="s">
        <v>439</v>
      </c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</row>
    <row r="7" s="71" customFormat="1" ht="13.5"/>
    <row r="8" s="71" customFormat="1" ht="17.25">
      <c r="A8" s="291" t="s">
        <v>226</v>
      </c>
    </row>
    <row r="9" ht="7.5" customHeight="1" thickBot="1"/>
    <row r="10" spans="5:157" s="249" customFormat="1" ht="11.25" customHeight="1" thickTop="1">
      <c r="E10" s="284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6"/>
    </row>
    <row r="11" spans="5:157" s="249" customFormat="1" ht="17.25">
      <c r="E11" s="69"/>
      <c r="F11" s="310" t="s">
        <v>274</v>
      </c>
      <c r="G11" s="250"/>
      <c r="H11" s="250"/>
      <c r="I11" s="250"/>
      <c r="J11" s="250"/>
      <c r="K11" s="590">
        <v>41487</v>
      </c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250" t="s">
        <v>275</v>
      </c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CA11" s="593">
        <v>1051288</v>
      </c>
      <c r="CB11" s="584"/>
      <c r="CC11" s="584"/>
      <c r="CD11" s="584"/>
      <c r="CE11" s="584"/>
      <c r="CF11" s="584"/>
      <c r="CG11" s="584"/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434" t="s">
        <v>227</v>
      </c>
      <c r="CU11" s="434"/>
      <c r="CV11" s="434"/>
      <c r="CW11" s="434"/>
      <c r="CX11" s="579" t="s">
        <v>252</v>
      </c>
      <c r="CY11" s="579"/>
      <c r="CZ11" s="434" t="s">
        <v>228</v>
      </c>
      <c r="DA11" s="434"/>
      <c r="DB11" s="250"/>
      <c r="DC11" s="250"/>
      <c r="DE11" s="583">
        <v>492761</v>
      </c>
      <c r="DF11" s="584"/>
      <c r="DG11" s="584"/>
      <c r="DH11" s="584"/>
      <c r="DI11" s="584"/>
      <c r="DJ11" s="584"/>
      <c r="DK11" s="584"/>
      <c r="DL11" s="584"/>
      <c r="DM11" s="584"/>
      <c r="DN11" s="584"/>
      <c r="DO11" s="584"/>
      <c r="DP11" s="584"/>
      <c r="DQ11" s="584"/>
      <c r="DR11" s="584"/>
      <c r="DS11" s="584"/>
      <c r="DT11" s="250" t="s">
        <v>227</v>
      </c>
      <c r="DW11" s="250"/>
      <c r="DX11" s="250"/>
      <c r="DY11" s="250"/>
      <c r="DZ11" s="250" t="s">
        <v>229</v>
      </c>
      <c r="EA11" s="250"/>
      <c r="EB11" s="250"/>
      <c r="EC11" s="250"/>
      <c r="ED11" s="250"/>
      <c r="EE11" s="583">
        <v>558527</v>
      </c>
      <c r="EF11" s="584"/>
      <c r="EG11" s="584"/>
      <c r="EH11" s="584"/>
      <c r="EI11" s="584"/>
      <c r="EJ11" s="584"/>
      <c r="EK11" s="584"/>
      <c r="EL11" s="584"/>
      <c r="EM11" s="584"/>
      <c r="EN11" s="584"/>
      <c r="EO11" s="584"/>
      <c r="EP11" s="584"/>
      <c r="EQ11" s="584"/>
      <c r="ER11" s="584"/>
      <c r="ES11" s="584"/>
      <c r="ET11" s="250" t="s">
        <v>227</v>
      </c>
      <c r="EU11" s="250"/>
      <c r="EV11" s="250"/>
      <c r="EW11" s="250"/>
      <c r="EX11" s="579" t="s">
        <v>253</v>
      </c>
      <c r="EY11" s="579"/>
      <c r="EZ11" s="250"/>
      <c r="FA11" s="276"/>
    </row>
    <row r="12" spans="5:157" s="249" customFormat="1" ht="14.25">
      <c r="E12" s="69"/>
      <c r="F12" s="250" t="s">
        <v>276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434"/>
      <c r="AH12" s="434"/>
      <c r="AI12" s="580">
        <v>617</v>
      </c>
      <c r="AJ12" s="581"/>
      <c r="AK12" s="581"/>
      <c r="AL12" s="581"/>
      <c r="AM12" s="581"/>
      <c r="AN12" s="581"/>
      <c r="AO12" s="581"/>
      <c r="AP12" s="581"/>
      <c r="AQ12" s="581"/>
      <c r="AR12" s="250" t="s">
        <v>227</v>
      </c>
      <c r="AS12" s="250"/>
      <c r="AT12" s="250"/>
      <c r="AU12" s="250"/>
      <c r="AV12" s="579" t="s">
        <v>252</v>
      </c>
      <c r="AW12" s="579"/>
      <c r="AX12" s="594">
        <v>0.05865548694986715</v>
      </c>
      <c r="AY12" s="579"/>
      <c r="AZ12" s="579"/>
      <c r="BA12" s="579"/>
      <c r="BB12" s="579"/>
      <c r="BC12" s="579"/>
      <c r="BD12" s="579"/>
      <c r="BE12" s="579"/>
      <c r="BF12" s="250" t="s">
        <v>254</v>
      </c>
      <c r="BG12" s="250"/>
      <c r="BH12" s="250"/>
      <c r="BI12" s="250"/>
      <c r="BJ12" s="579" t="s">
        <v>253</v>
      </c>
      <c r="BK12" s="579"/>
      <c r="BL12" s="249" t="s">
        <v>456</v>
      </c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EZ12" s="250"/>
      <c r="FA12" s="276"/>
    </row>
    <row r="13" spans="5:157" s="249" customFormat="1" ht="14.25">
      <c r="E13" s="69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76"/>
    </row>
    <row r="14" spans="5:157" s="249" customFormat="1" ht="14.25">
      <c r="E14" s="6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 t="s">
        <v>230</v>
      </c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580">
        <v>598</v>
      </c>
      <c r="AG14" s="581"/>
      <c r="AH14" s="581"/>
      <c r="AI14" s="581"/>
      <c r="AJ14" s="581"/>
      <c r="AK14" s="581"/>
      <c r="AL14" s="581"/>
      <c r="AM14" s="581"/>
      <c r="AN14" s="581"/>
      <c r="AO14" s="249" t="s">
        <v>457</v>
      </c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579" t="s">
        <v>255</v>
      </c>
      <c r="BD14" s="579"/>
      <c r="BE14" s="250" t="s">
        <v>231</v>
      </c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580">
        <v>559</v>
      </c>
      <c r="BR14" s="579"/>
      <c r="BS14" s="579"/>
      <c r="BT14" s="579"/>
      <c r="BU14" s="579"/>
      <c r="BV14" s="579"/>
      <c r="BW14" s="579"/>
      <c r="BX14" s="579"/>
      <c r="BY14" s="579"/>
      <c r="BZ14" s="250" t="s">
        <v>227</v>
      </c>
      <c r="CA14" s="250"/>
      <c r="CB14" s="250"/>
      <c r="CC14" s="250"/>
      <c r="CD14" s="250"/>
      <c r="CE14" s="250"/>
      <c r="CF14" s="250"/>
      <c r="CG14" s="250" t="s">
        <v>232</v>
      </c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T14" s="580">
        <v>1157</v>
      </c>
      <c r="CU14" s="579"/>
      <c r="CV14" s="579"/>
      <c r="CW14" s="579"/>
      <c r="CX14" s="579"/>
      <c r="CY14" s="579"/>
      <c r="CZ14" s="579"/>
      <c r="DA14" s="579"/>
      <c r="DB14" s="579"/>
      <c r="DC14" s="579"/>
      <c r="DD14" s="434" t="s">
        <v>227</v>
      </c>
      <c r="DE14" s="250"/>
      <c r="DF14" s="250"/>
      <c r="DG14" s="250"/>
      <c r="DH14" s="579" t="s">
        <v>253</v>
      </c>
      <c r="DI14" s="579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76"/>
    </row>
    <row r="15" spans="5:157" s="249" customFormat="1" ht="14.25">
      <c r="E15" s="69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76"/>
    </row>
    <row r="16" spans="5:157" s="249" customFormat="1" ht="14.25">
      <c r="E16" s="69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 t="s">
        <v>233</v>
      </c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580">
        <v>19</v>
      </c>
      <c r="AG16" s="581"/>
      <c r="AH16" s="581"/>
      <c r="AI16" s="581"/>
      <c r="AJ16" s="581"/>
      <c r="AK16" s="581"/>
      <c r="AL16" s="581"/>
      <c r="AM16" s="581"/>
      <c r="AN16" s="581"/>
      <c r="AO16" s="249" t="s">
        <v>457</v>
      </c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579" t="s">
        <v>255</v>
      </c>
      <c r="BD16" s="579"/>
      <c r="BE16" s="250" t="s">
        <v>234</v>
      </c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435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250"/>
      <c r="CD16" s="580">
        <v>1140</v>
      </c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434" t="s">
        <v>227</v>
      </c>
      <c r="CP16" s="434"/>
      <c r="CQ16" s="434"/>
      <c r="CR16" s="435"/>
      <c r="CS16" s="434"/>
      <c r="CT16" s="434"/>
      <c r="CU16" s="434" t="s">
        <v>235</v>
      </c>
      <c r="CV16" s="434"/>
      <c r="CW16" s="434"/>
      <c r="CX16" s="434"/>
      <c r="CY16" s="434"/>
      <c r="CZ16" s="434"/>
      <c r="DA16" s="434"/>
      <c r="DB16" s="434"/>
      <c r="DC16" s="434"/>
      <c r="DD16" s="434"/>
      <c r="DE16" s="434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T16" s="580">
        <v>1159</v>
      </c>
      <c r="DU16" s="581"/>
      <c r="DV16" s="581"/>
      <c r="DW16" s="581"/>
      <c r="DX16" s="581"/>
      <c r="DY16" s="581"/>
      <c r="DZ16" s="581"/>
      <c r="EA16" s="581"/>
      <c r="EB16" s="581"/>
      <c r="EC16" s="581"/>
      <c r="ED16" s="581"/>
      <c r="EE16" s="250" t="s">
        <v>227</v>
      </c>
      <c r="EF16" s="250"/>
      <c r="EG16" s="250"/>
      <c r="EH16" s="250"/>
      <c r="EI16" s="579" t="s">
        <v>253</v>
      </c>
      <c r="EJ16" s="579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76"/>
    </row>
    <row r="17" spans="5:157" s="249" customFormat="1" ht="14.25">
      <c r="E17" s="69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76"/>
    </row>
    <row r="18" spans="5:157" s="249" customFormat="1" ht="14.25">
      <c r="E18" s="69"/>
      <c r="F18" s="250" t="s">
        <v>236</v>
      </c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J18" s="589">
        <v>12982</v>
      </c>
      <c r="AK18" s="579"/>
      <c r="AL18" s="579"/>
      <c r="AM18" s="579"/>
      <c r="AN18" s="579"/>
      <c r="AO18" s="579"/>
      <c r="AP18" s="579"/>
      <c r="AQ18" s="579"/>
      <c r="AR18" s="579"/>
      <c r="AS18" s="579"/>
      <c r="AT18" s="579"/>
      <c r="AU18" s="579"/>
      <c r="AV18" s="250" t="s">
        <v>227</v>
      </c>
      <c r="AW18" s="250"/>
      <c r="AX18" s="250"/>
      <c r="AY18" s="250"/>
      <c r="AZ18" s="579" t="s">
        <v>255</v>
      </c>
      <c r="BA18" s="579"/>
      <c r="BB18" s="588">
        <v>1.2198032454170464</v>
      </c>
      <c r="BC18" s="581"/>
      <c r="BD18" s="581"/>
      <c r="BE18" s="581"/>
      <c r="BF18" s="581"/>
      <c r="BG18" s="581"/>
      <c r="BH18" s="581"/>
      <c r="BI18" s="581"/>
      <c r="BJ18" s="581"/>
      <c r="BK18" s="434" t="s">
        <v>254</v>
      </c>
      <c r="BL18" s="250"/>
      <c r="BM18" s="250"/>
      <c r="BN18" s="250"/>
      <c r="BO18" s="579" t="s">
        <v>253</v>
      </c>
      <c r="BP18" s="579"/>
      <c r="BQ18" s="249" t="s">
        <v>458</v>
      </c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76"/>
    </row>
    <row r="19" spans="5:157" s="249" customFormat="1" ht="14.25">
      <c r="E19" s="69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76"/>
    </row>
    <row r="20" spans="5:157" s="249" customFormat="1" ht="14.25">
      <c r="E20" s="69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 t="s">
        <v>230</v>
      </c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580">
        <v>8770</v>
      </c>
      <c r="AG20" s="579"/>
      <c r="AH20" s="579"/>
      <c r="AI20" s="579"/>
      <c r="AJ20" s="579"/>
      <c r="AK20" s="579"/>
      <c r="AL20" s="579"/>
      <c r="AM20" s="579"/>
      <c r="AN20" s="579"/>
      <c r="AO20" s="249" t="s">
        <v>457</v>
      </c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579" t="s">
        <v>255</v>
      </c>
      <c r="BD20" s="579"/>
      <c r="BE20" s="250" t="s">
        <v>231</v>
      </c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580">
        <v>6216</v>
      </c>
      <c r="BR20" s="579"/>
      <c r="BS20" s="579"/>
      <c r="BT20" s="579"/>
      <c r="BU20" s="579"/>
      <c r="BV20" s="579"/>
      <c r="BW20" s="579"/>
      <c r="BX20" s="579"/>
      <c r="BY20" s="579"/>
      <c r="BZ20" s="250" t="s">
        <v>227</v>
      </c>
      <c r="CA20" s="250"/>
      <c r="CB20" s="250"/>
      <c r="CC20" s="250"/>
      <c r="CD20" s="250"/>
      <c r="CE20" s="250"/>
      <c r="CF20" s="250"/>
      <c r="CG20" s="250" t="s">
        <v>232</v>
      </c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S20" s="580">
        <v>14986</v>
      </c>
      <c r="CT20" s="581"/>
      <c r="CU20" s="581"/>
      <c r="CV20" s="581"/>
      <c r="CW20" s="581"/>
      <c r="CX20" s="581"/>
      <c r="CY20" s="581"/>
      <c r="CZ20" s="581"/>
      <c r="DA20" s="581"/>
      <c r="DB20" s="581"/>
      <c r="DC20" s="581"/>
      <c r="DD20" s="434" t="s">
        <v>227</v>
      </c>
      <c r="DE20" s="250"/>
      <c r="DF20" s="250"/>
      <c r="DG20" s="250"/>
      <c r="DH20" s="579" t="s">
        <v>253</v>
      </c>
      <c r="DI20" s="579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76"/>
    </row>
    <row r="21" spans="5:157" s="249" customFormat="1" ht="14.25">
      <c r="E21" s="69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76"/>
    </row>
    <row r="22" spans="5:157" s="249" customFormat="1" ht="14.25">
      <c r="E22" s="6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 t="s">
        <v>233</v>
      </c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580">
        <v>4212</v>
      </c>
      <c r="AG22" s="579"/>
      <c r="AH22" s="579"/>
      <c r="AI22" s="579"/>
      <c r="AJ22" s="579"/>
      <c r="AK22" s="579"/>
      <c r="AL22" s="579"/>
      <c r="AM22" s="579"/>
      <c r="AN22" s="579"/>
      <c r="AO22" s="249" t="s">
        <v>457</v>
      </c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579" t="s">
        <v>255</v>
      </c>
      <c r="BD22" s="579"/>
      <c r="BE22" s="250" t="s">
        <v>234</v>
      </c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435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250"/>
      <c r="CD22" s="580">
        <v>13652</v>
      </c>
      <c r="CE22" s="581"/>
      <c r="CF22" s="581"/>
      <c r="CG22" s="581"/>
      <c r="CH22" s="581"/>
      <c r="CI22" s="581"/>
      <c r="CJ22" s="581"/>
      <c r="CK22" s="581"/>
      <c r="CL22" s="581"/>
      <c r="CM22" s="581"/>
      <c r="CN22" s="581"/>
      <c r="CO22" s="434" t="s">
        <v>227</v>
      </c>
      <c r="CP22" s="434"/>
      <c r="CQ22" s="434"/>
      <c r="CR22" s="435"/>
      <c r="CS22" s="434"/>
      <c r="CT22" s="434"/>
      <c r="CU22" s="434" t="s">
        <v>235</v>
      </c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T22" s="580">
        <v>17864</v>
      </c>
      <c r="DU22" s="581"/>
      <c r="DV22" s="581"/>
      <c r="DW22" s="581"/>
      <c r="DX22" s="581"/>
      <c r="DY22" s="581"/>
      <c r="DZ22" s="581"/>
      <c r="EA22" s="581"/>
      <c r="EB22" s="581"/>
      <c r="EC22" s="581"/>
      <c r="ED22" s="581"/>
      <c r="EE22" s="250" t="s">
        <v>227</v>
      </c>
      <c r="EF22" s="250"/>
      <c r="EG22" s="250"/>
      <c r="EH22" s="250"/>
      <c r="EI22" s="579" t="s">
        <v>253</v>
      </c>
      <c r="EJ22" s="579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76"/>
    </row>
    <row r="23" spans="5:157" s="249" customFormat="1" ht="14.25">
      <c r="E23" s="69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76"/>
    </row>
    <row r="24" spans="5:157" s="249" customFormat="1" ht="17.25">
      <c r="E24" s="69"/>
      <c r="F24" s="250" t="s">
        <v>237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583">
        <v>392668</v>
      </c>
      <c r="AC24" s="587"/>
      <c r="AD24" s="587"/>
      <c r="AE24" s="587"/>
      <c r="AF24" s="587"/>
      <c r="AG24" s="587"/>
      <c r="AH24" s="587"/>
      <c r="AI24" s="587"/>
      <c r="AJ24" s="587"/>
      <c r="AK24" s="587"/>
      <c r="AL24" s="584"/>
      <c r="AM24" s="584"/>
      <c r="AN24" s="584"/>
      <c r="AO24" s="584"/>
      <c r="AP24" s="584"/>
      <c r="AQ24" s="250" t="s">
        <v>238</v>
      </c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U24" s="580">
        <v>116</v>
      </c>
      <c r="BV24" s="579"/>
      <c r="BW24" s="579"/>
      <c r="BX24" s="579"/>
      <c r="BY24" s="579"/>
      <c r="BZ24" s="579"/>
      <c r="CA24" s="579"/>
      <c r="CB24" s="579"/>
      <c r="CC24" s="579"/>
      <c r="CD24" s="579"/>
      <c r="CE24" s="249" t="s">
        <v>459</v>
      </c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0"/>
      <c r="EH24" s="250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76"/>
    </row>
    <row r="25" spans="5:157" s="249" customFormat="1" ht="11.25" customHeight="1" thickBot="1">
      <c r="E25" s="287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9"/>
    </row>
    <row r="26" ht="18.75" customHeight="1" thickTop="1"/>
    <row r="27" spans="1:42" ht="17.25">
      <c r="A27" s="283" t="s">
        <v>243</v>
      </c>
      <c r="B27" s="1"/>
      <c r="C27" s="1"/>
      <c r="D27" s="1"/>
      <c r="E27" s="1"/>
      <c r="F27" s="1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44"/>
      <c r="B28" s="1"/>
      <c r="C28" s="1"/>
      <c r="D28" s="1"/>
      <c r="E28" s="1"/>
      <c r="F28" s="1"/>
      <c r="G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40"/>
      <c r="E29" s="1" t="s">
        <v>271</v>
      </c>
      <c r="L29" s="22"/>
      <c r="BV29" s="1" t="s">
        <v>34</v>
      </c>
      <c r="CF29" s="1" t="s">
        <v>39</v>
      </c>
    </row>
    <row r="30" spans="1:84" s="1" customFormat="1" ht="15" customHeight="1">
      <c r="A30" s="39"/>
      <c r="E30" s="1" t="s">
        <v>270</v>
      </c>
      <c r="L30" s="22"/>
      <c r="BV30" s="1" t="s">
        <v>34</v>
      </c>
      <c r="CF30" s="1" t="s">
        <v>40</v>
      </c>
    </row>
    <row r="31" spans="1:84" s="1" customFormat="1" ht="15" customHeight="1">
      <c r="A31" s="39"/>
      <c r="E31" s="1" t="s">
        <v>269</v>
      </c>
      <c r="L31" s="22"/>
      <c r="BV31" s="1" t="s">
        <v>34</v>
      </c>
      <c r="CF31" s="1" t="s">
        <v>41</v>
      </c>
    </row>
    <row r="32" spans="1:84" s="1" customFormat="1" ht="15" customHeight="1">
      <c r="A32" s="39"/>
      <c r="E32" s="1" t="s">
        <v>268</v>
      </c>
      <c r="L32" s="22"/>
      <c r="BV32" s="1" t="s">
        <v>34</v>
      </c>
      <c r="CF32" s="1" t="s">
        <v>239</v>
      </c>
    </row>
    <row r="33" spans="1:84" s="1" customFormat="1" ht="15" customHeight="1">
      <c r="A33" s="39"/>
      <c r="E33" s="1" t="s">
        <v>267</v>
      </c>
      <c r="L33" s="22"/>
      <c r="BV33" s="1" t="s">
        <v>34</v>
      </c>
      <c r="CF33" s="1" t="s">
        <v>240</v>
      </c>
    </row>
    <row r="34" spans="1:84" s="1" customFormat="1" ht="15" customHeight="1">
      <c r="A34" s="39"/>
      <c r="E34" s="1" t="s">
        <v>266</v>
      </c>
      <c r="L34" s="22"/>
      <c r="BV34" s="1" t="s">
        <v>34</v>
      </c>
      <c r="CF34" s="1" t="s">
        <v>241</v>
      </c>
    </row>
    <row r="35" spans="1:84" s="1" customFormat="1" ht="15" customHeight="1">
      <c r="A35" s="39"/>
      <c r="E35" s="440" t="s">
        <v>440</v>
      </c>
      <c r="M35" s="292"/>
      <c r="BV35" s="1" t="s">
        <v>34</v>
      </c>
      <c r="CF35" s="1" t="s">
        <v>242</v>
      </c>
    </row>
    <row r="36" spans="1:42" ht="15" customHeight="1">
      <c r="A36" s="39"/>
      <c r="B36" s="42"/>
      <c r="C36" s="42"/>
      <c r="D36" s="42"/>
      <c r="E36" s="1" t="s">
        <v>288</v>
      </c>
      <c r="F36" s="1"/>
      <c r="G36" s="22"/>
      <c r="H36" s="1"/>
      <c r="I36" s="1"/>
      <c r="M36" s="42"/>
      <c r="N36" s="4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39"/>
      <c r="E37" s="1"/>
      <c r="F37" s="1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39"/>
      <c r="E38" s="1"/>
      <c r="F38" s="1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39"/>
      <c r="B39" s="1"/>
      <c r="C39" s="1"/>
      <c r="D39" s="1"/>
      <c r="E39" s="1"/>
      <c r="F39" s="1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249" t="s">
        <v>244</v>
      </c>
    </row>
    <row r="41" s="1" customFormat="1" ht="6" customHeight="1">
      <c r="A41" s="45"/>
    </row>
    <row r="42" spans="3:5" s="1" customFormat="1" ht="15" customHeight="1">
      <c r="C42" s="72"/>
      <c r="D42" s="72"/>
      <c r="E42" s="42" t="s">
        <v>378</v>
      </c>
    </row>
    <row r="43" spans="3:5" s="1" customFormat="1" ht="15" customHeight="1">
      <c r="C43" s="72"/>
      <c r="D43" s="72"/>
      <c r="E43" s="42" t="s">
        <v>262</v>
      </c>
    </row>
    <row r="44" spans="3:5" s="1" customFormat="1" ht="15" customHeight="1">
      <c r="C44" s="72"/>
      <c r="D44" s="72"/>
      <c r="E44" s="42" t="s">
        <v>42</v>
      </c>
    </row>
    <row r="45" spans="3:5" s="1" customFormat="1" ht="15" customHeight="1">
      <c r="C45" s="72"/>
      <c r="D45" s="72"/>
      <c r="E45" s="42" t="s">
        <v>43</v>
      </c>
    </row>
    <row r="46" spans="3:5" s="1" customFormat="1" ht="15" customHeight="1">
      <c r="C46" s="72"/>
      <c r="D46" s="72"/>
      <c r="E46" s="42" t="s">
        <v>35</v>
      </c>
    </row>
    <row r="47" spans="3:5" s="1" customFormat="1" ht="15" customHeight="1">
      <c r="C47" s="72"/>
      <c r="D47" s="72"/>
      <c r="E47" s="42" t="s">
        <v>36</v>
      </c>
    </row>
    <row r="48" spans="3:5" s="1" customFormat="1" ht="15" customHeight="1">
      <c r="C48" s="72"/>
      <c r="D48" s="72"/>
      <c r="E48" s="42" t="s">
        <v>379</v>
      </c>
    </row>
    <row r="49" spans="3:5" s="1" customFormat="1" ht="15" customHeight="1">
      <c r="C49" s="72"/>
      <c r="D49" s="72"/>
      <c r="E49" s="42" t="s">
        <v>380</v>
      </c>
    </row>
    <row r="50" spans="3:5" s="1" customFormat="1" ht="15" customHeight="1">
      <c r="C50" s="72"/>
      <c r="D50" s="72"/>
      <c r="E50" s="42" t="s">
        <v>44</v>
      </c>
    </row>
    <row r="51" spans="2:4" s="1" customFormat="1" ht="15" customHeight="1">
      <c r="B51" s="72"/>
      <c r="C51" s="72"/>
      <c r="D51" s="72"/>
    </row>
    <row r="52" spans="2:4" s="1" customFormat="1" ht="15" customHeight="1">
      <c r="B52" s="72"/>
      <c r="C52" s="72"/>
      <c r="D52" s="72"/>
    </row>
    <row r="53" spans="1:135" ht="6" customHeight="1">
      <c r="A53" s="39"/>
      <c r="B53" s="5"/>
      <c r="C53" s="5"/>
      <c r="D53" s="5"/>
      <c r="AD53" s="8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7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280"/>
    </row>
    <row r="54" spans="3:135" s="1" customFormat="1" ht="18.75" customHeight="1">
      <c r="C54" s="5"/>
      <c r="AD54" s="278"/>
      <c r="AE54" s="5"/>
      <c r="AF54" s="5"/>
      <c r="AG54" s="275" t="s">
        <v>245</v>
      </c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281"/>
    </row>
    <row r="55" spans="3:135" s="1" customFormat="1" ht="5.25" customHeight="1">
      <c r="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281"/>
    </row>
    <row r="56" spans="3:135" s="1" customFormat="1" ht="12" customHeight="1">
      <c r="C56" s="5"/>
      <c r="AD56" s="28"/>
      <c r="AE56" s="5"/>
      <c r="AF56" s="5"/>
      <c r="AG56" s="5"/>
      <c r="AH56" s="5"/>
      <c r="AI56" s="5"/>
      <c r="AJ56" s="5"/>
      <c r="AK56" s="5" t="s">
        <v>246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81"/>
    </row>
    <row r="57" spans="3:135" s="1" customFormat="1" ht="6.75" customHeight="1">
      <c r="C57" s="5"/>
      <c r="AD57" s="82"/>
      <c r="AE57" s="5"/>
      <c r="AF57" s="5"/>
      <c r="AG57" s="5"/>
      <c r="AH57" s="5"/>
      <c r="AI57" s="5"/>
      <c r="AJ57" s="5"/>
      <c r="AK57" s="84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81"/>
    </row>
    <row r="58" spans="3:135" s="1" customFormat="1" ht="12" customHeight="1">
      <c r="C58" s="5"/>
      <c r="AD58" s="28"/>
      <c r="AE58" s="5"/>
      <c r="AF58" s="5"/>
      <c r="AG58" s="5"/>
      <c r="AH58" s="5"/>
      <c r="AI58" s="5"/>
      <c r="AJ58" s="5"/>
      <c r="AK58" s="5" t="s">
        <v>247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 t="s">
        <v>249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81"/>
    </row>
    <row r="59" spans="3:135" s="1" customFormat="1" ht="12" customHeight="1">
      <c r="C59" s="5"/>
      <c r="AD59" s="28"/>
      <c r="AE59" s="5"/>
      <c r="AF59" s="5"/>
      <c r="AG59" s="5"/>
      <c r="AH59" s="5"/>
      <c r="AI59" s="5"/>
      <c r="AJ59" s="5"/>
      <c r="AK59" s="5" t="s">
        <v>248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279" t="s">
        <v>250</v>
      </c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81"/>
    </row>
    <row r="60" spans="2:135" s="1" customFormat="1" ht="5.25" customHeight="1">
      <c r="B60" s="5"/>
      <c r="C60" s="5"/>
      <c r="D60" s="5"/>
      <c r="AD60" s="28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81"/>
    </row>
    <row r="61" spans="2:135" s="1" customFormat="1" ht="14.25" customHeight="1">
      <c r="B61" s="5"/>
      <c r="C61" s="5"/>
      <c r="D61" s="5"/>
      <c r="AD61" s="28"/>
      <c r="AE61" s="5"/>
      <c r="AF61" s="5"/>
      <c r="AG61" s="5" t="s">
        <v>251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281"/>
    </row>
    <row r="62" spans="2:135" ht="6" customHeight="1">
      <c r="B62" s="87"/>
      <c r="C62" s="87"/>
      <c r="D62" s="87"/>
      <c r="AD62" s="277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82"/>
    </row>
  </sheetData>
  <sheetProtection/>
  <mergeCells count="39">
    <mergeCell ref="K11:AP11"/>
    <mergeCell ref="AF16:AN16"/>
    <mergeCell ref="AF14:AN14"/>
    <mergeCell ref="A2:FA2"/>
    <mergeCell ref="AV12:AW12"/>
    <mergeCell ref="AI12:AQ12"/>
    <mergeCell ref="BC14:BD14"/>
    <mergeCell ref="EX11:EY11"/>
    <mergeCell ref="EI16:EJ16"/>
    <mergeCell ref="BC16:BD16"/>
    <mergeCell ref="CA11:CS11"/>
    <mergeCell ref="BJ12:BK12"/>
    <mergeCell ref="CD16:CN16"/>
    <mergeCell ref="AX12:BE12"/>
    <mergeCell ref="CT14:DC14"/>
    <mergeCell ref="BQ14:BY14"/>
    <mergeCell ref="AB24:AP24"/>
    <mergeCell ref="BU24:CD24"/>
    <mergeCell ref="BB18:BJ18"/>
    <mergeCell ref="AF20:AN20"/>
    <mergeCell ref="BQ20:BY20"/>
    <mergeCell ref="AJ18:AU18"/>
    <mergeCell ref="AZ18:BA18"/>
    <mergeCell ref="AF22:AN22"/>
    <mergeCell ref="BC22:BD22"/>
    <mergeCell ref="BO18:BP18"/>
    <mergeCell ref="BC20:BD20"/>
    <mergeCell ref="DH14:DI14"/>
    <mergeCell ref="CD22:CN22"/>
    <mergeCell ref="CS20:DC20"/>
    <mergeCell ref="DR4:EC4"/>
    <mergeCell ref="EE11:ES11"/>
    <mergeCell ref="DE11:DS11"/>
    <mergeCell ref="CX11:CY11"/>
    <mergeCell ref="DD4:DP4"/>
    <mergeCell ref="EI22:EJ22"/>
    <mergeCell ref="DH20:DI20"/>
    <mergeCell ref="DT16:ED16"/>
    <mergeCell ref="DT22:ED22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="120" zoomScaleNormal="120" zoomScalePageLayoutView="0" workbookViewId="0" topLeftCell="A5">
      <selection activeCell="K34" sqref="K33:K34"/>
    </sheetView>
  </sheetViews>
  <sheetFormatPr defaultColWidth="9.00390625" defaultRowHeight="13.5"/>
  <cols>
    <col min="1" max="1" width="9.00390625" style="46" customWidth="1"/>
    <col min="2" max="4" width="10.00390625" style="46" customWidth="1"/>
    <col min="5" max="16384" width="9.00390625" style="46" customWidth="1"/>
  </cols>
  <sheetData>
    <row r="1" spans="1:4" ht="42" customHeight="1">
      <c r="A1" s="388" t="s">
        <v>315</v>
      </c>
      <c r="B1" s="403" t="s">
        <v>26</v>
      </c>
      <c r="C1" s="404" t="s">
        <v>27</v>
      </c>
      <c r="D1" s="550" t="s">
        <v>437</v>
      </c>
    </row>
    <row r="2" spans="1:4" ht="16.5" customHeight="1">
      <c r="A2" s="557" t="s">
        <v>293</v>
      </c>
      <c r="B2" s="551">
        <v>-565</v>
      </c>
      <c r="C2" s="552">
        <v>89</v>
      </c>
      <c r="D2" s="553">
        <v>-476</v>
      </c>
    </row>
    <row r="3" spans="1:4" ht="16.5" customHeight="1">
      <c r="A3" s="557" t="s">
        <v>295</v>
      </c>
      <c r="B3" s="554">
        <v>-574</v>
      </c>
      <c r="C3" s="555">
        <v>-77</v>
      </c>
      <c r="D3" s="556">
        <v>-651</v>
      </c>
    </row>
    <row r="4" spans="1:4" ht="16.5" customHeight="1">
      <c r="A4" s="557" t="s">
        <v>282</v>
      </c>
      <c r="B4" s="554">
        <v>-653</v>
      </c>
      <c r="C4" s="555">
        <v>154</v>
      </c>
      <c r="D4" s="556">
        <v>-499</v>
      </c>
    </row>
    <row r="5" spans="1:4" ht="16.5" customHeight="1">
      <c r="A5" s="557" t="s">
        <v>284</v>
      </c>
      <c r="B5" s="554">
        <v>-807</v>
      </c>
      <c r="C5" s="555">
        <v>-64</v>
      </c>
      <c r="D5" s="556">
        <v>-871</v>
      </c>
    </row>
    <row r="6" spans="1:4" ht="16.5" customHeight="1">
      <c r="A6" s="557" t="s">
        <v>286</v>
      </c>
      <c r="B6" s="554">
        <v>-818</v>
      </c>
      <c r="C6" s="555">
        <v>-70</v>
      </c>
      <c r="D6" s="556">
        <v>-888</v>
      </c>
    </row>
    <row r="7" spans="1:4" ht="16.5" customHeight="1">
      <c r="A7" s="557" t="s">
        <v>287</v>
      </c>
      <c r="B7" s="554">
        <v>-1002</v>
      </c>
      <c r="C7" s="555">
        <v>-209</v>
      </c>
      <c r="D7" s="556">
        <v>-1211</v>
      </c>
    </row>
    <row r="8" spans="1:4" ht="16.5" customHeight="1">
      <c r="A8" s="557" t="s">
        <v>218</v>
      </c>
      <c r="B8" s="554">
        <v>-834</v>
      </c>
      <c r="C8" s="555">
        <v>-298</v>
      </c>
      <c r="D8" s="556">
        <v>-1132</v>
      </c>
    </row>
    <row r="9" spans="1:4" ht="16.5" customHeight="1">
      <c r="A9" s="557" t="s">
        <v>211</v>
      </c>
      <c r="B9" s="554">
        <v>-830</v>
      </c>
      <c r="C9" s="555">
        <v>-4060</v>
      </c>
      <c r="D9" s="556">
        <v>-4890</v>
      </c>
    </row>
    <row r="10" spans="1:4" ht="16.5" customHeight="1">
      <c r="A10" s="557" t="s">
        <v>212</v>
      </c>
      <c r="B10" s="554">
        <v>-793</v>
      </c>
      <c r="C10" s="555">
        <v>699</v>
      </c>
      <c r="D10" s="556">
        <v>-94</v>
      </c>
    </row>
    <row r="11" spans="1:4" ht="16.5" customHeight="1">
      <c r="A11" s="557" t="s">
        <v>204</v>
      </c>
      <c r="B11" s="554">
        <v>-716</v>
      </c>
      <c r="C11" s="555">
        <v>-144</v>
      </c>
      <c r="D11" s="556">
        <v>-860</v>
      </c>
    </row>
    <row r="12" spans="1:4" ht="16.5" customHeight="1">
      <c r="A12" s="557" t="s">
        <v>205</v>
      </c>
      <c r="B12" s="554">
        <v>-580</v>
      </c>
      <c r="C12" s="555">
        <v>-213</v>
      </c>
      <c r="D12" s="556">
        <v>-793</v>
      </c>
    </row>
    <row r="13" spans="1:4" ht="16.5" customHeight="1">
      <c r="A13" s="558" t="s">
        <v>207</v>
      </c>
      <c r="B13" s="401">
        <f>'Ｐ4～5'!N6</f>
        <v>-598</v>
      </c>
      <c r="C13" s="402">
        <f>'Ｐ4～5'!AA6</f>
        <v>-19</v>
      </c>
      <c r="D13" s="393">
        <f>B13+C13</f>
        <v>-617</v>
      </c>
    </row>
    <row r="15" ht="13.5">
      <c r="A15" s="46" t="s">
        <v>316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K34" sqref="K33:K34"/>
    </sheetView>
  </sheetViews>
  <sheetFormatPr defaultColWidth="9.00390625" defaultRowHeight="13.5"/>
  <cols>
    <col min="1" max="1" width="4.50390625" style="423" customWidth="1"/>
    <col min="2" max="2" width="12.50390625" style="420" bestFit="1" customWidth="1"/>
    <col min="3" max="3" width="13.50390625" style="421" bestFit="1" customWidth="1"/>
    <col min="4" max="4" width="5.50390625" style="421" bestFit="1" customWidth="1"/>
    <col min="5" max="5" width="2.50390625" style="422" customWidth="1"/>
    <col min="6" max="6" width="4.50390625" style="423" customWidth="1"/>
    <col min="7" max="7" width="12.50390625" style="420" bestFit="1" customWidth="1"/>
    <col min="8" max="8" width="13.50390625" style="421" bestFit="1" customWidth="1"/>
    <col min="9" max="9" width="5.50390625" style="421" bestFit="1" customWidth="1"/>
    <col min="10" max="10" width="2.50390625" style="422" customWidth="1"/>
    <col min="11" max="11" width="4.50390625" style="423" customWidth="1"/>
    <col min="12" max="12" width="12.50390625" style="420" bestFit="1" customWidth="1"/>
    <col min="13" max="13" width="13.50390625" style="421" bestFit="1" customWidth="1"/>
    <col min="14" max="14" width="5.50390625" style="421" bestFit="1" customWidth="1"/>
    <col min="15" max="16384" width="9.00390625" style="421" customWidth="1"/>
  </cols>
  <sheetData>
    <row r="1" spans="1:11" ht="16.5" customHeight="1" thickBot="1">
      <c r="A1" s="420" t="s">
        <v>318</v>
      </c>
      <c r="F1" s="420" t="s">
        <v>319</v>
      </c>
      <c r="K1" s="420" t="s">
        <v>320</v>
      </c>
    </row>
    <row r="2" spans="1:14" s="423" customFormat="1" ht="18" customHeight="1" thickBot="1">
      <c r="A2" s="559" t="s">
        <v>257</v>
      </c>
      <c r="B2" s="560" t="s">
        <v>224</v>
      </c>
      <c r="C2" s="561" t="s">
        <v>225</v>
      </c>
      <c r="D2" s="562" t="s">
        <v>219</v>
      </c>
      <c r="E2" s="563"/>
      <c r="F2" s="564" t="s">
        <v>258</v>
      </c>
      <c r="G2" s="565" t="s">
        <v>224</v>
      </c>
      <c r="H2" s="561" t="s">
        <v>225</v>
      </c>
      <c r="I2" s="562" t="s">
        <v>219</v>
      </c>
      <c r="J2" s="563"/>
      <c r="K2" s="564" t="s">
        <v>258</v>
      </c>
      <c r="L2" s="565" t="s">
        <v>224</v>
      </c>
      <c r="M2" s="561" t="s">
        <v>225</v>
      </c>
      <c r="N2" s="562" t="s">
        <v>219</v>
      </c>
    </row>
    <row r="3" spans="1:14" s="567" customFormat="1" ht="18.75" customHeight="1">
      <c r="A3" s="414">
        <v>9</v>
      </c>
      <c r="B3" s="650" t="s">
        <v>130</v>
      </c>
      <c r="C3" s="317">
        <f>'Ｐ4～5'!E18</f>
        <v>8</v>
      </c>
      <c r="D3" s="318">
        <f>RANK(C3,C$3:C$27,0)</f>
        <v>1</v>
      </c>
      <c r="E3" s="566"/>
      <c r="F3" s="415">
        <v>22</v>
      </c>
      <c r="G3" s="325" t="s">
        <v>98</v>
      </c>
      <c r="H3" s="317">
        <f>'Ｐ4～5'!N35</f>
        <v>0</v>
      </c>
      <c r="I3" s="318">
        <f>RANK(H3,H$3:H$27,0)</f>
        <v>1</v>
      </c>
      <c r="J3" s="566"/>
      <c r="K3" s="415">
        <v>1</v>
      </c>
      <c r="L3" s="325" t="s">
        <v>83</v>
      </c>
      <c r="M3" s="317">
        <f>'Ｐ4～5'!AA10</f>
        <v>58</v>
      </c>
      <c r="N3" s="318">
        <f>RANK(M3,M$3:M$27)</f>
        <v>1</v>
      </c>
    </row>
    <row r="4" spans="1:14" s="567" customFormat="1" ht="18.75" customHeight="1">
      <c r="A4" s="416">
        <v>1</v>
      </c>
      <c r="B4" s="319" t="s">
        <v>83</v>
      </c>
      <c r="C4" s="320">
        <f>'Ｐ4～5'!E10</f>
        <v>2</v>
      </c>
      <c r="D4" s="321">
        <f>RANK(C4,C$3:C$27,0)</f>
        <v>2</v>
      </c>
      <c r="E4" s="566"/>
      <c r="F4" s="417">
        <v>20</v>
      </c>
      <c r="G4" s="326" t="s">
        <v>96</v>
      </c>
      <c r="H4" s="320">
        <f>'Ｐ4～5'!N33</f>
        <v>-2</v>
      </c>
      <c r="I4" s="321">
        <f>RANK(H4,H$3:H$27,0)</f>
        <v>2</v>
      </c>
      <c r="J4" s="566"/>
      <c r="K4" s="417">
        <v>3</v>
      </c>
      <c r="L4" s="326" t="s">
        <v>206</v>
      </c>
      <c r="M4" s="320">
        <f>'Ｐ4～5'!AA12</f>
        <v>22</v>
      </c>
      <c r="N4" s="321">
        <f>RANK(M4,M$3:M$27)</f>
        <v>2</v>
      </c>
    </row>
    <row r="5" spans="1:14" s="567" customFormat="1" ht="18.75" customHeight="1">
      <c r="A5" s="416">
        <v>20</v>
      </c>
      <c r="B5" s="319" t="s">
        <v>96</v>
      </c>
      <c r="C5" s="320">
        <f>'Ｐ4～5'!E33</f>
        <v>1</v>
      </c>
      <c r="D5" s="321">
        <f>RANK(C5,C$3:C$27,0)</f>
        <v>3</v>
      </c>
      <c r="E5" s="566"/>
      <c r="F5" s="417">
        <v>21</v>
      </c>
      <c r="G5" s="326" t="s">
        <v>97</v>
      </c>
      <c r="H5" s="320">
        <f>'Ｐ4～5'!N34</f>
        <v>-2</v>
      </c>
      <c r="I5" s="321">
        <f>RANK(H5,H$3:H$27,0)</f>
        <v>2</v>
      </c>
      <c r="J5" s="566"/>
      <c r="K5" s="417">
        <v>9</v>
      </c>
      <c r="L5" s="326" t="s">
        <v>130</v>
      </c>
      <c r="M5" s="320">
        <f>'Ｐ4～5'!AA18</f>
        <v>21</v>
      </c>
      <c r="N5" s="321">
        <f>RANK(M5,M$3:M$27)</f>
        <v>3</v>
      </c>
    </row>
    <row r="6" spans="1:14" s="567" customFormat="1" ht="18.75" customHeight="1">
      <c r="A6" s="416">
        <v>22</v>
      </c>
      <c r="B6" s="319" t="s">
        <v>383</v>
      </c>
      <c r="C6" s="320">
        <f>'Ｐ4～5'!E35</f>
        <v>-1</v>
      </c>
      <c r="D6" s="321">
        <f>RANK(C6,C$3:C$27,0)</f>
        <v>4</v>
      </c>
      <c r="E6" s="566"/>
      <c r="F6" s="417">
        <v>25</v>
      </c>
      <c r="G6" s="326" t="s">
        <v>223</v>
      </c>
      <c r="H6" s="320">
        <f>'Ｐ4～5'!N40</f>
        <v>-3</v>
      </c>
      <c r="I6" s="321">
        <f>RANK(H6,H$3:H$27,0)</f>
        <v>4</v>
      </c>
      <c r="J6" s="566"/>
      <c r="K6" s="417">
        <v>2</v>
      </c>
      <c r="L6" s="326" t="s">
        <v>85</v>
      </c>
      <c r="M6" s="320">
        <f>'Ｐ4～5'!AA11</f>
        <v>21</v>
      </c>
      <c r="N6" s="321">
        <f>RANK(M6,M$3:M$27)</f>
        <v>3</v>
      </c>
    </row>
    <row r="7" spans="1:14" s="567" customFormat="1" ht="18.75" customHeight="1">
      <c r="A7" s="416">
        <v>21</v>
      </c>
      <c r="B7" s="319" t="s">
        <v>97</v>
      </c>
      <c r="C7" s="320">
        <f>'Ｐ4～5'!E34</f>
        <v>-3</v>
      </c>
      <c r="D7" s="321">
        <f>RANK(C7,C$3:C$27,0)</f>
        <v>5</v>
      </c>
      <c r="E7" s="566"/>
      <c r="F7" s="417">
        <v>16</v>
      </c>
      <c r="G7" s="326" t="s">
        <v>93</v>
      </c>
      <c r="H7" s="320">
        <f>'Ｐ4～5'!N28</f>
        <v>-5</v>
      </c>
      <c r="I7" s="321">
        <f>RANK(H7,H$3:H$27,0)</f>
        <v>5</v>
      </c>
      <c r="J7" s="566"/>
      <c r="K7" s="417">
        <v>10</v>
      </c>
      <c r="L7" s="326" t="s">
        <v>131</v>
      </c>
      <c r="M7" s="320">
        <f>'Ｐ4～5'!AA19</f>
        <v>20</v>
      </c>
      <c r="N7" s="321">
        <f>RANK(M7,M$3:M$27)</f>
        <v>5</v>
      </c>
    </row>
    <row r="8" spans="1:14" s="567" customFormat="1" ht="18.75" customHeight="1">
      <c r="A8" s="416">
        <v>15</v>
      </c>
      <c r="B8" s="319" t="s">
        <v>92</v>
      </c>
      <c r="C8" s="320">
        <f>'Ｐ4～5'!E26</f>
        <v>-4</v>
      </c>
      <c r="D8" s="321">
        <f>RANK(C8,C$3:C$27,0)</f>
        <v>6</v>
      </c>
      <c r="E8" s="566"/>
      <c r="F8" s="417">
        <v>15</v>
      </c>
      <c r="G8" s="326" t="s">
        <v>92</v>
      </c>
      <c r="H8" s="320">
        <f>'Ｐ4～5'!N26</f>
        <v>-6</v>
      </c>
      <c r="I8" s="321">
        <f>RANK(H8,H$3:H$27,0)</f>
        <v>6</v>
      </c>
      <c r="J8" s="566"/>
      <c r="K8" s="417">
        <v>23</v>
      </c>
      <c r="L8" s="326" t="s">
        <v>125</v>
      </c>
      <c r="M8" s="320">
        <f>'Ｐ4～5'!AA37</f>
        <v>8</v>
      </c>
      <c r="N8" s="321">
        <f>RANK(M8,M$3:M$27)</f>
        <v>6</v>
      </c>
    </row>
    <row r="9" spans="1:14" s="567" customFormat="1" ht="18.75" customHeight="1">
      <c r="A9" s="416">
        <v>25</v>
      </c>
      <c r="B9" s="319" t="s">
        <v>223</v>
      </c>
      <c r="C9" s="320">
        <f>'Ｐ4～5'!E40</f>
        <v>-5</v>
      </c>
      <c r="D9" s="321">
        <f>RANK(C9,C$3:C$27,0)</f>
        <v>7</v>
      </c>
      <c r="E9" s="566"/>
      <c r="F9" s="417">
        <v>19</v>
      </c>
      <c r="G9" s="326" t="s">
        <v>95</v>
      </c>
      <c r="H9" s="320">
        <f>'Ｐ4～5'!N32</f>
        <v>-6</v>
      </c>
      <c r="I9" s="321">
        <f>RANK(H9,H$3:H$27,0)</f>
        <v>6</v>
      </c>
      <c r="J9" s="566"/>
      <c r="K9" s="417">
        <v>6</v>
      </c>
      <c r="L9" s="326" t="s">
        <v>88</v>
      </c>
      <c r="M9" s="320">
        <f>'Ｐ4～5'!AA15</f>
        <v>4</v>
      </c>
      <c r="N9" s="321">
        <f>RANK(M9,M$3:M$27)</f>
        <v>7</v>
      </c>
    </row>
    <row r="10" spans="1:14" s="567" customFormat="1" ht="18.75" customHeight="1">
      <c r="A10" s="416">
        <v>16</v>
      </c>
      <c r="B10" s="319" t="s">
        <v>93</v>
      </c>
      <c r="C10" s="320">
        <f>'Ｐ4～5'!E28</f>
        <v>-6</v>
      </c>
      <c r="D10" s="321">
        <f>RANK(C10,C$3:C$27,0)</f>
        <v>8</v>
      </c>
      <c r="E10" s="566"/>
      <c r="F10" s="417">
        <v>14</v>
      </c>
      <c r="G10" s="326" t="s">
        <v>90</v>
      </c>
      <c r="H10" s="320">
        <f>'Ｐ4～5'!N24</f>
        <v>-9</v>
      </c>
      <c r="I10" s="321">
        <f>RANK(H10,H$3:H$27,0)</f>
        <v>8</v>
      </c>
      <c r="J10" s="566"/>
      <c r="K10" s="417">
        <v>20</v>
      </c>
      <c r="L10" s="326" t="s">
        <v>96</v>
      </c>
      <c r="M10" s="320">
        <f>'Ｐ4～5'!AA33</f>
        <v>3</v>
      </c>
      <c r="N10" s="321">
        <f>RANK(M10,M$3:M$27)</f>
        <v>8</v>
      </c>
    </row>
    <row r="11" spans="1:14" s="567" customFormat="1" ht="18.75" customHeight="1">
      <c r="A11" s="416">
        <v>18</v>
      </c>
      <c r="B11" s="319" t="s">
        <v>136</v>
      </c>
      <c r="C11" s="320">
        <f>'Ｐ4～5'!E30</f>
        <v>-8</v>
      </c>
      <c r="D11" s="321">
        <f>RANK(C11,C$3:C$27,0)</f>
        <v>9</v>
      </c>
      <c r="E11" s="566"/>
      <c r="F11" s="417">
        <v>18</v>
      </c>
      <c r="G11" s="326" t="s">
        <v>136</v>
      </c>
      <c r="H11" s="320">
        <f>'Ｐ4～5'!N30</f>
        <v>-9</v>
      </c>
      <c r="I11" s="321">
        <f>RANK(H11,H$3:H$27,0)</f>
        <v>8</v>
      </c>
      <c r="J11" s="566"/>
      <c r="K11" s="417">
        <v>15</v>
      </c>
      <c r="L11" s="326" t="s">
        <v>92</v>
      </c>
      <c r="M11" s="320">
        <f>'Ｐ4～5'!AA26</f>
        <v>2</v>
      </c>
      <c r="N11" s="321">
        <f>RANK(M11,M$3:M$27)</f>
        <v>9</v>
      </c>
    </row>
    <row r="12" spans="1:14" s="567" customFormat="1" ht="18.75" customHeight="1">
      <c r="A12" s="416">
        <v>19</v>
      </c>
      <c r="B12" s="319" t="s">
        <v>95</v>
      </c>
      <c r="C12" s="320">
        <f>'Ｐ4～5'!E32</f>
        <v>-15</v>
      </c>
      <c r="D12" s="321">
        <f>RANK(C12,C$3:C$27,0)</f>
        <v>10</v>
      </c>
      <c r="E12" s="566"/>
      <c r="F12" s="417">
        <v>17</v>
      </c>
      <c r="G12" s="326" t="s">
        <v>135</v>
      </c>
      <c r="H12" s="320">
        <f>'Ｐ4～5'!N29</f>
        <v>-11</v>
      </c>
      <c r="I12" s="321">
        <f>RANK(H12,H$3:H$27,0)</f>
        <v>10</v>
      </c>
      <c r="J12" s="566"/>
      <c r="K12" s="417">
        <v>18</v>
      </c>
      <c r="L12" s="326" t="s">
        <v>136</v>
      </c>
      <c r="M12" s="320">
        <f>'Ｐ4～5'!AA30</f>
        <v>1</v>
      </c>
      <c r="N12" s="321">
        <f>RANK(M12,M$3:M$27)</f>
        <v>10</v>
      </c>
    </row>
    <row r="13" spans="1:14" s="567" customFormat="1" ht="18.75" customHeight="1">
      <c r="A13" s="416">
        <v>2</v>
      </c>
      <c r="B13" s="319" t="s">
        <v>85</v>
      </c>
      <c r="C13" s="320">
        <f>'Ｐ4～5'!E11</f>
        <v>-17</v>
      </c>
      <c r="D13" s="321">
        <f>RANK(C13,C$3:C$27,0)</f>
        <v>11</v>
      </c>
      <c r="E13" s="566"/>
      <c r="F13" s="417">
        <v>9</v>
      </c>
      <c r="G13" s="326" t="s">
        <v>130</v>
      </c>
      <c r="H13" s="320">
        <f>'Ｐ4～5'!N18</f>
        <v>-13</v>
      </c>
      <c r="I13" s="321">
        <f>RANK(H13,H$3:H$27,0)</f>
        <v>11</v>
      </c>
      <c r="J13" s="566"/>
      <c r="K13" s="417">
        <v>22</v>
      </c>
      <c r="L13" s="327" t="s">
        <v>98</v>
      </c>
      <c r="M13" s="320">
        <f>'Ｐ4～5'!AA35</f>
        <v>-1</v>
      </c>
      <c r="N13" s="321">
        <f>RANK(M13,M$3:M$27)</f>
        <v>11</v>
      </c>
    </row>
    <row r="14" spans="1:14" s="567" customFormat="1" ht="18.75" customHeight="1">
      <c r="A14" s="416">
        <v>23</v>
      </c>
      <c r="B14" s="319" t="s">
        <v>125</v>
      </c>
      <c r="C14" s="320">
        <f>'Ｐ4～5'!E37</f>
        <v>-18</v>
      </c>
      <c r="D14" s="321">
        <f>RANK(C14,C$3:C$27,0)</f>
        <v>12</v>
      </c>
      <c r="E14" s="566"/>
      <c r="F14" s="417">
        <v>24</v>
      </c>
      <c r="G14" s="326" t="s">
        <v>99</v>
      </c>
      <c r="H14" s="320">
        <f>'Ｐ4～5'!N39</f>
        <v>-17</v>
      </c>
      <c r="I14" s="321">
        <f>RANK(H14,H$3:H$27,0)</f>
        <v>12</v>
      </c>
      <c r="J14" s="566"/>
      <c r="K14" s="417">
        <v>16</v>
      </c>
      <c r="L14" s="326" t="s">
        <v>93</v>
      </c>
      <c r="M14" s="320">
        <f>'Ｐ4～5'!AA28</f>
        <v>-1</v>
      </c>
      <c r="N14" s="321">
        <f>RANK(M14,M$3:M$27)</f>
        <v>11</v>
      </c>
    </row>
    <row r="15" spans="1:14" s="567" customFormat="1" ht="18.75" customHeight="1">
      <c r="A15" s="416">
        <v>14</v>
      </c>
      <c r="B15" s="319" t="s">
        <v>90</v>
      </c>
      <c r="C15" s="320">
        <f>'Ｐ4～5'!E24</f>
        <v>-21</v>
      </c>
      <c r="D15" s="321">
        <f>RANK(C15,C$3:C$27,0)</f>
        <v>13</v>
      </c>
      <c r="E15" s="566"/>
      <c r="F15" s="417">
        <v>12</v>
      </c>
      <c r="G15" s="326" t="s">
        <v>133</v>
      </c>
      <c r="H15" s="320">
        <f>'Ｐ4～5'!N21</f>
        <v>-19</v>
      </c>
      <c r="I15" s="321">
        <f>RANK(H15,H$3:H$27,0)</f>
        <v>13</v>
      </c>
      <c r="J15" s="566"/>
      <c r="K15" s="417">
        <v>21</v>
      </c>
      <c r="L15" s="326" t="s">
        <v>97</v>
      </c>
      <c r="M15" s="320">
        <f>'Ｐ4～5'!AA34</f>
        <v>-1</v>
      </c>
      <c r="N15" s="321">
        <f>RANK(M15,M$3:M$27)</f>
        <v>11</v>
      </c>
    </row>
    <row r="16" spans="1:14" s="567" customFormat="1" ht="18.75" customHeight="1">
      <c r="A16" s="416">
        <v>24</v>
      </c>
      <c r="B16" s="319" t="s">
        <v>99</v>
      </c>
      <c r="C16" s="320">
        <f>'Ｐ4～5'!E39</f>
        <v>-22</v>
      </c>
      <c r="D16" s="321">
        <f>RANK(C16,C$3:C$27,0)</f>
        <v>14</v>
      </c>
      <c r="E16" s="566"/>
      <c r="F16" s="417">
        <v>13</v>
      </c>
      <c r="G16" s="326" t="s">
        <v>132</v>
      </c>
      <c r="H16" s="320">
        <f>'Ｐ4～5'!N22</f>
        <v>-24</v>
      </c>
      <c r="I16" s="321">
        <f>RANK(H16,H$3:H$27,0)</f>
        <v>14</v>
      </c>
      <c r="J16" s="566"/>
      <c r="K16" s="417">
        <v>25</v>
      </c>
      <c r="L16" s="326" t="s">
        <v>223</v>
      </c>
      <c r="M16" s="320">
        <f>'Ｐ4～5'!AA40</f>
        <v>-2</v>
      </c>
      <c r="N16" s="321">
        <f>RANK(M16,M$3:M$27)</f>
        <v>14</v>
      </c>
    </row>
    <row r="17" spans="1:14" s="567" customFormat="1" ht="18.75" customHeight="1">
      <c r="A17" s="416">
        <v>17</v>
      </c>
      <c r="B17" s="319" t="s">
        <v>135</v>
      </c>
      <c r="C17" s="320">
        <f>'Ｐ4～5'!E29</f>
        <v>-22</v>
      </c>
      <c r="D17" s="321">
        <f>RANK(C17,C$3:C$27,0)</f>
        <v>14</v>
      </c>
      <c r="E17" s="566"/>
      <c r="F17" s="417">
        <v>23</v>
      </c>
      <c r="G17" s="326" t="s">
        <v>125</v>
      </c>
      <c r="H17" s="320">
        <f>'Ｐ4～5'!N37</f>
        <v>-26</v>
      </c>
      <c r="I17" s="321">
        <f>RANK(H17,H$3:H$27,0)</f>
        <v>15</v>
      </c>
      <c r="J17" s="566"/>
      <c r="K17" s="417">
        <v>24</v>
      </c>
      <c r="L17" s="326" t="s">
        <v>99</v>
      </c>
      <c r="M17" s="320">
        <f>'Ｐ4～5'!AA39</f>
        <v>-5</v>
      </c>
      <c r="N17" s="321">
        <f>RANK(M17,M$3:M$27)</f>
        <v>15</v>
      </c>
    </row>
    <row r="18" spans="1:14" s="567" customFormat="1" ht="18.75" customHeight="1">
      <c r="A18" s="416">
        <v>12</v>
      </c>
      <c r="B18" s="319" t="s">
        <v>133</v>
      </c>
      <c r="C18" s="320">
        <f>'Ｐ4～5'!E21</f>
        <v>-24</v>
      </c>
      <c r="D18" s="321">
        <f>RANK(C18,C$3:C$27,0)</f>
        <v>16</v>
      </c>
      <c r="E18" s="566"/>
      <c r="F18" s="417">
        <v>5</v>
      </c>
      <c r="G18" s="326" t="s">
        <v>87</v>
      </c>
      <c r="H18" s="320">
        <f>'Ｐ4～5'!N14</f>
        <v>-26</v>
      </c>
      <c r="I18" s="321">
        <f>RANK(H18,H$3:H$27,0)</f>
        <v>15</v>
      </c>
      <c r="J18" s="566"/>
      <c r="K18" s="417">
        <v>12</v>
      </c>
      <c r="L18" s="326" t="s">
        <v>133</v>
      </c>
      <c r="M18" s="320">
        <f>'Ｐ4～5'!AA21</f>
        <v>-5</v>
      </c>
      <c r="N18" s="321">
        <f>RANK(M18,M$3:M$27)</f>
        <v>15</v>
      </c>
    </row>
    <row r="19" spans="1:14" s="567" customFormat="1" ht="18.75" customHeight="1">
      <c r="A19" s="416">
        <v>6</v>
      </c>
      <c r="B19" s="319" t="s">
        <v>88</v>
      </c>
      <c r="C19" s="320">
        <f>'Ｐ4～5'!E15</f>
        <v>-32</v>
      </c>
      <c r="D19" s="321">
        <f>RANK(C19,C$3:C$27,0)</f>
        <v>17</v>
      </c>
      <c r="E19" s="566"/>
      <c r="F19" s="417">
        <v>7</v>
      </c>
      <c r="G19" s="326" t="s">
        <v>89</v>
      </c>
      <c r="H19" s="320">
        <f>'Ｐ4～5'!N16</f>
        <v>-31</v>
      </c>
      <c r="I19" s="321">
        <f>RANK(H19,H$3:H$27,0)</f>
        <v>17</v>
      </c>
      <c r="J19" s="566"/>
      <c r="K19" s="417">
        <v>19</v>
      </c>
      <c r="L19" s="326" t="s">
        <v>95</v>
      </c>
      <c r="M19" s="320">
        <f>'Ｐ4～5'!AA32</f>
        <v>-9</v>
      </c>
      <c r="N19" s="321">
        <f>RANK(M19,M$3:M$27)</f>
        <v>17</v>
      </c>
    </row>
    <row r="20" spans="1:14" s="567" customFormat="1" ht="18.75" customHeight="1">
      <c r="A20" s="416">
        <v>3</v>
      </c>
      <c r="B20" s="319" t="s">
        <v>206</v>
      </c>
      <c r="C20" s="320">
        <f>'Ｐ4～5'!E12</f>
        <v>-33</v>
      </c>
      <c r="D20" s="321">
        <f>RANK(C20,C$3:C$27,0)</f>
        <v>18</v>
      </c>
      <c r="E20" s="566"/>
      <c r="F20" s="417">
        <v>11</v>
      </c>
      <c r="G20" s="326" t="s">
        <v>217</v>
      </c>
      <c r="H20" s="320">
        <f>'Ｐ4～5'!N20</f>
        <v>-33</v>
      </c>
      <c r="I20" s="321">
        <f>RANK(H20,H$3:H$27,0)</f>
        <v>18</v>
      </c>
      <c r="J20" s="566"/>
      <c r="K20" s="417">
        <v>17</v>
      </c>
      <c r="L20" s="326" t="s">
        <v>135</v>
      </c>
      <c r="M20" s="320">
        <f>'Ｐ4～5'!AA29</f>
        <v>-11</v>
      </c>
      <c r="N20" s="321">
        <f>RANK(M20,M$3:M$27)</f>
        <v>18</v>
      </c>
    </row>
    <row r="21" spans="1:14" s="567" customFormat="1" ht="18.75" customHeight="1">
      <c r="A21" s="416">
        <v>10</v>
      </c>
      <c r="B21" s="319" t="s">
        <v>131</v>
      </c>
      <c r="C21" s="320">
        <f>'Ｐ4～5'!E19</f>
        <v>-37</v>
      </c>
      <c r="D21" s="321">
        <f>RANK(C21,C$3:C$27,0)</f>
        <v>19</v>
      </c>
      <c r="E21" s="566"/>
      <c r="F21" s="417">
        <v>6</v>
      </c>
      <c r="G21" s="327" t="s">
        <v>88</v>
      </c>
      <c r="H21" s="320">
        <f>'Ｐ4～5'!N15</f>
        <v>-36</v>
      </c>
      <c r="I21" s="321">
        <f>RANK(H21,H$3:H$27,0)</f>
        <v>19</v>
      </c>
      <c r="J21" s="566"/>
      <c r="K21" s="417">
        <v>14</v>
      </c>
      <c r="L21" s="326" t="s">
        <v>90</v>
      </c>
      <c r="M21" s="320">
        <f>'Ｐ4～5'!AA24</f>
        <v>-12</v>
      </c>
      <c r="N21" s="321">
        <f>RANK(M21,M$3:M$27)</f>
        <v>19</v>
      </c>
    </row>
    <row r="22" spans="1:14" s="567" customFormat="1" ht="18.75" customHeight="1">
      <c r="A22" s="416">
        <v>13</v>
      </c>
      <c r="B22" s="319" t="s">
        <v>132</v>
      </c>
      <c r="C22" s="320">
        <f>'Ｐ4～5'!E22</f>
        <v>-44</v>
      </c>
      <c r="D22" s="321">
        <f>RANK(C22,C$3:C$27,0)</f>
        <v>20</v>
      </c>
      <c r="E22" s="566"/>
      <c r="F22" s="417">
        <v>2</v>
      </c>
      <c r="G22" s="326" t="s">
        <v>85</v>
      </c>
      <c r="H22" s="320">
        <f>'Ｐ4～5'!N11</f>
        <v>-38</v>
      </c>
      <c r="I22" s="321">
        <f>RANK(H22,H$3:H$27,0)</f>
        <v>20</v>
      </c>
      <c r="J22" s="566"/>
      <c r="K22" s="417">
        <v>4</v>
      </c>
      <c r="L22" s="326" t="s">
        <v>86</v>
      </c>
      <c r="M22" s="320">
        <f>'Ｐ4～5'!AA13</f>
        <v>-13</v>
      </c>
      <c r="N22" s="321">
        <f>RANK(M22,M$3:M$27)</f>
        <v>20</v>
      </c>
    </row>
    <row r="23" spans="1:14" s="567" customFormat="1" ht="18.75" customHeight="1">
      <c r="A23" s="416">
        <v>5</v>
      </c>
      <c r="B23" s="319" t="s">
        <v>87</v>
      </c>
      <c r="C23" s="320">
        <f>'Ｐ4～5'!E14</f>
        <v>-47</v>
      </c>
      <c r="D23" s="321">
        <f>RANK(C23,C$3:C$27,0)</f>
        <v>21</v>
      </c>
      <c r="E23" s="566"/>
      <c r="F23" s="417">
        <v>4</v>
      </c>
      <c r="G23" s="326" t="s">
        <v>86</v>
      </c>
      <c r="H23" s="320">
        <f>'Ｐ4～5'!N13</f>
        <v>-51</v>
      </c>
      <c r="I23" s="321">
        <f>RANK(H23,H$3:H$27,0)</f>
        <v>21</v>
      </c>
      <c r="J23" s="566"/>
      <c r="K23" s="417">
        <v>7</v>
      </c>
      <c r="L23" s="326" t="s">
        <v>89</v>
      </c>
      <c r="M23" s="320">
        <f>'Ｐ4～5'!AA16</f>
        <v>-19</v>
      </c>
      <c r="N23" s="321">
        <f>RANK(M23,M$3:M$27)</f>
        <v>21</v>
      </c>
    </row>
    <row r="24" spans="1:14" s="567" customFormat="1" ht="18.75" customHeight="1">
      <c r="A24" s="416">
        <v>7</v>
      </c>
      <c r="B24" s="319" t="s">
        <v>89</v>
      </c>
      <c r="C24" s="320">
        <f>'Ｐ4～5'!E16</f>
        <v>-50</v>
      </c>
      <c r="D24" s="321">
        <f>RANK(C24,C$3:C$27,0)</f>
        <v>22</v>
      </c>
      <c r="E24" s="566"/>
      <c r="F24" s="417">
        <v>3</v>
      </c>
      <c r="G24" s="326" t="s">
        <v>206</v>
      </c>
      <c r="H24" s="320">
        <f>'Ｐ4～5'!N12</f>
        <v>-55</v>
      </c>
      <c r="I24" s="321">
        <f>RANK(H24,H$3:H$27,0)</f>
        <v>22</v>
      </c>
      <c r="J24" s="566"/>
      <c r="K24" s="417">
        <v>13</v>
      </c>
      <c r="L24" s="326" t="s">
        <v>132</v>
      </c>
      <c r="M24" s="320">
        <f>'Ｐ4～5'!AA22</f>
        <v>-20</v>
      </c>
      <c r="N24" s="321">
        <f>RANK(M24,M$3:M$27)</f>
        <v>22</v>
      </c>
    </row>
    <row r="25" spans="1:14" s="567" customFormat="1" ht="18.75" customHeight="1">
      <c r="A25" s="416">
        <v>11</v>
      </c>
      <c r="B25" s="319" t="s">
        <v>217</v>
      </c>
      <c r="C25" s="320">
        <f>'Ｐ4～5'!E20</f>
        <v>-54</v>
      </c>
      <c r="D25" s="321">
        <f>RANK(C25,C$3:C$27,0)</f>
        <v>23</v>
      </c>
      <c r="E25" s="566"/>
      <c r="F25" s="417">
        <v>1</v>
      </c>
      <c r="G25" s="326" t="s">
        <v>83</v>
      </c>
      <c r="H25" s="320">
        <f>'Ｐ4～5'!N10</f>
        <v>-56</v>
      </c>
      <c r="I25" s="321">
        <f>RANK(H25,H$3:H$27,0)</f>
        <v>23</v>
      </c>
      <c r="J25" s="566"/>
      <c r="K25" s="417">
        <v>5</v>
      </c>
      <c r="L25" s="326" t="s">
        <v>87</v>
      </c>
      <c r="M25" s="320">
        <f>'Ｐ4～5'!AA14</f>
        <v>-21</v>
      </c>
      <c r="N25" s="321">
        <f>RANK(M25,M$3:M$27)</f>
        <v>23</v>
      </c>
    </row>
    <row r="26" spans="1:14" s="567" customFormat="1" ht="18.75" customHeight="1">
      <c r="A26" s="416">
        <v>4</v>
      </c>
      <c r="B26" s="319" t="s">
        <v>382</v>
      </c>
      <c r="C26" s="320">
        <f>'Ｐ4～5'!E13</f>
        <v>-64</v>
      </c>
      <c r="D26" s="321">
        <f>RANK(C26,C$3:C$27,0)</f>
        <v>24</v>
      </c>
      <c r="E26" s="566"/>
      <c r="F26" s="417">
        <v>10</v>
      </c>
      <c r="G26" s="326" t="s">
        <v>131</v>
      </c>
      <c r="H26" s="320">
        <f>'Ｐ4～5'!N19</f>
        <v>-57</v>
      </c>
      <c r="I26" s="321">
        <f>RANK(H26,H$3:H$27,0)</f>
        <v>24</v>
      </c>
      <c r="J26" s="566"/>
      <c r="K26" s="417">
        <v>11</v>
      </c>
      <c r="L26" s="326" t="s">
        <v>217</v>
      </c>
      <c r="M26" s="320">
        <f>'Ｐ4～5'!AA20</f>
        <v>-21</v>
      </c>
      <c r="N26" s="321">
        <f>RANK(M26,M$3:M$27)</f>
        <v>23</v>
      </c>
    </row>
    <row r="27" spans="1:14" s="567" customFormat="1" ht="18.75" customHeight="1" thickBot="1">
      <c r="A27" s="418">
        <v>8</v>
      </c>
      <c r="B27" s="322" t="s">
        <v>129</v>
      </c>
      <c r="C27" s="323">
        <f>'Ｐ4～5'!E17</f>
        <v>-95</v>
      </c>
      <c r="D27" s="324">
        <f>RANK(C27,C$3:C$27,0)</f>
        <v>25</v>
      </c>
      <c r="E27" s="566"/>
      <c r="F27" s="419">
        <v>8</v>
      </c>
      <c r="G27" s="328" t="s">
        <v>129</v>
      </c>
      <c r="H27" s="323">
        <f>'Ｐ4～5'!N17</f>
        <v>-63</v>
      </c>
      <c r="I27" s="324">
        <f>RANK(H27,H$3:H$27,0)</f>
        <v>25</v>
      </c>
      <c r="J27" s="566"/>
      <c r="K27" s="419">
        <v>8</v>
      </c>
      <c r="L27" s="328" t="s">
        <v>129</v>
      </c>
      <c r="M27" s="323">
        <f>'Ｐ4～5'!AA17</f>
        <v>-32</v>
      </c>
      <c r="N27" s="324">
        <f>RANK(M27,M$3:M$27)</f>
        <v>25</v>
      </c>
    </row>
    <row r="28" ht="6" customHeight="1"/>
    <row r="29" spans="2:14" ht="17.25" customHeight="1">
      <c r="B29" s="420" t="s">
        <v>263</v>
      </c>
      <c r="C29" s="568" t="s">
        <v>220</v>
      </c>
      <c r="D29" s="569">
        <f>COUNTIF(C$3:C$27,"&gt;0")</f>
        <v>3</v>
      </c>
      <c r="G29" s="420" t="s">
        <v>264</v>
      </c>
      <c r="H29" s="568" t="s">
        <v>220</v>
      </c>
      <c r="I29" s="569">
        <f>COUNTIF(H$3:H$27,"&gt;0")</f>
        <v>0</v>
      </c>
      <c r="L29" s="420" t="s">
        <v>265</v>
      </c>
      <c r="M29" s="568" t="s">
        <v>220</v>
      </c>
      <c r="N29" s="569">
        <f>COUNTIF(M$3:M$27,"&gt;0")</f>
        <v>10</v>
      </c>
    </row>
    <row r="30" spans="3:14" ht="17.25" customHeight="1">
      <c r="C30" s="568" t="s">
        <v>221</v>
      </c>
      <c r="D30" s="569">
        <f>COUNTIF(C$3:C$27,"&lt;0")</f>
        <v>22</v>
      </c>
      <c r="H30" s="568" t="s">
        <v>221</v>
      </c>
      <c r="I30" s="569">
        <f>COUNTIF(H$3:H$27,"&lt;0")</f>
        <v>24</v>
      </c>
      <c r="M30" s="568" t="s">
        <v>221</v>
      </c>
      <c r="N30" s="569">
        <f>COUNTIF(M$3:M$27,"&lt;0")</f>
        <v>15</v>
      </c>
    </row>
    <row r="31" spans="3:14" ht="17.25" customHeight="1">
      <c r="C31" s="568" t="s">
        <v>222</v>
      </c>
      <c r="D31" s="569">
        <f>COUNTIF(C$3:C$27,"=0")</f>
        <v>0</v>
      </c>
      <c r="H31" s="568" t="s">
        <v>222</v>
      </c>
      <c r="I31" s="569">
        <f>COUNTIF(H$3:H$27,"=0")</f>
        <v>1</v>
      </c>
      <c r="M31" s="568" t="s">
        <v>222</v>
      </c>
      <c r="N31" s="569">
        <f>COUNTIF(M$3:M$27,"=0")</f>
        <v>0</v>
      </c>
    </row>
    <row r="32" spans="2:12" ht="16.5" customHeight="1">
      <c r="B32" s="420" t="s">
        <v>278</v>
      </c>
      <c r="G32" s="420" t="s">
        <v>279</v>
      </c>
      <c r="L32" s="420" t="s">
        <v>280</v>
      </c>
    </row>
    <row r="33" spans="2:13" ht="13.5" customHeight="1">
      <c r="B33" s="570" t="s">
        <v>277</v>
      </c>
      <c r="C33" s="421">
        <f>SUM(C3:C27)</f>
        <v>-611</v>
      </c>
      <c r="G33" s="570" t="s">
        <v>277</v>
      </c>
      <c r="H33" s="421">
        <f>SUM(H3:H27)</f>
        <v>-598</v>
      </c>
      <c r="L33" s="570" t="s">
        <v>277</v>
      </c>
      <c r="M33" s="421">
        <f>SUM(M3:M27)</f>
        <v>-13</v>
      </c>
    </row>
    <row r="34" spans="2:13" ht="13.5" customHeight="1">
      <c r="B34" s="570" t="s">
        <v>259</v>
      </c>
      <c r="C34" s="421">
        <f>'Ｐ4～5'!E7</f>
        <v>-611</v>
      </c>
      <c r="G34" s="570" t="s">
        <v>260</v>
      </c>
      <c r="H34" s="421">
        <f>'Ｐ4～5'!N7</f>
        <v>-598</v>
      </c>
      <c r="L34" s="570" t="s">
        <v>261</v>
      </c>
      <c r="M34" s="421">
        <f>'Ｐ4～5'!AA7</f>
        <v>-13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 sort="0" autoFilter="0"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9.00390625" style="0" customWidth="1"/>
    <col min="14" max="14" width="9.875" style="0" bestFit="1" customWidth="1"/>
  </cols>
  <sheetData>
    <row r="1" ht="26.25" customHeight="1">
      <c r="B1" s="83" t="s">
        <v>37</v>
      </c>
    </row>
    <row r="2" ht="6" customHeight="1">
      <c r="B2" s="83"/>
    </row>
    <row r="3" spans="1:12" ht="13.5">
      <c r="A3" s="40" t="s">
        <v>17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ht="13.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ht="13.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ht="13.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ht="13.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ht="13.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ht="13.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ht="13.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ht="13.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ht="13.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ht="13.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ht="13.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ht="13.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ht="13.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ht="13.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ht="13.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ht="13.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ht="13.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ht="13.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ht="13.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ht="13.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ht="13.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ht="13.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ht="13.5">
      <c r="A26" s="39"/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ht="13.5">
      <c r="A27" s="40" t="s">
        <v>16</v>
      </c>
      <c r="B27" s="1"/>
      <c r="C27" s="1"/>
      <c r="D27" s="1"/>
      <c r="E27" s="22"/>
      <c r="F27" s="1"/>
      <c r="G27" s="1"/>
      <c r="H27" s="1"/>
      <c r="I27" s="1"/>
      <c r="J27" s="1"/>
      <c r="K27" s="1"/>
      <c r="L27" s="1"/>
    </row>
    <row r="28" spans="1:12" ht="13.5">
      <c r="A28" s="8"/>
      <c r="B28" s="7"/>
      <c r="C28" s="595" t="s">
        <v>441</v>
      </c>
      <c r="D28" s="24" t="s">
        <v>30</v>
      </c>
      <c r="E28" s="68"/>
      <c r="F28" s="13" t="s">
        <v>24</v>
      </c>
      <c r="G28" s="13"/>
      <c r="H28" s="14" t="s">
        <v>25</v>
      </c>
      <c r="I28" s="13"/>
      <c r="J28" s="595" t="s">
        <v>442</v>
      </c>
      <c r="K28" s="172" t="s">
        <v>124</v>
      </c>
      <c r="L28" s="595" t="s">
        <v>443</v>
      </c>
    </row>
    <row r="29" spans="1:12" ht="13.5">
      <c r="A29" s="2" t="s">
        <v>1</v>
      </c>
      <c r="B29" s="3"/>
      <c r="C29" s="596"/>
      <c r="D29" s="3" t="s">
        <v>28</v>
      </c>
      <c r="E29" s="10" t="s">
        <v>29</v>
      </c>
      <c r="F29" s="3" t="s">
        <v>31</v>
      </c>
      <c r="G29" s="59" t="s">
        <v>29</v>
      </c>
      <c r="H29" s="3" t="s">
        <v>32</v>
      </c>
      <c r="I29" s="59" t="s">
        <v>29</v>
      </c>
      <c r="J29" s="596"/>
      <c r="K29" s="173" t="s">
        <v>33</v>
      </c>
      <c r="L29" s="596"/>
    </row>
    <row r="30" spans="1:12" ht="13.5">
      <c r="A30" s="15"/>
      <c r="B30" s="16"/>
      <c r="C30" s="597"/>
      <c r="D30" s="18" t="s">
        <v>23</v>
      </c>
      <c r="E30" s="16" t="s">
        <v>4</v>
      </c>
      <c r="F30" s="17" t="s">
        <v>3</v>
      </c>
      <c r="G30" s="16" t="s">
        <v>4</v>
      </c>
      <c r="H30" s="17" t="s">
        <v>3</v>
      </c>
      <c r="I30" s="18" t="s">
        <v>4</v>
      </c>
      <c r="J30" s="597"/>
      <c r="K30" s="17" t="s">
        <v>5</v>
      </c>
      <c r="L30" s="597"/>
    </row>
    <row r="31" spans="1:12" ht="13.5">
      <c r="A31" s="6"/>
      <c r="B31" s="19">
        <v>37165</v>
      </c>
      <c r="C31" s="11">
        <v>1183380</v>
      </c>
      <c r="D31" s="47">
        <v>-5899</v>
      </c>
      <c r="E31" s="51">
        <v>-0.5</v>
      </c>
      <c r="F31" s="55">
        <v>-3170</v>
      </c>
      <c r="G31" s="61">
        <v>-0.27</v>
      </c>
      <c r="H31" s="55">
        <v>-2729</v>
      </c>
      <c r="I31" s="61">
        <v>-0.23</v>
      </c>
      <c r="J31" s="9">
        <v>392257</v>
      </c>
      <c r="K31" s="64">
        <v>3067</v>
      </c>
      <c r="L31" s="12">
        <v>3.02</v>
      </c>
    </row>
    <row r="32" spans="1:12" ht="13.5">
      <c r="A32" s="6"/>
      <c r="B32" s="19">
        <v>37530</v>
      </c>
      <c r="C32" s="11">
        <v>1175910</v>
      </c>
      <c r="D32" s="47">
        <v>-7470</v>
      </c>
      <c r="E32" s="51">
        <v>-0.63</v>
      </c>
      <c r="F32" s="55">
        <v>-3512</v>
      </c>
      <c r="G32" s="61">
        <v>-0.3</v>
      </c>
      <c r="H32" s="55">
        <v>-3958</v>
      </c>
      <c r="I32" s="61">
        <v>-0.33</v>
      </c>
      <c r="J32" s="9">
        <v>394749</v>
      </c>
      <c r="K32" s="64">
        <v>2492</v>
      </c>
      <c r="L32" s="12">
        <v>2.98</v>
      </c>
    </row>
    <row r="33" spans="1:12" ht="13.5">
      <c r="A33" s="24"/>
      <c r="B33" s="25">
        <v>37895</v>
      </c>
      <c r="C33" s="20">
        <v>1167365</v>
      </c>
      <c r="D33" s="48">
        <v>-8545</v>
      </c>
      <c r="E33" s="52">
        <v>-0.73</v>
      </c>
      <c r="F33" s="56">
        <v>-4196</v>
      </c>
      <c r="G33" s="60">
        <v>-0.36</v>
      </c>
      <c r="H33" s="56">
        <v>-4349</v>
      </c>
      <c r="I33" s="60">
        <v>-0.37</v>
      </c>
      <c r="J33" s="26">
        <v>396346</v>
      </c>
      <c r="K33" s="65">
        <v>1597</v>
      </c>
      <c r="L33" s="27">
        <v>2.95</v>
      </c>
    </row>
    <row r="34" spans="1:12" ht="13.5">
      <c r="A34" s="24"/>
      <c r="B34" s="25">
        <v>38261</v>
      </c>
      <c r="C34" s="20">
        <v>1159229</v>
      </c>
      <c r="D34" s="48">
        <v>-8136</v>
      </c>
      <c r="E34" s="52">
        <v>-0.7</v>
      </c>
      <c r="F34" s="56">
        <v>-4761</v>
      </c>
      <c r="G34" s="60">
        <v>-0.41</v>
      </c>
      <c r="H34" s="56">
        <v>-3375</v>
      </c>
      <c r="I34" s="60">
        <v>-0.29</v>
      </c>
      <c r="J34" s="26">
        <v>398607</v>
      </c>
      <c r="K34" s="65">
        <v>2261</v>
      </c>
      <c r="L34" s="27">
        <v>2.91</v>
      </c>
    </row>
    <row r="35" spans="1:12" ht="13.5">
      <c r="A35" s="28" t="s">
        <v>6</v>
      </c>
      <c r="B35" s="31">
        <v>38626</v>
      </c>
      <c r="C35" s="32">
        <v>1145501</v>
      </c>
      <c r="D35" s="49">
        <v>-9627</v>
      </c>
      <c r="E35" s="53">
        <v>-0.83</v>
      </c>
      <c r="F35" s="57">
        <v>-5176</v>
      </c>
      <c r="G35" s="62">
        <v>-0.45</v>
      </c>
      <c r="H35" s="57">
        <v>-4451</v>
      </c>
      <c r="I35" s="62">
        <v>-0.38</v>
      </c>
      <c r="J35" s="33">
        <v>393038</v>
      </c>
      <c r="K35" s="66">
        <v>1673</v>
      </c>
      <c r="L35" s="34">
        <v>2.914395263574353</v>
      </c>
    </row>
    <row r="36" spans="1:12" ht="13.5">
      <c r="A36" s="8"/>
      <c r="B36" s="35" t="s">
        <v>153</v>
      </c>
      <c r="C36" s="30">
        <v>1134036</v>
      </c>
      <c r="D36" s="50">
        <v>-11465</v>
      </c>
      <c r="E36" s="54">
        <v>-1</v>
      </c>
      <c r="F36" s="58">
        <v>-5925</v>
      </c>
      <c r="G36" s="63">
        <v>-0.52</v>
      </c>
      <c r="H36" s="58">
        <v>-5540</v>
      </c>
      <c r="I36" s="63">
        <v>-0.48</v>
      </c>
      <c r="J36" s="29">
        <v>394911</v>
      </c>
      <c r="K36" s="67">
        <v>1873</v>
      </c>
      <c r="L36" s="36">
        <v>2.871994603777356</v>
      </c>
    </row>
    <row r="37" spans="1:12" ht="13.5">
      <c r="A37" s="24"/>
      <c r="B37" s="25" t="s">
        <v>208</v>
      </c>
      <c r="C37" s="20">
        <v>1121300</v>
      </c>
      <c r="D37" s="48">
        <v>-12736</v>
      </c>
      <c r="E37" s="52">
        <v>-1.12</v>
      </c>
      <c r="F37" s="56">
        <v>-5915</v>
      </c>
      <c r="G37" s="60">
        <v>-0.52</v>
      </c>
      <c r="H37" s="56">
        <v>-6821</v>
      </c>
      <c r="I37" s="60">
        <v>-0.6</v>
      </c>
      <c r="J37" s="26">
        <v>395822</v>
      </c>
      <c r="K37" s="65">
        <v>911</v>
      </c>
      <c r="L37" s="27">
        <v>2.83</v>
      </c>
    </row>
    <row r="38" spans="1:12" ht="13.5">
      <c r="A38" s="24"/>
      <c r="B38" s="25" t="s">
        <v>214</v>
      </c>
      <c r="C38" s="20">
        <v>1109007</v>
      </c>
      <c r="D38" s="48">
        <v>-12293</v>
      </c>
      <c r="E38" s="52">
        <v>-1.1</v>
      </c>
      <c r="F38" s="56">
        <v>-6076</v>
      </c>
      <c r="G38" s="60">
        <v>-0.54</v>
      </c>
      <c r="H38" s="56">
        <v>-6217</v>
      </c>
      <c r="I38" s="60">
        <v>-0.55</v>
      </c>
      <c r="J38" s="26">
        <v>396828</v>
      </c>
      <c r="K38" s="65">
        <v>1006</v>
      </c>
      <c r="L38" s="27">
        <v>2.79</v>
      </c>
    </row>
    <row r="39" spans="1:12" ht="13.5">
      <c r="A39" s="24"/>
      <c r="B39" s="25">
        <v>40087</v>
      </c>
      <c r="C39" s="20">
        <v>1097483</v>
      </c>
      <c r="D39" s="48">
        <v>-11524</v>
      </c>
      <c r="E39" s="52">
        <v>-1.0391277963078682</v>
      </c>
      <c r="F39" s="56">
        <v>-6938</v>
      </c>
      <c r="G39" s="60">
        <v>-0.6256047076348481</v>
      </c>
      <c r="H39" s="56">
        <v>-4586</v>
      </c>
      <c r="I39" s="60">
        <v>-0.41352308867302007</v>
      </c>
      <c r="J39" s="26">
        <v>397453</v>
      </c>
      <c r="K39" s="65">
        <v>625</v>
      </c>
      <c r="L39" s="27">
        <v>2.761290014165197</v>
      </c>
    </row>
    <row r="40" spans="1:12" ht="13.5">
      <c r="A40" s="24" t="s">
        <v>6</v>
      </c>
      <c r="B40" s="25">
        <v>40452</v>
      </c>
      <c r="C40" s="20">
        <v>1085997</v>
      </c>
      <c r="D40" s="48">
        <v>-10912</v>
      </c>
      <c r="E40" s="52">
        <v>-0.9942750821652819</v>
      </c>
      <c r="F40" s="56">
        <v>-7254</v>
      </c>
      <c r="G40" s="60">
        <v>-0.6609669580303293</v>
      </c>
      <c r="H40" s="56">
        <v>-3658</v>
      </c>
      <c r="I40" s="60">
        <v>-0.3333081241349524</v>
      </c>
      <c r="J40" s="26">
        <v>390136</v>
      </c>
      <c r="K40" s="65">
        <v>1145</v>
      </c>
      <c r="L40" s="27">
        <v>2.7836369881272174</v>
      </c>
    </row>
    <row r="41" spans="1:12" ht="13.5">
      <c r="A41" s="28"/>
      <c r="B41" s="31">
        <v>40817</v>
      </c>
      <c r="C41" s="32">
        <v>1075058</v>
      </c>
      <c r="D41" s="49">
        <v>-10939</v>
      </c>
      <c r="E41" s="53">
        <v>-1.0072771840069539</v>
      </c>
      <c r="F41" s="57">
        <v>-7868</v>
      </c>
      <c r="G41" s="62">
        <v>-0.7244955556967468</v>
      </c>
      <c r="H41" s="57">
        <v>-3071</v>
      </c>
      <c r="I41" s="62">
        <v>-0.28278162831020714</v>
      </c>
      <c r="J41" s="33">
        <v>391082</v>
      </c>
      <c r="K41" s="66">
        <v>946</v>
      </c>
      <c r="L41" s="34">
        <v>2.748932448949325</v>
      </c>
    </row>
    <row r="42" spans="1:12" ht="14.25" thickBot="1">
      <c r="A42" s="195"/>
      <c r="B42" s="329">
        <v>41183</v>
      </c>
      <c r="C42" s="196">
        <v>1063143</v>
      </c>
      <c r="D42" s="197">
        <v>-11915</v>
      </c>
      <c r="E42" s="198">
        <v>-1.1083122957086966</v>
      </c>
      <c r="F42" s="199">
        <v>-8293</v>
      </c>
      <c r="G42" s="200">
        <v>-0.7714002407311977</v>
      </c>
      <c r="H42" s="199">
        <v>-3622</v>
      </c>
      <c r="I42" s="201">
        <v>-0.3369120549774989</v>
      </c>
      <c r="J42" s="202">
        <v>392187</v>
      </c>
      <c r="K42" s="203">
        <v>1105</v>
      </c>
      <c r="L42" s="204">
        <v>2.7108063245339595</v>
      </c>
    </row>
    <row r="43" spans="1:14" ht="13.5" customHeight="1" thickTop="1">
      <c r="A43" s="194"/>
      <c r="B43" s="441" t="s">
        <v>433</v>
      </c>
      <c r="C43" s="446">
        <v>1064270</v>
      </c>
      <c r="D43" s="447">
        <v>-714</v>
      </c>
      <c r="E43" s="448">
        <v>-0.06704326074382339</v>
      </c>
      <c r="F43" s="447">
        <v>-533</v>
      </c>
      <c r="G43" s="448">
        <v>-0.050047700247139865</v>
      </c>
      <c r="H43" s="447">
        <v>-181</v>
      </c>
      <c r="I43" s="448">
        <v>-0.016995560496683517</v>
      </c>
      <c r="J43" s="449">
        <v>392044</v>
      </c>
      <c r="K43" s="447">
        <v>19</v>
      </c>
      <c r="L43" s="450">
        <v>2.714669781963249</v>
      </c>
      <c r="N43" s="424"/>
    </row>
    <row r="44" spans="1:14" ht="13.5" customHeight="1">
      <c r="A44" s="41"/>
      <c r="B44" s="442">
        <v>9.1</v>
      </c>
      <c r="C44" s="446">
        <v>1063794</v>
      </c>
      <c r="D44" s="447">
        <v>-476</v>
      </c>
      <c r="E44" s="448">
        <v>-0.044725492591165775</v>
      </c>
      <c r="F44" s="447">
        <v>-565</v>
      </c>
      <c r="G44" s="448">
        <v>-0.05308803217228711</v>
      </c>
      <c r="H44" s="447">
        <v>89</v>
      </c>
      <c r="I44" s="448">
        <v>0.008362539581121332</v>
      </c>
      <c r="J44" s="449">
        <v>392185</v>
      </c>
      <c r="K44" s="447">
        <v>141</v>
      </c>
      <c r="L44" s="450">
        <v>2.712480079554292</v>
      </c>
      <c r="N44" s="372"/>
    </row>
    <row r="45" spans="1:14" ht="13.5" customHeight="1">
      <c r="A45" s="190"/>
      <c r="B45" s="443">
        <v>10.1</v>
      </c>
      <c r="C45" s="451">
        <v>1063143</v>
      </c>
      <c r="D45" s="452">
        <v>-651</v>
      </c>
      <c r="E45" s="453">
        <v>-0.06119605863541249</v>
      </c>
      <c r="F45" s="452">
        <v>-574</v>
      </c>
      <c r="G45" s="453">
        <v>-0.053957815140901345</v>
      </c>
      <c r="H45" s="452">
        <v>-77</v>
      </c>
      <c r="I45" s="453">
        <v>-0.007238243494511155</v>
      </c>
      <c r="J45" s="454">
        <v>392187</v>
      </c>
      <c r="K45" s="452">
        <v>2</v>
      </c>
      <c r="L45" s="455">
        <v>2.7108063245339595</v>
      </c>
      <c r="N45" s="372"/>
    </row>
    <row r="46" spans="1:14" ht="13.5" customHeight="1">
      <c r="A46" s="190"/>
      <c r="B46" s="442">
        <v>11.1</v>
      </c>
      <c r="C46" s="451">
        <v>1062644</v>
      </c>
      <c r="D46" s="452">
        <v>-499</v>
      </c>
      <c r="E46" s="453">
        <v>-0.04693630113728821</v>
      </c>
      <c r="F46" s="452">
        <v>-653</v>
      </c>
      <c r="G46" s="453">
        <v>-0.06142165259047935</v>
      </c>
      <c r="H46" s="452">
        <v>154</v>
      </c>
      <c r="I46" s="453">
        <v>0.01448535145319115</v>
      </c>
      <c r="J46" s="454">
        <v>392278</v>
      </c>
      <c r="K46" s="452">
        <v>91</v>
      </c>
      <c r="L46" s="455">
        <v>2.708905419116035</v>
      </c>
      <c r="N46" s="372"/>
    </row>
    <row r="47" spans="1:14" ht="13.5" customHeight="1">
      <c r="A47" s="190"/>
      <c r="B47" s="443">
        <v>12.1</v>
      </c>
      <c r="C47" s="446">
        <v>1061773</v>
      </c>
      <c r="D47" s="447">
        <v>-871</v>
      </c>
      <c r="E47" s="456">
        <v>-0.08196536187095585</v>
      </c>
      <c r="F47" s="457">
        <v>-807</v>
      </c>
      <c r="G47" s="458">
        <v>-0.07594264871396253</v>
      </c>
      <c r="H47" s="457">
        <v>-64</v>
      </c>
      <c r="I47" s="459">
        <v>-0.0060227131569933106</v>
      </c>
      <c r="J47" s="460">
        <v>392212</v>
      </c>
      <c r="K47" s="461">
        <v>-66</v>
      </c>
      <c r="L47" s="462">
        <v>2.7071405260420387</v>
      </c>
      <c r="N47" s="372"/>
    </row>
    <row r="48" spans="1:14" ht="13.5" customHeight="1">
      <c r="A48" s="41"/>
      <c r="B48" s="443" t="s">
        <v>366</v>
      </c>
      <c r="C48" s="446">
        <v>1060885</v>
      </c>
      <c r="D48" s="447">
        <v>-888</v>
      </c>
      <c r="E48" s="456">
        <v>-0.08363369571462073</v>
      </c>
      <c r="F48" s="457">
        <v>-818</v>
      </c>
      <c r="G48" s="458">
        <v>-0.07704094943081054</v>
      </c>
      <c r="H48" s="457">
        <v>-70</v>
      </c>
      <c r="I48" s="459">
        <v>-0.006592746283810193</v>
      </c>
      <c r="J48" s="460">
        <v>392034</v>
      </c>
      <c r="K48" s="461">
        <v>-178</v>
      </c>
      <c r="L48" s="462">
        <v>2.706104572562584</v>
      </c>
      <c r="N48" s="372"/>
    </row>
    <row r="49" spans="1:14" ht="13.5" customHeight="1">
      <c r="A49" s="41"/>
      <c r="B49" s="443">
        <v>2.1</v>
      </c>
      <c r="C49" s="446">
        <v>1059674</v>
      </c>
      <c r="D49" s="447">
        <v>-1211</v>
      </c>
      <c r="E49" s="456">
        <v>-0.11414997855563987</v>
      </c>
      <c r="F49" s="457">
        <v>-1002</v>
      </c>
      <c r="G49" s="458">
        <v>-0.09444944551011655</v>
      </c>
      <c r="H49" s="457">
        <v>-209</v>
      </c>
      <c r="I49" s="459">
        <v>-0.019700533045523314</v>
      </c>
      <c r="J49" s="460">
        <v>391865</v>
      </c>
      <c r="K49" s="461">
        <v>-169</v>
      </c>
      <c r="L49" s="462">
        <v>2.7041812869227924</v>
      </c>
      <c r="N49" s="372"/>
    </row>
    <row r="50" spans="1:14" ht="13.5" customHeight="1">
      <c r="A50" s="41"/>
      <c r="B50" s="443">
        <v>3.1</v>
      </c>
      <c r="C50" s="446">
        <v>1058542</v>
      </c>
      <c r="D50" s="447">
        <v>-1132</v>
      </c>
      <c r="E50" s="456">
        <v>-0.1068253066509134</v>
      </c>
      <c r="F50" s="457">
        <v>-834</v>
      </c>
      <c r="G50" s="458">
        <v>-0.078703450306415</v>
      </c>
      <c r="H50" s="457">
        <v>-298</v>
      </c>
      <c r="I50" s="459">
        <v>-0.028121856344498406</v>
      </c>
      <c r="J50" s="460">
        <v>391650</v>
      </c>
      <c r="K50" s="461">
        <v>-215</v>
      </c>
      <c r="L50" s="462">
        <v>2.702775437252649</v>
      </c>
      <c r="N50" s="372"/>
    </row>
    <row r="51" spans="1:14" ht="13.5" customHeight="1">
      <c r="A51" s="41"/>
      <c r="B51" s="443">
        <v>4.1</v>
      </c>
      <c r="C51" s="446">
        <v>1053652</v>
      </c>
      <c r="D51" s="447">
        <v>-4890</v>
      </c>
      <c r="E51" s="456">
        <v>-0.46195616234405434</v>
      </c>
      <c r="F51" s="457">
        <v>-830</v>
      </c>
      <c r="G51" s="458">
        <v>-0.07840973716678223</v>
      </c>
      <c r="H51" s="457">
        <v>-4060</v>
      </c>
      <c r="I51" s="459">
        <v>-0.38354642517727217</v>
      </c>
      <c r="J51" s="460">
        <v>391024</v>
      </c>
      <c r="K51" s="461">
        <v>-626</v>
      </c>
      <c r="L51" s="462">
        <v>2.694596751094562</v>
      </c>
      <c r="N51" s="372"/>
    </row>
    <row r="52" spans="1:14" ht="13.5" customHeight="1">
      <c r="A52" s="41"/>
      <c r="B52" s="444">
        <v>5.1</v>
      </c>
      <c r="C52" s="446">
        <v>1053558</v>
      </c>
      <c r="D52" s="447">
        <v>-94</v>
      </c>
      <c r="E52" s="456">
        <v>-0.008921351641718518</v>
      </c>
      <c r="F52" s="457">
        <v>-793</v>
      </c>
      <c r="G52" s="458">
        <v>-0.07526204097747644</v>
      </c>
      <c r="H52" s="457">
        <v>699</v>
      </c>
      <c r="I52" s="459">
        <v>0.06634068933575792</v>
      </c>
      <c r="J52" s="460">
        <v>392509</v>
      </c>
      <c r="K52" s="461">
        <v>1485</v>
      </c>
      <c r="L52" s="462">
        <v>2.6841626561429166</v>
      </c>
      <c r="N52" s="372"/>
    </row>
    <row r="53" spans="1:14" ht="13.5" customHeight="1">
      <c r="A53" s="41"/>
      <c r="B53" s="445">
        <v>6.1</v>
      </c>
      <c r="C53" s="446">
        <v>1052698</v>
      </c>
      <c r="D53" s="447">
        <v>-860</v>
      </c>
      <c r="E53" s="456">
        <v>-0.08162815905721375</v>
      </c>
      <c r="F53" s="457">
        <v>-716</v>
      </c>
      <c r="G53" s="458">
        <v>-0.06796018823833144</v>
      </c>
      <c r="H53" s="457">
        <v>-144</v>
      </c>
      <c r="I53" s="459">
        <v>-0.013667970818882302</v>
      </c>
      <c r="J53" s="460">
        <v>392574</v>
      </c>
      <c r="K53" s="461">
        <v>65</v>
      </c>
      <c r="L53" s="462">
        <v>2.681527559135348</v>
      </c>
      <c r="N53" s="372"/>
    </row>
    <row r="54" spans="1:14" ht="13.5" customHeight="1">
      <c r="A54" s="41"/>
      <c r="B54" s="445">
        <v>7.1</v>
      </c>
      <c r="C54" s="446">
        <v>1051905</v>
      </c>
      <c r="D54" s="447">
        <v>-793</v>
      </c>
      <c r="E54" s="456">
        <v>-0.07533024666143566</v>
      </c>
      <c r="F54" s="457">
        <v>-580</v>
      </c>
      <c r="G54" s="458">
        <v>-0.05509652340937287</v>
      </c>
      <c r="H54" s="457">
        <v>-213</v>
      </c>
      <c r="I54" s="459">
        <v>-0.020233723252062793</v>
      </c>
      <c r="J54" s="460">
        <v>392552</v>
      </c>
      <c r="K54" s="461">
        <v>-22</v>
      </c>
      <c r="L54" s="462">
        <v>2.6798079127709986</v>
      </c>
      <c r="N54" s="372"/>
    </row>
    <row r="55" spans="1:14" ht="13.5" customHeight="1">
      <c r="A55" s="75"/>
      <c r="B55" s="445">
        <v>8.1</v>
      </c>
      <c r="C55" s="73">
        <v>1051288</v>
      </c>
      <c r="D55" s="76">
        <v>-617</v>
      </c>
      <c r="E55" s="77">
        <v>-0.05865548694986715</v>
      </c>
      <c r="F55" s="74">
        <v>-598</v>
      </c>
      <c r="G55" s="78">
        <v>-0.056849240188039794</v>
      </c>
      <c r="H55" s="74">
        <v>-19</v>
      </c>
      <c r="I55" s="79">
        <v>-0.0018062467618273515</v>
      </c>
      <c r="J55" s="80">
        <v>392668</v>
      </c>
      <c r="K55" s="255">
        <v>116</v>
      </c>
      <c r="L55" s="81">
        <v>2.677294813939511</v>
      </c>
      <c r="N55" s="372"/>
    </row>
    <row r="56" spans="1:12" ht="12.75" customHeight="1">
      <c r="A56" s="42" t="s">
        <v>139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2" ht="12.75" customHeight="1">
      <c r="A57" s="42" t="s">
        <v>18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ht="12.75" customHeight="1">
      <c r="A58" s="42" t="s">
        <v>296</v>
      </c>
    </row>
    <row r="59" spans="1:6" ht="13.5">
      <c r="A59" s="37"/>
      <c r="B59" s="192"/>
      <c r="C59" s="37"/>
      <c r="D59" s="37"/>
      <c r="E59" s="38"/>
      <c r="F59" s="37"/>
    </row>
  </sheetData>
  <sheetProtection/>
  <mergeCells count="3">
    <mergeCell ref="C28:C30"/>
    <mergeCell ref="J28:J30"/>
    <mergeCell ref="L28:L30"/>
  </mergeCells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463" customWidth="1"/>
    <col min="2" max="3" width="8.625" style="463" customWidth="1"/>
    <col min="4" max="4" width="10.00390625" style="463" customWidth="1"/>
    <col min="5" max="6" width="8.625" style="463" customWidth="1"/>
    <col min="7" max="7" width="10.00390625" style="463" customWidth="1"/>
    <col min="8" max="8" width="12.50390625" style="463" customWidth="1"/>
    <col min="9" max="10" width="9.00390625" style="463" customWidth="1"/>
    <col min="11" max="11" width="8.75390625" style="463" customWidth="1"/>
    <col min="12" max="16384" width="9.00390625" style="463" customWidth="1"/>
  </cols>
  <sheetData>
    <row r="1" ht="26.25" customHeight="1">
      <c r="B1" s="464" t="s">
        <v>38</v>
      </c>
    </row>
    <row r="2" ht="3.75" customHeight="1">
      <c r="B2" s="464"/>
    </row>
    <row r="3" ht="13.5" customHeight="1">
      <c r="A3" s="465" t="s">
        <v>15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463" t="s">
        <v>19</v>
      </c>
    </row>
    <row r="27" ht="3" customHeight="1">
      <c r="D27" s="466"/>
    </row>
    <row r="28" spans="1:8" ht="15" customHeight="1">
      <c r="A28" s="467"/>
      <c r="B28" s="468" t="s">
        <v>0</v>
      </c>
      <c r="C28" s="468"/>
      <c r="D28" s="468"/>
      <c r="E28" s="469" t="s">
        <v>324</v>
      </c>
      <c r="F28" s="468"/>
      <c r="G28" s="470"/>
      <c r="H28" s="598" t="s">
        <v>325</v>
      </c>
    </row>
    <row r="29" spans="1:8" ht="15" customHeight="1">
      <c r="A29" s="471" t="s">
        <v>7</v>
      </c>
      <c r="B29" s="472" t="s">
        <v>8</v>
      </c>
      <c r="C29" s="473" t="s">
        <v>9</v>
      </c>
      <c r="D29" s="472" t="s">
        <v>321</v>
      </c>
      <c r="E29" s="474" t="s">
        <v>10</v>
      </c>
      <c r="F29" s="473" t="s">
        <v>11</v>
      </c>
      <c r="G29" s="475" t="s">
        <v>323</v>
      </c>
      <c r="H29" s="599"/>
    </row>
    <row r="30" spans="1:8" ht="15" customHeight="1">
      <c r="A30" s="476"/>
      <c r="B30" s="477" t="s">
        <v>3</v>
      </c>
      <c r="C30" s="478" t="s">
        <v>3</v>
      </c>
      <c r="D30" s="477" t="s">
        <v>322</v>
      </c>
      <c r="E30" s="479" t="s">
        <v>3</v>
      </c>
      <c r="F30" s="478" t="s">
        <v>3</v>
      </c>
      <c r="G30" s="480" t="s">
        <v>322</v>
      </c>
      <c r="H30" s="600"/>
    </row>
    <row r="31" spans="1:8" ht="13.5" customHeight="1">
      <c r="A31" s="481" t="s">
        <v>12</v>
      </c>
      <c r="B31" s="482">
        <v>8778</v>
      </c>
      <c r="C31" s="483">
        <v>11948</v>
      </c>
      <c r="D31" s="484">
        <v>-3170</v>
      </c>
      <c r="E31" s="485">
        <v>18817</v>
      </c>
      <c r="F31" s="483">
        <v>21546</v>
      </c>
      <c r="G31" s="486">
        <v>-2729</v>
      </c>
      <c r="H31" s="486">
        <v>-5899</v>
      </c>
    </row>
    <row r="32" spans="1:8" ht="13.5" customHeight="1">
      <c r="A32" s="481" t="s">
        <v>20</v>
      </c>
      <c r="B32" s="482">
        <v>8619</v>
      </c>
      <c r="C32" s="483">
        <v>12131</v>
      </c>
      <c r="D32" s="484">
        <v>-3512</v>
      </c>
      <c r="E32" s="485">
        <v>17944</v>
      </c>
      <c r="F32" s="483">
        <v>21902</v>
      </c>
      <c r="G32" s="486">
        <v>-3958</v>
      </c>
      <c r="H32" s="486">
        <v>-7470</v>
      </c>
    </row>
    <row r="33" spans="1:8" ht="13.5" customHeight="1">
      <c r="A33" s="481" t="s">
        <v>21</v>
      </c>
      <c r="B33" s="482">
        <v>8307</v>
      </c>
      <c r="C33" s="483">
        <v>12503</v>
      </c>
      <c r="D33" s="484">
        <v>-4196</v>
      </c>
      <c r="E33" s="485">
        <v>17562</v>
      </c>
      <c r="F33" s="483">
        <v>21911</v>
      </c>
      <c r="G33" s="486">
        <v>-4349</v>
      </c>
      <c r="H33" s="486">
        <v>-8545</v>
      </c>
    </row>
    <row r="34" spans="1:8" ht="13.5" customHeight="1">
      <c r="A34" s="481" t="s">
        <v>134</v>
      </c>
      <c r="B34" s="482">
        <v>7962</v>
      </c>
      <c r="C34" s="483">
        <v>12723</v>
      </c>
      <c r="D34" s="484">
        <v>-4761</v>
      </c>
      <c r="E34" s="485">
        <v>17715</v>
      </c>
      <c r="F34" s="483">
        <v>21090</v>
      </c>
      <c r="G34" s="486">
        <v>-3375</v>
      </c>
      <c r="H34" s="486">
        <v>-8136</v>
      </c>
    </row>
    <row r="35" spans="1:8" ht="13.5" customHeight="1">
      <c r="A35" s="487" t="s">
        <v>152</v>
      </c>
      <c r="B35" s="488">
        <v>7851</v>
      </c>
      <c r="C35" s="488">
        <v>13027</v>
      </c>
      <c r="D35" s="484">
        <v>-5176</v>
      </c>
      <c r="E35" s="489">
        <v>16987</v>
      </c>
      <c r="F35" s="488">
        <v>21438</v>
      </c>
      <c r="G35" s="486">
        <v>-4451</v>
      </c>
      <c r="H35" s="486">
        <v>-9627</v>
      </c>
    </row>
    <row r="36" spans="1:9" ht="13.5" customHeight="1">
      <c r="A36" s="487" t="s">
        <v>154</v>
      </c>
      <c r="B36" s="490">
        <v>7655</v>
      </c>
      <c r="C36" s="488">
        <v>13580</v>
      </c>
      <c r="D36" s="484">
        <v>-5925</v>
      </c>
      <c r="E36" s="489">
        <v>15561</v>
      </c>
      <c r="F36" s="488">
        <v>21101</v>
      </c>
      <c r="G36" s="486">
        <v>-5540</v>
      </c>
      <c r="H36" s="486">
        <v>-11465</v>
      </c>
      <c r="I36" s="491"/>
    </row>
    <row r="37" spans="1:10" ht="13.5" customHeight="1">
      <c r="A37" s="492" t="s">
        <v>209</v>
      </c>
      <c r="B37" s="493">
        <v>7617</v>
      </c>
      <c r="C37" s="494">
        <v>13532</v>
      </c>
      <c r="D37" s="484">
        <v>-5915</v>
      </c>
      <c r="E37" s="493">
        <v>15001</v>
      </c>
      <c r="F37" s="494">
        <v>21822</v>
      </c>
      <c r="G37" s="486">
        <v>-6821</v>
      </c>
      <c r="H37" s="486">
        <v>-12736</v>
      </c>
      <c r="I37" s="495"/>
      <c r="J37" s="496"/>
    </row>
    <row r="38" spans="1:9" ht="13.5" customHeight="1">
      <c r="A38" s="492" t="s">
        <v>215</v>
      </c>
      <c r="B38" s="493">
        <v>7528</v>
      </c>
      <c r="C38" s="494">
        <v>13604</v>
      </c>
      <c r="D38" s="484">
        <v>-6076</v>
      </c>
      <c r="E38" s="493">
        <v>15010</v>
      </c>
      <c r="F38" s="494">
        <v>21227</v>
      </c>
      <c r="G38" s="486">
        <v>-6217</v>
      </c>
      <c r="H38" s="486">
        <v>-12293</v>
      </c>
      <c r="I38" s="466"/>
    </row>
    <row r="39" spans="1:9" ht="13.5" customHeight="1">
      <c r="A39" s="487" t="s">
        <v>281</v>
      </c>
      <c r="B39" s="489">
        <v>7044</v>
      </c>
      <c r="C39" s="488">
        <v>13982</v>
      </c>
      <c r="D39" s="497">
        <v>-6938</v>
      </c>
      <c r="E39" s="489">
        <v>15469</v>
      </c>
      <c r="F39" s="488">
        <v>20055</v>
      </c>
      <c r="G39" s="498">
        <v>-4586</v>
      </c>
      <c r="H39" s="498">
        <v>-11524</v>
      </c>
      <c r="I39" s="466"/>
    </row>
    <row r="40" spans="1:8" ht="13.5" customHeight="1">
      <c r="A40" s="487" t="s">
        <v>294</v>
      </c>
      <c r="B40" s="489">
        <v>6871</v>
      </c>
      <c r="C40" s="488">
        <v>14125</v>
      </c>
      <c r="D40" s="497">
        <v>-7254</v>
      </c>
      <c r="E40" s="489">
        <v>14401</v>
      </c>
      <c r="F40" s="488">
        <v>18059</v>
      </c>
      <c r="G40" s="498">
        <v>-3658</v>
      </c>
      <c r="H40" s="498">
        <v>-10912</v>
      </c>
    </row>
    <row r="41" spans="1:8" ht="13.5" customHeight="1">
      <c r="A41" s="499" t="s">
        <v>359</v>
      </c>
      <c r="B41" s="500">
        <v>6715</v>
      </c>
      <c r="C41" s="501">
        <v>14583</v>
      </c>
      <c r="D41" s="502">
        <v>-7868</v>
      </c>
      <c r="E41" s="500">
        <v>14444</v>
      </c>
      <c r="F41" s="501">
        <v>17515</v>
      </c>
      <c r="G41" s="503">
        <v>-3071</v>
      </c>
      <c r="H41" s="503">
        <v>-10939</v>
      </c>
    </row>
    <row r="42" spans="1:8" ht="13.5" customHeight="1" thickBot="1">
      <c r="A42" s="504" t="s">
        <v>360</v>
      </c>
      <c r="B42" s="505">
        <v>6505</v>
      </c>
      <c r="C42" s="506">
        <v>14798</v>
      </c>
      <c r="D42" s="507">
        <v>-8293</v>
      </c>
      <c r="E42" s="505">
        <v>13956</v>
      </c>
      <c r="F42" s="506">
        <v>17578</v>
      </c>
      <c r="G42" s="508">
        <v>-3622</v>
      </c>
      <c r="H42" s="508">
        <v>-11915</v>
      </c>
    </row>
    <row r="43" spans="1:10" ht="13.5" customHeight="1" thickTop="1">
      <c r="A43" s="86" t="s">
        <v>434</v>
      </c>
      <c r="B43" s="527">
        <v>562</v>
      </c>
      <c r="C43" s="446">
        <v>1127</v>
      </c>
      <c r="D43" s="457">
        <v>-565</v>
      </c>
      <c r="E43" s="528">
        <v>1088</v>
      </c>
      <c r="F43" s="529">
        <v>999</v>
      </c>
      <c r="G43" s="530">
        <v>89</v>
      </c>
      <c r="H43" s="530">
        <v>-476</v>
      </c>
      <c r="J43" s="515"/>
    </row>
    <row r="44" spans="1:10" ht="13.5" customHeight="1">
      <c r="A44" s="43" t="s">
        <v>361</v>
      </c>
      <c r="B44" s="527">
        <v>527</v>
      </c>
      <c r="C44" s="446">
        <v>1101</v>
      </c>
      <c r="D44" s="457">
        <v>-574</v>
      </c>
      <c r="E44" s="528">
        <v>949</v>
      </c>
      <c r="F44" s="529">
        <v>1026</v>
      </c>
      <c r="G44" s="530">
        <v>-77</v>
      </c>
      <c r="H44" s="530">
        <v>-651</v>
      </c>
      <c r="J44" s="515"/>
    </row>
    <row r="45" spans="1:10" ht="13.5" customHeight="1">
      <c r="A45" s="43" t="s">
        <v>363</v>
      </c>
      <c r="B45" s="527">
        <v>607</v>
      </c>
      <c r="C45" s="446">
        <v>1260</v>
      </c>
      <c r="D45" s="457">
        <v>-653</v>
      </c>
      <c r="E45" s="528">
        <v>1074</v>
      </c>
      <c r="F45" s="529">
        <v>920</v>
      </c>
      <c r="G45" s="530">
        <v>154</v>
      </c>
      <c r="H45" s="530">
        <v>-499</v>
      </c>
      <c r="J45" s="515"/>
    </row>
    <row r="46" spans="1:10" ht="13.5" customHeight="1">
      <c r="A46" s="43" t="s">
        <v>364</v>
      </c>
      <c r="B46" s="527">
        <v>544</v>
      </c>
      <c r="C46" s="446">
        <v>1351</v>
      </c>
      <c r="D46" s="457">
        <v>-807</v>
      </c>
      <c r="E46" s="528">
        <v>812</v>
      </c>
      <c r="F46" s="529">
        <v>876</v>
      </c>
      <c r="G46" s="530">
        <v>-64</v>
      </c>
      <c r="H46" s="531">
        <v>-871</v>
      </c>
      <c r="J46" s="515"/>
    </row>
    <row r="47" spans="1:10" ht="13.5" customHeight="1">
      <c r="A47" s="43" t="s">
        <v>365</v>
      </c>
      <c r="B47" s="527">
        <v>497</v>
      </c>
      <c r="C47" s="446">
        <v>1315</v>
      </c>
      <c r="D47" s="457">
        <v>-818</v>
      </c>
      <c r="E47" s="528">
        <v>697</v>
      </c>
      <c r="F47" s="529">
        <v>767</v>
      </c>
      <c r="G47" s="530">
        <v>-70</v>
      </c>
      <c r="H47" s="531">
        <v>-888</v>
      </c>
      <c r="J47" s="515"/>
    </row>
    <row r="48" spans="1:10" ht="13.5" customHeight="1">
      <c r="A48" s="43" t="s">
        <v>367</v>
      </c>
      <c r="B48" s="527">
        <v>498</v>
      </c>
      <c r="C48" s="446">
        <v>1500</v>
      </c>
      <c r="D48" s="457">
        <v>-1002</v>
      </c>
      <c r="E48" s="528">
        <v>625</v>
      </c>
      <c r="F48" s="529">
        <v>834</v>
      </c>
      <c r="G48" s="530">
        <v>-209</v>
      </c>
      <c r="H48" s="531">
        <v>-1211</v>
      </c>
      <c r="J48" s="515"/>
    </row>
    <row r="49" spans="1:10" ht="13.5" customHeight="1">
      <c r="A49" s="43" t="s">
        <v>376</v>
      </c>
      <c r="B49" s="527">
        <v>440</v>
      </c>
      <c r="C49" s="446">
        <v>1274</v>
      </c>
      <c r="D49" s="457">
        <v>-834</v>
      </c>
      <c r="E49" s="528">
        <v>653</v>
      </c>
      <c r="F49" s="529">
        <v>951</v>
      </c>
      <c r="G49" s="530">
        <v>-298</v>
      </c>
      <c r="H49" s="531">
        <v>-1132</v>
      </c>
      <c r="J49" s="515"/>
    </row>
    <row r="50" spans="1:10" ht="13.5" customHeight="1">
      <c r="A50" s="86" t="s">
        <v>377</v>
      </c>
      <c r="B50" s="527">
        <v>447</v>
      </c>
      <c r="C50" s="446">
        <v>1277</v>
      </c>
      <c r="D50" s="457">
        <v>-830</v>
      </c>
      <c r="E50" s="528">
        <v>2163</v>
      </c>
      <c r="F50" s="529">
        <v>6223</v>
      </c>
      <c r="G50" s="530">
        <v>-4060</v>
      </c>
      <c r="H50" s="531">
        <v>-4890</v>
      </c>
      <c r="J50" s="515"/>
    </row>
    <row r="51" spans="1:10" ht="13.5" customHeight="1">
      <c r="A51" s="86" t="s">
        <v>381</v>
      </c>
      <c r="B51" s="527">
        <v>535</v>
      </c>
      <c r="C51" s="446">
        <v>1328</v>
      </c>
      <c r="D51" s="457">
        <v>-793</v>
      </c>
      <c r="E51" s="528">
        <v>2914</v>
      </c>
      <c r="F51" s="529">
        <v>2215</v>
      </c>
      <c r="G51" s="530">
        <v>699</v>
      </c>
      <c r="H51" s="531">
        <v>-94</v>
      </c>
      <c r="J51" s="515"/>
    </row>
    <row r="52" spans="1:10" ht="13.5" customHeight="1">
      <c r="A52" s="86" t="s">
        <v>402</v>
      </c>
      <c r="B52" s="527">
        <v>524</v>
      </c>
      <c r="C52" s="446">
        <v>1240</v>
      </c>
      <c r="D52" s="457">
        <v>-716</v>
      </c>
      <c r="E52" s="528">
        <v>842</v>
      </c>
      <c r="F52" s="529">
        <v>986</v>
      </c>
      <c r="G52" s="530">
        <v>-144</v>
      </c>
      <c r="H52" s="531">
        <v>-860</v>
      </c>
      <c r="J52" s="515"/>
    </row>
    <row r="53" spans="1:10" ht="13.5" customHeight="1">
      <c r="A53" s="86" t="s">
        <v>405</v>
      </c>
      <c r="B53" s="527">
        <v>476</v>
      </c>
      <c r="C53" s="446">
        <v>1056</v>
      </c>
      <c r="D53" s="457">
        <v>-580</v>
      </c>
      <c r="E53" s="528">
        <v>695</v>
      </c>
      <c r="F53" s="529">
        <v>908</v>
      </c>
      <c r="G53" s="530">
        <v>-213</v>
      </c>
      <c r="H53" s="531">
        <v>-793</v>
      </c>
      <c r="J53" s="515"/>
    </row>
    <row r="54" spans="1:10" ht="13.5" customHeight="1">
      <c r="A54" s="86" t="s">
        <v>435</v>
      </c>
      <c r="B54" s="509">
        <v>559</v>
      </c>
      <c r="C54" s="510">
        <v>1157</v>
      </c>
      <c r="D54" s="511">
        <v>-598</v>
      </c>
      <c r="E54" s="512">
        <v>1140</v>
      </c>
      <c r="F54" s="513">
        <v>1159</v>
      </c>
      <c r="G54" s="514">
        <v>-19</v>
      </c>
      <c r="H54" s="516">
        <v>-617</v>
      </c>
      <c r="I54" s="491"/>
      <c r="J54" s="515"/>
    </row>
    <row r="55" spans="1:10" ht="13.5" customHeight="1">
      <c r="A55" s="517" t="s">
        <v>13</v>
      </c>
      <c r="B55" s="518">
        <v>6216</v>
      </c>
      <c r="C55" s="518">
        <v>14986</v>
      </c>
      <c r="D55" s="519">
        <v>-8770</v>
      </c>
      <c r="E55" s="518">
        <v>13652</v>
      </c>
      <c r="F55" s="518">
        <v>17864</v>
      </c>
      <c r="G55" s="519">
        <v>-4212</v>
      </c>
      <c r="H55" s="520">
        <v>-12982</v>
      </c>
      <c r="I55" s="491"/>
      <c r="J55" s="521"/>
    </row>
    <row r="56" spans="8:16" ht="6" customHeight="1">
      <c r="H56" s="522"/>
      <c r="J56" s="522"/>
      <c r="K56" s="522"/>
      <c r="L56" s="522"/>
      <c r="M56" s="522"/>
      <c r="N56" s="522"/>
      <c r="O56" s="522"/>
      <c r="P56" s="522"/>
    </row>
    <row r="57" spans="1:8" ht="13.5" customHeight="1">
      <c r="A57" s="523" t="s">
        <v>14</v>
      </c>
      <c r="B57" s="524"/>
      <c r="C57" s="525"/>
      <c r="D57" s="526"/>
      <c r="E57" s="525"/>
      <c r="F57" s="525"/>
      <c r="G57" s="526"/>
      <c r="H57" s="526"/>
    </row>
    <row r="58" spans="1:8" ht="13.5" customHeight="1">
      <c r="A58" s="86" t="s">
        <v>404</v>
      </c>
      <c r="B58" s="527">
        <v>604</v>
      </c>
      <c r="C58" s="446">
        <v>1137</v>
      </c>
      <c r="D58" s="457">
        <v>-533</v>
      </c>
      <c r="E58" s="528">
        <v>1083</v>
      </c>
      <c r="F58" s="529">
        <v>1264</v>
      </c>
      <c r="G58" s="530">
        <v>-181</v>
      </c>
      <c r="H58" s="530">
        <v>-714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29" customWidth="1"/>
    <col min="2" max="2" width="8.875" style="129" customWidth="1"/>
    <col min="3" max="4" width="7.625" style="129" customWidth="1"/>
    <col min="5" max="7" width="6.375" style="129" customWidth="1"/>
    <col min="8" max="10" width="4.375" style="129" customWidth="1"/>
    <col min="11" max="11" width="5.875" style="129" bestFit="1" customWidth="1"/>
    <col min="12" max="13" width="4.375" style="129" customWidth="1"/>
    <col min="14" max="14" width="6.25390625" style="129" customWidth="1"/>
    <col min="15" max="16" width="5.00390625" style="129" customWidth="1"/>
    <col min="17" max="17" width="6.625" style="129" customWidth="1"/>
    <col min="18" max="19" width="6.125" style="129" customWidth="1"/>
    <col min="20" max="20" width="6.25390625" style="129" customWidth="1"/>
    <col min="21" max="21" width="6.125" style="129" customWidth="1"/>
    <col min="22" max="22" width="6.625" style="129" customWidth="1"/>
    <col min="23" max="26" width="6.125" style="129" customWidth="1"/>
    <col min="27" max="27" width="6.50390625" style="129" customWidth="1"/>
    <col min="28" max="28" width="6.75390625" style="129" customWidth="1"/>
    <col min="29" max="29" width="6.875" style="129" customWidth="1"/>
    <col min="30" max="30" width="8.50390625" style="129" customWidth="1"/>
    <col min="31" max="31" width="4.50390625" style="129" customWidth="1"/>
    <col min="32" max="16384" width="9.00390625" style="129" customWidth="1"/>
  </cols>
  <sheetData>
    <row r="1" spans="1:30" s="311" customFormat="1" ht="24" customHeight="1">
      <c r="A1" s="128" t="s">
        <v>73</v>
      </c>
      <c r="B1" s="259"/>
      <c r="C1" s="259"/>
      <c r="D1" s="259"/>
      <c r="E1" s="260"/>
      <c r="F1" s="260"/>
      <c r="G1" s="260"/>
      <c r="H1" s="259"/>
      <c r="I1" s="259"/>
      <c r="J1" s="259"/>
      <c r="K1" s="259"/>
      <c r="L1" s="259"/>
      <c r="M1" s="259"/>
      <c r="N1" s="259"/>
      <c r="O1" s="259"/>
      <c r="P1" s="259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128"/>
    </row>
    <row r="2" spans="2:30" ht="15" customHeight="1">
      <c r="B2" s="261"/>
      <c r="P2" s="270"/>
      <c r="Q2" s="262"/>
      <c r="AC2" s="370"/>
      <c r="AD2" s="370" t="s">
        <v>305</v>
      </c>
    </row>
    <row r="3" spans="1:30" ht="13.5" customHeight="1">
      <c r="A3" s="130"/>
      <c r="B3" s="601" t="s">
        <v>419</v>
      </c>
      <c r="C3" s="602"/>
      <c r="D3" s="603"/>
      <c r="E3" s="601" t="s">
        <v>420</v>
      </c>
      <c r="F3" s="602"/>
      <c r="G3" s="603"/>
      <c r="H3" s="601" t="s">
        <v>421</v>
      </c>
      <c r="I3" s="602"/>
      <c r="J3" s="603"/>
      <c r="K3" s="601" t="s">
        <v>422</v>
      </c>
      <c r="L3" s="602"/>
      <c r="M3" s="603"/>
      <c r="N3" s="601" t="s">
        <v>78</v>
      </c>
      <c r="O3" s="602"/>
      <c r="P3" s="603"/>
      <c r="Q3" s="572" t="s">
        <v>423</v>
      </c>
      <c r="R3" s="263"/>
      <c r="S3" s="263"/>
      <c r="T3" s="263"/>
      <c r="U3" s="573"/>
      <c r="V3" s="263" t="s">
        <v>424</v>
      </c>
      <c r="W3" s="263"/>
      <c r="X3" s="263"/>
      <c r="Y3" s="263"/>
      <c r="Z3" s="573"/>
      <c r="AA3" s="601" t="s">
        <v>79</v>
      </c>
      <c r="AB3" s="602"/>
      <c r="AC3" s="603"/>
      <c r="AD3" s="130"/>
    </row>
    <row r="4" spans="1:30" ht="13.5" customHeight="1">
      <c r="A4" s="571" t="s">
        <v>418</v>
      </c>
      <c r="B4" s="604"/>
      <c r="C4" s="605"/>
      <c r="D4" s="606"/>
      <c r="E4" s="604"/>
      <c r="F4" s="605"/>
      <c r="G4" s="606"/>
      <c r="H4" s="604"/>
      <c r="I4" s="605"/>
      <c r="J4" s="606"/>
      <c r="K4" s="604"/>
      <c r="L4" s="605"/>
      <c r="M4" s="606"/>
      <c r="N4" s="604"/>
      <c r="O4" s="605"/>
      <c r="P4" s="606"/>
      <c r="Q4" s="136"/>
      <c r="R4" s="272" t="s">
        <v>52</v>
      </c>
      <c r="S4" s="271"/>
      <c r="T4" s="607" t="s">
        <v>425</v>
      </c>
      <c r="U4" s="607" t="s">
        <v>426</v>
      </c>
      <c r="V4" s="270"/>
      <c r="W4" s="272" t="s">
        <v>52</v>
      </c>
      <c r="X4" s="270"/>
      <c r="Y4" s="607" t="s">
        <v>425</v>
      </c>
      <c r="Z4" s="607" t="s">
        <v>426</v>
      </c>
      <c r="AA4" s="604"/>
      <c r="AB4" s="605"/>
      <c r="AC4" s="606"/>
      <c r="AD4" s="571" t="s">
        <v>418</v>
      </c>
    </row>
    <row r="5" spans="1:30" ht="13.5" customHeight="1">
      <c r="A5" s="131"/>
      <c r="B5" s="263" t="s">
        <v>427</v>
      </c>
      <c r="C5" s="264" t="s">
        <v>45</v>
      </c>
      <c r="D5" s="263" t="s">
        <v>46</v>
      </c>
      <c r="E5" s="265" t="s">
        <v>52</v>
      </c>
      <c r="F5" s="265" t="s">
        <v>45</v>
      </c>
      <c r="G5" s="266" t="s">
        <v>46</v>
      </c>
      <c r="H5" s="267" t="s">
        <v>52</v>
      </c>
      <c r="I5" s="312" t="s">
        <v>45</v>
      </c>
      <c r="J5" s="313" t="s">
        <v>46</v>
      </c>
      <c r="K5" s="269" t="s">
        <v>52</v>
      </c>
      <c r="L5" s="312" t="s">
        <v>45</v>
      </c>
      <c r="M5" s="313" t="s">
        <v>46</v>
      </c>
      <c r="N5" s="269" t="s">
        <v>52</v>
      </c>
      <c r="O5" s="265" t="s">
        <v>45</v>
      </c>
      <c r="P5" s="266" t="s">
        <v>46</v>
      </c>
      <c r="Q5" s="265" t="s">
        <v>52</v>
      </c>
      <c r="R5" s="273" t="s">
        <v>45</v>
      </c>
      <c r="S5" s="274" t="s">
        <v>46</v>
      </c>
      <c r="T5" s="608"/>
      <c r="U5" s="608"/>
      <c r="V5" s="272" t="s">
        <v>52</v>
      </c>
      <c r="W5" s="273" t="s">
        <v>45</v>
      </c>
      <c r="X5" s="274" t="s">
        <v>46</v>
      </c>
      <c r="Y5" s="608"/>
      <c r="Z5" s="608"/>
      <c r="AA5" s="269" t="s">
        <v>52</v>
      </c>
      <c r="AB5" s="265" t="s">
        <v>45</v>
      </c>
      <c r="AC5" s="265" t="s">
        <v>46</v>
      </c>
      <c r="AD5" s="131"/>
    </row>
    <row r="6" spans="1:30" ht="19.5" customHeight="1">
      <c r="A6" s="132" t="s">
        <v>428</v>
      </c>
      <c r="B6" s="133">
        <v>1051288</v>
      </c>
      <c r="C6" s="133">
        <v>492761</v>
      </c>
      <c r="D6" s="133">
        <v>558527</v>
      </c>
      <c r="E6" s="133">
        <v>-617</v>
      </c>
      <c r="F6" s="133">
        <v>-275</v>
      </c>
      <c r="G6" s="133">
        <v>-342</v>
      </c>
      <c r="H6" s="133">
        <v>559</v>
      </c>
      <c r="I6" s="133">
        <v>283</v>
      </c>
      <c r="J6" s="133">
        <v>276</v>
      </c>
      <c r="K6" s="133">
        <v>1157</v>
      </c>
      <c r="L6" s="133">
        <v>575</v>
      </c>
      <c r="M6" s="133">
        <v>582</v>
      </c>
      <c r="N6" s="133">
        <v>-598</v>
      </c>
      <c r="O6" s="133">
        <v>-292</v>
      </c>
      <c r="P6" s="133">
        <v>-306</v>
      </c>
      <c r="Q6" s="133">
        <v>1140</v>
      </c>
      <c r="R6" s="133">
        <v>648</v>
      </c>
      <c r="S6" s="133">
        <v>492</v>
      </c>
      <c r="T6" s="373">
        <v>0</v>
      </c>
      <c r="U6" s="133">
        <v>1140</v>
      </c>
      <c r="V6" s="133">
        <v>1159</v>
      </c>
      <c r="W6" s="133">
        <v>631</v>
      </c>
      <c r="X6" s="133">
        <v>528</v>
      </c>
      <c r="Y6" s="373">
        <v>0</v>
      </c>
      <c r="Z6" s="133">
        <v>1159</v>
      </c>
      <c r="AA6" s="133">
        <v>-19</v>
      </c>
      <c r="AB6" s="133">
        <v>17</v>
      </c>
      <c r="AC6" s="133">
        <v>-36</v>
      </c>
      <c r="AD6" s="132" t="s">
        <v>428</v>
      </c>
    </row>
    <row r="7" spans="1:30" ht="14.25" customHeight="1">
      <c r="A7" s="406" t="s">
        <v>332</v>
      </c>
      <c r="B7" s="134">
        <v>1051383</v>
      </c>
      <c r="C7" s="135">
        <v>492795</v>
      </c>
      <c r="D7" s="135">
        <v>558588</v>
      </c>
      <c r="E7" s="135">
        <v>-611</v>
      </c>
      <c r="F7" s="135">
        <v>-261</v>
      </c>
      <c r="G7" s="135">
        <v>-350</v>
      </c>
      <c r="H7" s="135">
        <v>559</v>
      </c>
      <c r="I7" s="135">
        <v>283</v>
      </c>
      <c r="J7" s="135">
        <v>276</v>
      </c>
      <c r="K7" s="135">
        <v>1157</v>
      </c>
      <c r="L7" s="135">
        <v>575</v>
      </c>
      <c r="M7" s="135">
        <v>582</v>
      </c>
      <c r="N7" s="135">
        <v>-598</v>
      </c>
      <c r="O7" s="135">
        <v>-292</v>
      </c>
      <c r="P7" s="135">
        <v>-306</v>
      </c>
      <c r="Q7" s="135">
        <v>1946</v>
      </c>
      <c r="R7" s="135">
        <v>1047</v>
      </c>
      <c r="S7" s="135">
        <v>899</v>
      </c>
      <c r="T7" s="135">
        <v>806</v>
      </c>
      <c r="U7" s="135">
        <v>1140</v>
      </c>
      <c r="V7" s="135">
        <v>1959</v>
      </c>
      <c r="W7" s="135">
        <v>1016</v>
      </c>
      <c r="X7" s="135">
        <v>943</v>
      </c>
      <c r="Y7" s="135">
        <v>800</v>
      </c>
      <c r="Z7" s="135">
        <v>1159</v>
      </c>
      <c r="AA7" s="135">
        <v>-13</v>
      </c>
      <c r="AB7" s="135">
        <v>31</v>
      </c>
      <c r="AC7" s="135">
        <v>-44</v>
      </c>
      <c r="AD7" s="406" t="s">
        <v>332</v>
      </c>
    </row>
    <row r="8" spans="1:30" ht="14.25" customHeight="1">
      <c r="A8" s="407" t="s">
        <v>333</v>
      </c>
      <c r="B8" s="135">
        <v>949891</v>
      </c>
      <c r="C8" s="135">
        <v>445471</v>
      </c>
      <c r="D8" s="135">
        <v>504420</v>
      </c>
      <c r="E8" s="135">
        <v>-487</v>
      </c>
      <c r="F8" s="135">
        <v>-197</v>
      </c>
      <c r="G8" s="135">
        <v>-290</v>
      </c>
      <c r="H8" s="135">
        <v>518</v>
      </c>
      <c r="I8" s="135">
        <v>264</v>
      </c>
      <c r="J8" s="135">
        <v>254</v>
      </c>
      <c r="K8" s="135">
        <v>1020</v>
      </c>
      <c r="L8" s="135">
        <v>503</v>
      </c>
      <c r="M8" s="135">
        <v>517</v>
      </c>
      <c r="N8" s="135">
        <v>-502</v>
      </c>
      <c r="O8" s="135">
        <v>-239</v>
      </c>
      <c r="P8" s="135">
        <v>-263</v>
      </c>
      <c r="Q8" s="135">
        <v>1800</v>
      </c>
      <c r="R8" s="135">
        <v>978</v>
      </c>
      <c r="S8" s="135">
        <v>822</v>
      </c>
      <c r="T8" s="135">
        <v>715</v>
      </c>
      <c r="U8" s="135">
        <v>1085</v>
      </c>
      <c r="V8" s="135">
        <v>1785</v>
      </c>
      <c r="W8" s="135">
        <v>936</v>
      </c>
      <c r="X8" s="135">
        <v>849</v>
      </c>
      <c r="Y8" s="135">
        <v>699</v>
      </c>
      <c r="Z8" s="135">
        <v>1086</v>
      </c>
      <c r="AA8" s="135">
        <v>15</v>
      </c>
      <c r="AB8" s="135">
        <v>42</v>
      </c>
      <c r="AC8" s="135">
        <v>-27</v>
      </c>
      <c r="AD8" s="407" t="s">
        <v>333</v>
      </c>
    </row>
    <row r="9" spans="1:30" ht="14.25" customHeight="1">
      <c r="A9" s="408" t="s">
        <v>334</v>
      </c>
      <c r="B9" s="139">
        <v>101492</v>
      </c>
      <c r="C9" s="139">
        <v>47324</v>
      </c>
      <c r="D9" s="139">
        <v>54168</v>
      </c>
      <c r="E9" s="139">
        <v>-124</v>
      </c>
      <c r="F9" s="139">
        <v>-64</v>
      </c>
      <c r="G9" s="139">
        <v>-60</v>
      </c>
      <c r="H9" s="139">
        <v>41</v>
      </c>
      <c r="I9" s="139">
        <v>19</v>
      </c>
      <c r="J9" s="139">
        <v>22</v>
      </c>
      <c r="K9" s="139">
        <v>137</v>
      </c>
      <c r="L9" s="139">
        <v>72</v>
      </c>
      <c r="M9" s="139">
        <v>65</v>
      </c>
      <c r="N9" s="139">
        <v>-96</v>
      </c>
      <c r="O9" s="139">
        <v>-53</v>
      </c>
      <c r="P9" s="139">
        <v>-43</v>
      </c>
      <c r="Q9" s="139">
        <v>146</v>
      </c>
      <c r="R9" s="139">
        <v>69</v>
      </c>
      <c r="S9" s="139">
        <v>77</v>
      </c>
      <c r="T9" s="139">
        <v>91</v>
      </c>
      <c r="U9" s="139">
        <v>55</v>
      </c>
      <c r="V9" s="139">
        <v>174</v>
      </c>
      <c r="W9" s="139">
        <v>80</v>
      </c>
      <c r="X9" s="139">
        <v>94</v>
      </c>
      <c r="Y9" s="139">
        <v>101</v>
      </c>
      <c r="Z9" s="139">
        <v>73</v>
      </c>
      <c r="AA9" s="139">
        <v>-28</v>
      </c>
      <c r="AB9" s="139">
        <v>-11</v>
      </c>
      <c r="AC9" s="139">
        <v>-17</v>
      </c>
      <c r="AD9" s="408" t="s">
        <v>334</v>
      </c>
    </row>
    <row r="10" spans="1:30" ht="14.25" customHeight="1">
      <c r="A10" s="137" t="s">
        <v>330</v>
      </c>
      <c r="B10" s="135">
        <v>320144</v>
      </c>
      <c r="C10" s="135">
        <v>150473</v>
      </c>
      <c r="D10" s="135">
        <v>169671</v>
      </c>
      <c r="E10" s="135">
        <v>2</v>
      </c>
      <c r="F10" s="135">
        <v>-5</v>
      </c>
      <c r="G10" s="135">
        <v>7</v>
      </c>
      <c r="H10" s="135">
        <v>198</v>
      </c>
      <c r="I10" s="314">
        <v>99</v>
      </c>
      <c r="J10" s="314">
        <v>99</v>
      </c>
      <c r="K10" s="135">
        <v>254</v>
      </c>
      <c r="L10" s="140">
        <v>124</v>
      </c>
      <c r="M10" s="140">
        <v>130</v>
      </c>
      <c r="N10" s="135">
        <v>-56</v>
      </c>
      <c r="O10" s="135">
        <v>-25</v>
      </c>
      <c r="P10" s="135">
        <v>-31</v>
      </c>
      <c r="Q10" s="135">
        <v>814</v>
      </c>
      <c r="R10" s="135">
        <v>448</v>
      </c>
      <c r="S10" s="135">
        <v>366</v>
      </c>
      <c r="T10" s="135">
        <v>269</v>
      </c>
      <c r="U10" s="135">
        <v>545</v>
      </c>
      <c r="V10" s="135">
        <v>756</v>
      </c>
      <c r="W10" s="135">
        <v>428</v>
      </c>
      <c r="X10" s="135">
        <v>328</v>
      </c>
      <c r="Y10" s="135">
        <v>181</v>
      </c>
      <c r="Z10" s="135">
        <v>575</v>
      </c>
      <c r="AA10" s="135">
        <v>58</v>
      </c>
      <c r="AB10" s="135">
        <v>20</v>
      </c>
      <c r="AC10" s="135">
        <v>38</v>
      </c>
      <c r="AD10" s="137" t="s">
        <v>330</v>
      </c>
    </row>
    <row r="11" spans="1:30" ht="14.25" customHeight="1">
      <c r="A11" s="137" t="s">
        <v>335</v>
      </c>
      <c r="B11" s="135">
        <v>56769</v>
      </c>
      <c r="C11" s="135">
        <v>26098</v>
      </c>
      <c r="D11" s="135">
        <v>30671</v>
      </c>
      <c r="E11" s="135">
        <v>-17</v>
      </c>
      <c r="F11" s="135">
        <v>-10</v>
      </c>
      <c r="G11" s="135">
        <v>-7</v>
      </c>
      <c r="H11" s="135">
        <v>28</v>
      </c>
      <c r="I11" s="140">
        <v>14</v>
      </c>
      <c r="J11" s="140">
        <v>14</v>
      </c>
      <c r="K11" s="135">
        <v>66</v>
      </c>
      <c r="L11" s="140">
        <v>38</v>
      </c>
      <c r="M11" s="140">
        <v>28</v>
      </c>
      <c r="N11" s="135">
        <v>-38</v>
      </c>
      <c r="O11" s="135">
        <v>-24</v>
      </c>
      <c r="P11" s="135">
        <v>-14</v>
      </c>
      <c r="Q11" s="135">
        <v>99</v>
      </c>
      <c r="R11" s="135">
        <v>53</v>
      </c>
      <c r="S11" s="135">
        <v>46</v>
      </c>
      <c r="T11" s="135">
        <v>48</v>
      </c>
      <c r="U11" s="135">
        <v>51</v>
      </c>
      <c r="V11" s="135">
        <v>78</v>
      </c>
      <c r="W11" s="135">
        <v>39</v>
      </c>
      <c r="X11" s="135">
        <v>39</v>
      </c>
      <c r="Y11" s="135">
        <v>34</v>
      </c>
      <c r="Z11" s="135">
        <v>44</v>
      </c>
      <c r="AA11" s="135">
        <v>21</v>
      </c>
      <c r="AB11" s="135">
        <v>14</v>
      </c>
      <c r="AC11" s="135">
        <v>7</v>
      </c>
      <c r="AD11" s="137" t="s">
        <v>335</v>
      </c>
    </row>
    <row r="12" spans="1:30" ht="14.25" customHeight="1">
      <c r="A12" s="137" t="s">
        <v>336</v>
      </c>
      <c r="B12" s="135">
        <v>94629</v>
      </c>
      <c r="C12" s="135">
        <v>44491</v>
      </c>
      <c r="D12" s="135">
        <v>50138</v>
      </c>
      <c r="E12" s="135">
        <v>-33</v>
      </c>
      <c r="F12" s="135">
        <v>-17</v>
      </c>
      <c r="G12" s="135">
        <v>-16</v>
      </c>
      <c r="H12" s="135">
        <v>48</v>
      </c>
      <c r="I12" s="140">
        <v>15</v>
      </c>
      <c r="J12" s="140">
        <v>33</v>
      </c>
      <c r="K12" s="135">
        <v>103</v>
      </c>
      <c r="L12" s="140">
        <v>46</v>
      </c>
      <c r="M12" s="140">
        <v>57</v>
      </c>
      <c r="N12" s="135">
        <v>-55</v>
      </c>
      <c r="O12" s="135">
        <v>-31</v>
      </c>
      <c r="P12" s="135">
        <v>-24</v>
      </c>
      <c r="Q12" s="135">
        <v>160</v>
      </c>
      <c r="R12" s="135">
        <v>82</v>
      </c>
      <c r="S12" s="135">
        <v>78</v>
      </c>
      <c r="T12" s="135">
        <v>69</v>
      </c>
      <c r="U12" s="135">
        <v>91</v>
      </c>
      <c r="V12" s="135">
        <v>138</v>
      </c>
      <c r="W12" s="135">
        <v>68</v>
      </c>
      <c r="X12" s="135">
        <v>70</v>
      </c>
      <c r="Y12" s="135">
        <v>68</v>
      </c>
      <c r="Z12" s="135">
        <v>70</v>
      </c>
      <c r="AA12" s="135">
        <v>22</v>
      </c>
      <c r="AB12" s="135">
        <v>14</v>
      </c>
      <c r="AC12" s="135">
        <v>8</v>
      </c>
      <c r="AD12" s="137" t="s">
        <v>336</v>
      </c>
    </row>
    <row r="13" spans="1:30" ht="14.25" customHeight="1">
      <c r="A13" s="137" t="s">
        <v>337</v>
      </c>
      <c r="B13" s="135">
        <v>76280</v>
      </c>
      <c r="C13" s="135">
        <v>35590</v>
      </c>
      <c r="D13" s="135">
        <v>40690</v>
      </c>
      <c r="E13" s="135">
        <v>-64</v>
      </c>
      <c r="F13" s="135">
        <v>-22</v>
      </c>
      <c r="G13" s="135">
        <v>-42</v>
      </c>
      <c r="H13" s="135">
        <v>41</v>
      </c>
      <c r="I13" s="140">
        <v>27</v>
      </c>
      <c r="J13" s="140">
        <v>14</v>
      </c>
      <c r="K13" s="135">
        <v>92</v>
      </c>
      <c r="L13" s="140">
        <v>44</v>
      </c>
      <c r="M13" s="140">
        <v>48</v>
      </c>
      <c r="N13" s="135">
        <v>-51</v>
      </c>
      <c r="O13" s="135">
        <v>-17</v>
      </c>
      <c r="P13" s="135">
        <v>-34</v>
      </c>
      <c r="Q13" s="135">
        <v>139</v>
      </c>
      <c r="R13" s="135">
        <v>79</v>
      </c>
      <c r="S13" s="135">
        <v>60</v>
      </c>
      <c r="T13" s="135">
        <v>71</v>
      </c>
      <c r="U13" s="135">
        <v>68</v>
      </c>
      <c r="V13" s="135">
        <v>152</v>
      </c>
      <c r="W13" s="135">
        <v>84</v>
      </c>
      <c r="X13" s="135">
        <v>68</v>
      </c>
      <c r="Y13" s="135">
        <v>65</v>
      </c>
      <c r="Z13" s="135">
        <v>87</v>
      </c>
      <c r="AA13" s="135">
        <v>-13</v>
      </c>
      <c r="AB13" s="135">
        <v>-5</v>
      </c>
      <c r="AC13" s="135">
        <v>-8</v>
      </c>
      <c r="AD13" s="137" t="s">
        <v>337</v>
      </c>
    </row>
    <row r="14" spans="1:30" ht="14.25" customHeight="1">
      <c r="A14" s="137" t="s">
        <v>338</v>
      </c>
      <c r="B14" s="135">
        <v>30516</v>
      </c>
      <c r="C14" s="135">
        <v>14363</v>
      </c>
      <c r="D14" s="135">
        <v>16153</v>
      </c>
      <c r="E14" s="135">
        <v>-47</v>
      </c>
      <c r="F14" s="135">
        <v>-10</v>
      </c>
      <c r="G14" s="135">
        <v>-37</v>
      </c>
      <c r="H14" s="135">
        <v>13</v>
      </c>
      <c r="I14" s="140">
        <v>6</v>
      </c>
      <c r="J14" s="140">
        <v>7</v>
      </c>
      <c r="K14" s="135">
        <v>39</v>
      </c>
      <c r="L14" s="140">
        <v>15</v>
      </c>
      <c r="M14" s="140">
        <v>24</v>
      </c>
      <c r="N14" s="135">
        <v>-26</v>
      </c>
      <c r="O14" s="135">
        <v>-9</v>
      </c>
      <c r="P14" s="135">
        <v>-17</v>
      </c>
      <c r="Q14" s="135">
        <v>50</v>
      </c>
      <c r="R14" s="135">
        <v>30</v>
      </c>
      <c r="S14" s="135">
        <v>20</v>
      </c>
      <c r="T14" s="135">
        <v>19</v>
      </c>
      <c r="U14" s="135">
        <v>31</v>
      </c>
      <c r="V14" s="135">
        <v>71</v>
      </c>
      <c r="W14" s="135">
        <v>31</v>
      </c>
      <c r="X14" s="135">
        <v>40</v>
      </c>
      <c r="Y14" s="135">
        <v>47</v>
      </c>
      <c r="Z14" s="135">
        <v>24</v>
      </c>
      <c r="AA14" s="135">
        <v>-21</v>
      </c>
      <c r="AB14" s="135">
        <v>-1</v>
      </c>
      <c r="AC14" s="135">
        <v>-20</v>
      </c>
      <c r="AD14" s="137" t="s">
        <v>338</v>
      </c>
    </row>
    <row r="15" spans="1:30" ht="14.25" customHeight="1">
      <c r="A15" s="137" t="s">
        <v>339</v>
      </c>
      <c r="B15" s="135">
        <v>48550</v>
      </c>
      <c r="C15" s="135">
        <v>22935</v>
      </c>
      <c r="D15" s="135">
        <v>25615</v>
      </c>
      <c r="E15" s="135">
        <v>-32</v>
      </c>
      <c r="F15" s="135">
        <v>-9</v>
      </c>
      <c r="G15" s="135">
        <v>-23</v>
      </c>
      <c r="H15" s="135">
        <v>18</v>
      </c>
      <c r="I15" s="140">
        <v>9</v>
      </c>
      <c r="J15" s="140">
        <v>9</v>
      </c>
      <c r="K15" s="135">
        <v>54</v>
      </c>
      <c r="L15" s="140">
        <v>24</v>
      </c>
      <c r="M15" s="140">
        <v>30</v>
      </c>
      <c r="N15" s="135">
        <v>-36</v>
      </c>
      <c r="O15" s="135">
        <v>-15</v>
      </c>
      <c r="P15" s="135">
        <v>-21</v>
      </c>
      <c r="Q15" s="135">
        <v>68</v>
      </c>
      <c r="R15" s="135">
        <v>36</v>
      </c>
      <c r="S15" s="135">
        <v>32</v>
      </c>
      <c r="T15" s="135">
        <v>24</v>
      </c>
      <c r="U15" s="135">
        <v>44</v>
      </c>
      <c r="V15" s="135">
        <v>64</v>
      </c>
      <c r="W15" s="135">
        <v>30</v>
      </c>
      <c r="X15" s="135">
        <v>34</v>
      </c>
      <c r="Y15" s="135">
        <v>36</v>
      </c>
      <c r="Z15" s="135">
        <v>28</v>
      </c>
      <c r="AA15" s="135">
        <v>4</v>
      </c>
      <c r="AB15" s="135">
        <v>6</v>
      </c>
      <c r="AC15" s="135">
        <v>-2</v>
      </c>
      <c r="AD15" s="137" t="s">
        <v>339</v>
      </c>
    </row>
    <row r="16" spans="1:30" ht="14.25" customHeight="1">
      <c r="A16" s="137" t="s">
        <v>340</v>
      </c>
      <c r="B16" s="135">
        <v>32918</v>
      </c>
      <c r="C16" s="135">
        <v>15289</v>
      </c>
      <c r="D16" s="135">
        <v>17629</v>
      </c>
      <c r="E16" s="135">
        <v>-50</v>
      </c>
      <c r="F16" s="135">
        <v>-21</v>
      </c>
      <c r="G16" s="135">
        <v>-29</v>
      </c>
      <c r="H16" s="135">
        <v>11</v>
      </c>
      <c r="I16" s="140">
        <v>7</v>
      </c>
      <c r="J16" s="140">
        <v>4</v>
      </c>
      <c r="K16" s="135">
        <v>42</v>
      </c>
      <c r="L16" s="140">
        <v>20</v>
      </c>
      <c r="M16" s="140">
        <v>22</v>
      </c>
      <c r="N16" s="135">
        <v>-31</v>
      </c>
      <c r="O16" s="135">
        <v>-13</v>
      </c>
      <c r="P16" s="135">
        <v>-18</v>
      </c>
      <c r="Q16" s="135">
        <v>41</v>
      </c>
      <c r="R16" s="135">
        <v>21</v>
      </c>
      <c r="S16" s="135">
        <v>20</v>
      </c>
      <c r="T16" s="135">
        <v>13</v>
      </c>
      <c r="U16" s="135">
        <v>28</v>
      </c>
      <c r="V16" s="135">
        <v>60</v>
      </c>
      <c r="W16" s="135">
        <v>29</v>
      </c>
      <c r="X16" s="135">
        <v>31</v>
      </c>
      <c r="Y16" s="135">
        <v>24</v>
      </c>
      <c r="Z16" s="135">
        <v>36</v>
      </c>
      <c r="AA16" s="135">
        <v>-19</v>
      </c>
      <c r="AB16" s="135">
        <v>-8</v>
      </c>
      <c r="AC16" s="135">
        <v>-11</v>
      </c>
      <c r="AD16" s="137" t="s">
        <v>340</v>
      </c>
    </row>
    <row r="17" spans="1:30" ht="14.25" customHeight="1">
      <c r="A17" s="316" t="s">
        <v>331</v>
      </c>
      <c r="B17" s="135">
        <v>82153</v>
      </c>
      <c r="C17" s="135">
        <v>39280</v>
      </c>
      <c r="D17" s="135">
        <v>42873</v>
      </c>
      <c r="E17" s="135">
        <v>-95</v>
      </c>
      <c r="F17" s="135">
        <v>-38</v>
      </c>
      <c r="G17" s="135">
        <v>-57</v>
      </c>
      <c r="H17" s="135">
        <v>45</v>
      </c>
      <c r="I17" s="140">
        <v>28</v>
      </c>
      <c r="J17" s="140">
        <v>17</v>
      </c>
      <c r="K17" s="135">
        <v>108</v>
      </c>
      <c r="L17" s="140">
        <v>53</v>
      </c>
      <c r="M17" s="140">
        <v>55</v>
      </c>
      <c r="N17" s="135">
        <v>-63</v>
      </c>
      <c r="O17" s="135">
        <v>-25</v>
      </c>
      <c r="P17" s="135">
        <v>-38</v>
      </c>
      <c r="Q17" s="135">
        <v>104</v>
      </c>
      <c r="R17" s="135">
        <v>49</v>
      </c>
      <c r="S17" s="135">
        <v>55</v>
      </c>
      <c r="T17" s="135">
        <v>29</v>
      </c>
      <c r="U17" s="135">
        <v>75</v>
      </c>
      <c r="V17" s="135">
        <v>136</v>
      </c>
      <c r="W17" s="135">
        <v>62</v>
      </c>
      <c r="X17" s="135">
        <v>74</v>
      </c>
      <c r="Y17" s="135">
        <v>68</v>
      </c>
      <c r="Z17" s="135">
        <v>68</v>
      </c>
      <c r="AA17" s="135">
        <v>-32</v>
      </c>
      <c r="AB17" s="135">
        <v>-13</v>
      </c>
      <c r="AC17" s="135">
        <v>-19</v>
      </c>
      <c r="AD17" s="316" t="s">
        <v>331</v>
      </c>
    </row>
    <row r="18" spans="1:30" ht="14.25" customHeight="1">
      <c r="A18" s="137" t="s">
        <v>341</v>
      </c>
      <c r="B18" s="135">
        <v>33625</v>
      </c>
      <c r="C18" s="135">
        <v>15819</v>
      </c>
      <c r="D18" s="135">
        <v>17806</v>
      </c>
      <c r="E18" s="135">
        <v>8</v>
      </c>
      <c r="F18" s="135">
        <v>-3</v>
      </c>
      <c r="G18" s="135">
        <v>11</v>
      </c>
      <c r="H18" s="135">
        <v>24</v>
      </c>
      <c r="I18" s="140">
        <v>10</v>
      </c>
      <c r="J18" s="140">
        <v>14</v>
      </c>
      <c r="K18" s="135">
        <v>37</v>
      </c>
      <c r="L18" s="140">
        <v>22</v>
      </c>
      <c r="M18" s="140">
        <v>15</v>
      </c>
      <c r="N18" s="135">
        <v>-13</v>
      </c>
      <c r="O18" s="135">
        <v>-12</v>
      </c>
      <c r="P18" s="135">
        <v>-1</v>
      </c>
      <c r="Q18" s="135">
        <v>71</v>
      </c>
      <c r="R18" s="135">
        <v>33</v>
      </c>
      <c r="S18" s="135">
        <v>38</v>
      </c>
      <c r="T18" s="135">
        <v>52</v>
      </c>
      <c r="U18" s="135">
        <v>19</v>
      </c>
      <c r="V18" s="135">
        <v>50</v>
      </c>
      <c r="W18" s="135">
        <v>24</v>
      </c>
      <c r="X18" s="135">
        <v>26</v>
      </c>
      <c r="Y18" s="135">
        <v>34</v>
      </c>
      <c r="Z18" s="135">
        <v>16</v>
      </c>
      <c r="AA18" s="135">
        <v>21</v>
      </c>
      <c r="AB18" s="135">
        <v>9</v>
      </c>
      <c r="AC18" s="135">
        <v>12</v>
      </c>
      <c r="AD18" s="137" t="s">
        <v>341</v>
      </c>
    </row>
    <row r="19" spans="1:30" ht="14.25" customHeight="1">
      <c r="A19" s="137" t="s">
        <v>342</v>
      </c>
      <c r="B19" s="135">
        <v>85155</v>
      </c>
      <c r="C19" s="135">
        <v>39562</v>
      </c>
      <c r="D19" s="135">
        <v>45593</v>
      </c>
      <c r="E19" s="135">
        <v>-37</v>
      </c>
      <c r="F19" s="135">
        <v>-1</v>
      </c>
      <c r="G19" s="135">
        <v>-36</v>
      </c>
      <c r="H19" s="135">
        <v>50</v>
      </c>
      <c r="I19" s="140">
        <v>28</v>
      </c>
      <c r="J19" s="140">
        <v>22</v>
      </c>
      <c r="K19" s="135">
        <v>107</v>
      </c>
      <c r="L19" s="140">
        <v>53</v>
      </c>
      <c r="M19" s="140">
        <v>54</v>
      </c>
      <c r="N19" s="135">
        <v>-57</v>
      </c>
      <c r="O19" s="135">
        <v>-25</v>
      </c>
      <c r="P19" s="135">
        <v>-32</v>
      </c>
      <c r="Q19" s="135">
        <v>158</v>
      </c>
      <c r="R19" s="135">
        <v>95</v>
      </c>
      <c r="S19" s="135">
        <v>63</v>
      </c>
      <c r="T19" s="135">
        <v>82</v>
      </c>
      <c r="U19" s="135">
        <v>76</v>
      </c>
      <c r="V19" s="135">
        <v>138</v>
      </c>
      <c r="W19" s="135">
        <v>71</v>
      </c>
      <c r="X19" s="135">
        <v>67</v>
      </c>
      <c r="Y19" s="135">
        <v>81</v>
      </c>
      <c r="Z19" s="135">
        <v>57</v>
      </c>
      <c r="AA19" s="135">
        <v>20</v>
      </c>
      <c r="AB19" s="135">
        <v>24</v>
      </c>
      <c r="AC19" s="135">
        <v>-4</v>
      </c>
      <c r="AD19" s="137" t="s">
        <v>342</v>
      </c>
    </row>
    <row r="20" spans="1:30" ht="14.25" customHeight="1">
      <c r="A20" s="137" t="s">
        <v>127</v>
      </c>
      <c r="B20" s="135">
        <v>34442</v>
      </c>
      <c r="C20" s="135">
        <v>15972</v>
      </c>
      <c r="D20" s="135">
        <v>18470</v>
      </c>
      <c r="E20" s="135">
        <v>-54</v>
      </c>
      <c r="F20" s="135">
        <v>-15</v>
      </c>
      <c r="G20" s="135">
        <v>-39</v>
      </c>
      <c r="H20" s="135">
        <v>15</v>
      </c>
      <c r="I20" s="140">
        <v>8</v>
      </c>
      <c r="J20" s="140">
        <v>7</v>
      </c>
      <c r="K20" s="135">
        <v>48</v>
      </c>
      <c r="L20" s="140">
        <v>21</v>
      </c>
      <c r="M20" s="140">
        <v>27</v>
      </c>
      <c r="N20" s="135">
        <v>-33</v>
      </c>
      <c r="O20" s="135">
        <v>-13</v>
      </c>
      <c r="P20" s="135">
        <v>-20</v>
      </c>
      <c r="Q20" s="135">
        <v>35</v>
      </c>
      <c r="R20" s="135">
        <v>22</v>
      </c>
      <c r="S20" s="135">
        <v>13</v>
      </c>
      <c r="T20" s="135">
        <v>16</v>
      </c>
      <c r="U20" s="135">
        <v>19</v>
      </c>
      <c r="V20" s="135">
        <v>56</v>
      </c>
      <c r="W20" s="135">
        <v>24</v>
      </c>
      <c r="X20" s="135">
        <v>32</v>
      </c>
      <c r="Y20" s="135">
        <v>34</v>
      </c>
      <c r="Z20" s="135">
        <v>22</v>
      </c>
      <c r="AA20" s="135">
        <v>-21</v>
      </c>
      <c r="AB20" s="135">
        <v>-2</v>
      </c>
      <c r="AC20" s="135">
        <v>-19</v>
      </c>
      <c r="AD20" s="137" t="s">
        <v>127</v>
      </c>
    </row>
    <row r="21" spans="1:30" ht="14.25" customHeight="1">
      <c r="A21" s="137" t="s">
        <v>133</v>
      </c>
      <c r="B21" s="135">
        <v>26449</v>
      </c>
      <c r="C21" s="135">
        <v>12557</v>
      </c>
      <c r="D21" s="135">
        <v>13892</v>
      </c>
      <c r="E21" s="135">
        <v>-24</v>
      </c>
      <c r="F21" s="135">
        <v>-18</v>
      </c>
      <c r="G21" s="135">
        <v>-6</v>
      </c>
      <c r="H21" s="135">
        <v>16</v>
      </c>
      <c r="I21" s="140">
        <v>10</v>
      </c>
      <c r="J21" s="140">
        <v>6</v>
      </c>
      <c r="K21" s="135">
        <v>35</v>
      </c>
      <c r="L21" s="140">
        <v>20</v>
      </c>
      <c r="M21" s="140">
        <v>15</v>
      </c>
      <c r="N21" s="135">
        <v>-19</v>
      </c>
      <c r="O21" s="135">
        <v>-10</v>
      </c>
      <c r="P21" s="135">
        <v>-9</v>
      </c>
      <c r="Q21" s="135">
        <v>36</v>
      </c>
      <c r="R21" s="135">
        <v>14</v>
      </c>
      <c r="S21" s="135">
        <v>22</v>
      </c>
      <c r="T21" s="135">
        <v>13</v>
      </c>
      <c r="U21" s="135">
        <v>23</v>
      </c>
      <c r="V21" s="135">
        <v>41</v>
      </c>
      <c r="W21" s="135">
        <v>22</v>
      </c>
      <c r="X21" s="135">
        <v>19</v>
      </c>
      <c r="Y21" s="135">
        <v>10</v>
      </c>
      <c r="Z21" s="135">
        <v>31</v>
      </c>
      <c r="AA21" s="135">
        <v>-5</v>
      </c>
      <c r="AB21" s="135">
        <v>-8</v>
      </c>
      <c r="AC21" s="135">
        <v>3</v>
      </c>
      <c r="AD21" s="137" t="s">
        <v>133</v>
      </c>
    </row>
    <row r="22" spans="1:30" ht="14.25" customHeight="1">
      <c r="A22" s="137" t="s">
        <v>343</v>
      </c>
      <c r="B22" s="135">
        <v>28261</v>
      </c>
      <c r="C22" s="135">
        <v>13042</v>
      </c>
      <c r="D22" s="135">
        <v>15219</v>
      </c>
      <c r="E22" s="135">
        <v>-44</v>
      </c>
      <c r="F22" s="135">
        <v>-28</v>
      </c>
      <c r="G22" s="135">
        <v>-16</v>
      </c>
      <c r="H22" s="135">
        <v>11</v>
      </c>
      <c r="I22" s="140">
        <v>3</v>
      </c>
      <c r="J22" s="140">
        <v>8</v>
      </c>
      <c r="K22" s="135">
        <v>35</v>
      </c>
      <c r="L22" s="140">
        <v>23</v>
      </c>
      <c r="M22" s="140">
        <v>12</v>
      </c>
      <c r="N22" s="135">
        <v>-24</v>
      </c>
      <c r="O22" s="135">
        <v>-20</v>
      </c>
      <c r="P22" s="135">
        <v>-4</v>
      </c>
      <c r="Q22" s="135">
        <v>25</v>
      </c>
      <c r="R22" s="135">
        <v>16</v>
      </c>
      <c r="S22" s="135">
        <v>9</v>
      </c>
      <c r="T22" s="135">
        <v>10</v>
      </c>
      <c r="U22" s="135">
        <v>15</v>
      </c>
      <c r="V22" s="135">
        <v>45</v>
      </c>
      <c r="W22" s="135">
        <v>24</v>
      </c>
      <c r="X22" s="135">
        <v>21</v>
      </c>
      <c r="Y22" s="135">
        <v>17</v>
      </c>
      <c r="Z22" s="135">
        <v>28</v>
      </c>
      <c r="AA22" s="135">
        <v>-20</v>
      </c>
      <c r="AB22" s="135">
        <v>-8</v>
      </c>
      <c r="AC22" s="135">
        <v>-12</v>
      </c>
      <c r="AD22" s="137" t="s">
        <v>343</v>
      </c>
    </row>
    <row r="23" spans="1:30" ht="14.25" customHeight="1">
      <c r="A23" s="405" t="s">
        <v>344</v>
      </c>
      <c r="B23" s="355">
        <v>5749</v>
      </c>
      <c r="C23" s="355">
        <v>2685</v>
      </c>
      <c r="D23" s="355">
        <v>3064</v>
      </c>
      <c r="E23" s="355">
        <v>-21</v>
      </c>
      <c r="F23" s="355">
        <v>-14</v>
      </c>
      <c r="G23" s="355">
        <v>-7</v>
      </c>
      <c r="H23" s="355">
        <v>4</v>
      </c>
      <c r="I23" s="356">
        <v>2</v>
      </c>
      <c r="J23" s="356">
        <v>2</v>
      </c>
      <c r="K23" s="356">
        <v>13</v>
      </c>
      <c r="L23" s="356">
        <v>9</v>
      </c>
      <c r="M23" s="356">
        <v>4</v>
      </c>
      <c r="N23" s="355">
        <v>-9</v>
      </c>
      <c r="O23" s="355">
        <v>-7</v>
      </c>
      <c r="P23" s="355">
        <v>-2</v>
      </c>
      <c r="Q23" s="355">
        <v>5</v>
      </c>
      <c r="R23" s="355">
        <v>2</v>
      </c>
      <c r="S23" s="355">
        <v>3</v>
      </c>
      <c r="T23" s="355">
        <v>2</v>
      </c>
      <c r="U23" s="355">
        <v>3</v>
      </c>
      <c r="V23" s="355">
        <v>17</v>
      </c>
      <c r="W23" s="355">
        <v>9</v>
      </c>
      <c r="X23" s="355">
        <v>8</v>
      </c>
      <c r="Y23" s="355">
        <v>8</v>
      </c>
      <c r="Z23" s="355">
        <v>9</v>
      </c>
      <c r="AA23" s="355">
        <v>-12</v>
      </c>
      <c r="AB23" s="355">
        <v>-7</v>
      </c>
      <c r="AC23" s="355">
        <v>-5</v>
      </c>
      <c r="AD23" s="405" t="s">
        <v>344</v>
      </c>
    </row>
    <row r="24" spans="1:30" ht="14.25" customHeight="1">
      <c r="A24" s="357" t="s">
        <v>345</v>
      </c>
      <c r="B24" s="358">
        <v>5749</v>
      </c>
      <c r="C24" s="359">
        <v>2685</v>
      </c>
      <c r="D24" s="359">
        <v>3064</v>
      </c>
      <c r="E24" s="360">
        <v>-21</v>
      </c>
      <c r="F24" s="358">
        <v>-14</v>
      </c>
      <c r="G24" s="358">
        <v>-7</v>
      </c>
      <c r="H24" s="358">
        <v>4</v>
      </c>
      <c r="I24" s="361">
        <v>2</v>
      </c>
      <c r="J24" s="361">
        <v>2</v>
      </c>
      <c r="K24" s="358">
        <v>13</v>
      </c>
      <c r="L24" s="361">
        <v>9</v>
      </c>
      <c r="M24" s="361">
        <v>4</v>
      </c>
      <c r="N24" s="358">
        <v>-9</v>
      </c>
      <c r="O24" s="358">
        <v>-7</v>
      </c>
      <c r="P24" s="358">
        <v>-2</v>
      </c>
      <c r="Q24" s="358">
        <v>5</v>
      </c>
      <c r="R24" s="358">
        <v>2</v>
      </c>
      <c r="S24" s="358">
        <v>3</v>
      </c>
      <c r="T24" s="358">
        <v>2</v>
      </c>
      <c r="U24" s="358">
        <v>3</v>
      </c>
      <c r="V24" s="358">
        <v>17</v>
      </c>
      <c r="W24" s="358">
        <v>9</v>
      </c>
      <c r="X24" s="358">
        <v>8</v>
      </c>
      <c r="Y24" s="358">
        <v>8</v>
      </c>
      <c r="Z24" s="358">
        <v>9</v>
      </c>
      <c r="AA24" s="358">
        <v>-12</v>
      </c>
      <c r="AB24" s="358">
        <v>-7</v>
      </c>
      <c r="AC24" s="358">
        <v>-5</v>
      </c>
      <c r="AD24" s="357" t="s">
        <v>345</v>
      </c>
    </row>
    <row r="25" spans="1:30" ht="14.25" customHeight="1">
      <c r="A25" s="405" t="s">
        <v>346</v>
      </c>
      <c r="B25" s="355">
        <v>2512</v>
      </c>
      <c r="C25" s="355">
        <v>1176</v>
      </c>
      <c r="D25" s="355">
        <v>1336</v>
      </c>
      <c r="E25" s="355">
        <v>-4</v>
      </c>
      <c r="F25" s="355">
        <v>-5</v>
      </c>
      <c r="G25" s="355">
        <v>1</v>
      </c>
      <c r="H25" s="355">
        <v>1</v>
      </c>
      <c r="I25" s="356">
        <v>0</v>
      </c>
      <c r="J25" s="356">
        <v>1</v>
      </c>
      <c r="K25" s="356">
        <v>7</v>
      </c>
      <c r="L25" s="356">
        <v>4</v>
      </c>
      <c r="M25" s="356">
        <v>3</v>
      </c>
      <c r="N25" s="355">
        <v>-6</v>
      </c>
      <c r="O25" s="355">
        <v>-4</v>
      </c>
      <c r="P25" s="355">
        <v>-2</v>
      </c>
      <c r="Q25" s="355">
        <v>5</v>
      </c>
      <c r="R25" s="355">
        <v>1</v>
      </c>
      <c r="S25" s="355">
        <v>4</v>
      </c>
      <c r="T25" s="355">
        <v>3</v>
      </c>
      <c r="U25" s="355">
        <v>2</v>
      </c>
      <c r="V25" s="355">
        <v>3</v>
      </c>
      <c r="W25" s="355">
        <v>2</v>
      </c>
      <c r="X25" s="355">
        <v>1</v>
      </c>
      <c r="Y25" s="355">
        <v>2</v>
      </c>
      <c r="Z25" s="355">
        <v>1</v>
      </c>
      <c r="AA25" s="355">
        <v>2</v>
      </c>
      <c r="AB25" s="355">
        <v>-1</v>
      </c>
      <c r="AC25" s="355">
        <v>3</v>
      </c>
      <c r="AD25" s="405" t="s">
        <v>346</v>
      </c>
    </row>
    <row r="26" spans="1:30" ht="14.25" customHeight="1">
      <c r="A26" s="362" t="s">
        <v>347</v>
      </c>
      <c r="B26" s="358">
        <v>2512</v>
      </c>
      <c r="C26" s="358">
        <v>1176</v>
      </c>
      <c r="D26" s="358">
        <v>1336</v>
      </c>
      <c r="E26" s="358">
        <v>-4</v>
      </c>
      <c r="F26" s="358">
        <v>-5</v>
      </c>
      <c r="G26" s="358">
        <v>1</v>
      </c>
      <c r="H26" s="358">
        <v>1</v>
      </c>
      <c r="I26" s="361">
        <v>0</v>
      </c>
      <c r="J26" s="361">
        <v>1</v>
      </c>
      <c r="K26" s="358">
        <v>7</v>
      </c>
      <c r="L26" s="361">
        <v>4</v>
      </c>
      <c r="M26" s="361">
        <v>3</v>
      </c>
      <c r="N26" s="358">
        <v>-6</v>
      </c>
      <c r="O26" s="358">
        <v>-4</v>
      </c>
      <c r="P26" s="358">
        <v>-2</v>
      </c>
      <c r="Q26" s="358">
        <v>5</v>
      </c>
      <c r="R26" s="358">
        <v>1</v>
      </c>
      <c r="S26" s="358">
        <v>4</v>
      </c>
      <c r="T26" s="358">
        <v>3</v>
      </c>
      <c r="U26" s="358">
        <v>2</v>
      </c>
      <c r="V26" s="358">
        <v>3</v>
      </c>
      <c r="W26" s="358">
        <v>2</v>
      </c>
      <c r="X26" s="358">
        <v>1</v>
      </c>
      <c r="Y26" s="358">
        <v>2</v>
      </c>
      <c r="Z26" s="358">
        <v>1</v>
      </c>
      <c r="AA26" s="358">
        <v>2</v>
      </c>
      <c r="AB26" s="358">
        <v>-1</v>
      </c>
      <c r="AC26" s="358">
        <v>3</v>
      </c>
      <c r="AD26" s="362" t="s">
        <v>347</v>
      </c>
    </row>
    <row r="27" spans="1:30" ht="14.25" customHeight="1">
      <c r="A27" s="405" t="s">
        <v>348</v>
      </c>
      <c r="B27" s="355">
        <v>29254</v>
      </c>
      <c r="C27" s="355">
        <v>13463</v>
      </c>
      <c r="D27" s="355">
        <v>15791</v>
      </c>
      <c r="E27" s="355">
        <v>-36</v>
      </c>
      <c r="F27" s="355">
        <v>-18</v>
      </c>
      <c r="G27" s="355">
        <v>-18</v>
      </c>
      <c r="H27" s="355">
        <v>14</v>
      </c>
      <c r="I27" s="356">
        <v>7</v>
      </c>
      <c r="J27" s="356">
        <v>7</v>
      </c>
      <c r="K27" s="356">
        <v>39</v>
      </c>
      <c r="L27" s="356">
        <v>22</v>
      </c>
      <c r="M27" s="356">
        <v>17</v>
      </c>
      <c r="N27" s="355">
        <v>-25</v>
      </c>
      <c r="O27" s="355">
        <v>-15</v>
      </c>
      <c r="P27" s="355">
        <v>-10</v>
      </c>
      <c r="Q27" s="355">
        <v>32</v>
      </c>
      <c r="R27" s="355">
        <v>17</v>
      </c>
      <c r="S27" s="355">
        <v>15</v>
      </c>
      <c r="T27" s="355">
        <v>21</v>
      </c>
      <c r="U27" s="355">
        <v>11</v>
      </c>
      <c r="V27" s="355">
        <v>43</v>
      </c>
      <c r="W27" s="355">
        <v>20</v>
      </c>
      <c r="X27" s="355">
        <v>23</v>
      </c>
      <c r="Y27" s="355">
        <v>27</v>
      </c>
      <c r="Z27" s="355">
        <v>16</v>
      </c>
      <c r="AA27" s="355">
        <v>-11</v>
      </c>
      <c r="AB27" s="355">
        <v>-3</v>
      </c>
      <c r="AC27" s="355">
        <v>-8</v>
      </c>
      <c r="AD27" s="405" t="s">
        <v>348</v>
      </c>
    </row>
    <row r="28" spans="1:30" ht="14.25" customHeight="1">
      <c r="A28" s="363" t="s">
        <v>349</v>
      </c>
      <c r="B28" s="358">
        <v>3622</v>
      </c>
      <c r="C28" s="358">
        <v>1718</v>
      </c>
      <c r="D28" s="358">
        <v>1904</v>
      </c>
      <c r="E28" s="358">
        <v>-6</v>
      </c>
      <c r="F28" s="358">
        <v>-3</v>
      </c>
      <c r="G28" s="358">
        <v>-3</v>
      </c>
      <c r="H28" s="358">
        <v>1</v>
      </c>
      <c r="I28" s="364">
        <v>0</v>
      </c>
      <c r="J28" s="364">
        <v>1</v>
      </c>
      <c r="K28" s="358">
        <v>6</v>
      </c>
      <c r="L28" s="364">
        <v>2</v>
      </c>
      <c r="M28" s="364">
        <v>4</v>
      </c>
      <c r="N28" s="358">
        <v>-5</v>
      </c>
      <c r="O28" s="358">
        <v>-2</v>
      </c>
      <c r="P28" s="358">
        <v>-3</v>
      </c>
      <c r="Q28" s="358">
        <v>2</v>
      </c>
      <c r="R28" s="358">
        <v>1</v>
      </c>
      <c r="S28" s="358">
        <v>1</v>
      </c>
      <c r="T28" s="358">
        <v>1</v>
      </c>
      <c r="U28" s="358">
        <v>1</v>
      </c>
      <c r="V28" s="358">
        <v>3</v>
      </c>
      <c r="W28" s="358">
        <v>2</v>
      </c>
      <c r="X28" s="358">
        <v>1</v>
      </c>
      <c r="Y28" s="358">
        <v>2</v>
      </c>
      <c r="Z28" s="358">
        <v>1</v>
      </c>
      <c r="AA28" s="358">
        <v>-1</v>
      </c>
      <c r="AB28" s="358">
        <v>-1</v>
      </c>
      <c r="AC28" s="358">
        <v>0</v>
      </c>
      <c r="AD28" s="363" t="s">
        <v>349</v>
      </c>
    </row>
    <row r="29" spans="1:30" ht="14.25" customHeight="1">
      <c r="A29" s="137" t="s">
        <v>350</v>
      </c>
      <c r="B29" s="135">
        <v>17891</v>
      </c>
      <c r="C29" s="135">
        <v>8179</v>
      </c>
      <c r="D29" s="135">
        <v>9712</v>
      </c>
      <c r="E29" s="135">
        <v>-22</v>
      </c>
      <c r="F29" s="135">
        <v>-9</v>
      </c>
      <c r="G29" s="135">
        <v>-13</v>
      </c>
      <c r="H29" s="135">
        <v>8</v>
      </c>
      <c r="I29" s="140">
        <v>4</v>
      </c>
      <c r="J29" s="140">
        <v>4</v>
      </c>
      <c r="K29" s="135">
        <v>19</v>
      </c>
      <c r="L29" s="140">
        <v>11</v>
      </c>
      <c r="M29" s="140">
        <v>8</v>
      </c>
      <c r="N29" s="135">
        <v>-11</v>
      </c>
      <c r="O29" s="135">
        <v>-7</v>
      </c>
      <c r="P29" s="135">
        <v>-4</v>
      </c>
      <c r="Q29" s="135">
        <v>21</v>
      </c>
      <c r="R29" s="135">
        <v>12</v>
      </c>
      <c r="S29" s="135">
        <v>9</v>
      </c>
      <c r="T29" s="135">
        <v>13</v>
      </c>
      <c r="U29" s="135">
        <v>8</v>
      </c>
      <c r="V29" s="135">
        <v>32</v>
      </c>
      <c r="W29" s="135">
        <v>14</v>
      </c>
      <c r="X29" s="135">
        <v>18</v>
      </c>
      <c r="Y29" s="135">
        <v>20</v>
      </c>
      <c r="Z29" s="135">
        <v>12</v>
      </c>
      <c r="AA29" s="135">
        <v>-11</v>
      </c>
      <c r="AB29" s="135">
        <v>-2</v>
      </c>
      <c r="AC29" s="135">
        <v>-9</v>
      </c>
      <c r="AD29" s="137" t="s">
        <v>350</v>
      </c>
    </row>
    <row r="30" spans="1:30" ht="14.25" customHeight="1">
      <c r="A30" s="137" t="s">
        <v>351</v>
      </c>
      <c r="B30" s="135">
        <v>7741</v>
      </c>
      <c r="C30" s="135">
        <v>3566</v>
      </c>
      <c r="D30" s="135">
        <v>4175</v>
      </c>
      <c r="E30" s="135">
        <v>-8</v>
      </c>
      <c r="F30" s="135">
        <v>-6</v>
      </c>
      <c r="G30" s="135">
        <v>-2</v>
      </c>
      <c r="H30" s="135">
        <v>5</v>
      </c>
      <c r="I30" s="140">
        <v>3</v>
      </c>
      <c r="J30" s="140">
        <v>2</v>
      </c>
      <c r="K30" s="135">
        <v>14</v>
      </c>
      <c r="L30" s="140">
        <v>9</v>
      </c>
      <c r="M30" s="140">
        <v>5</v>
      </c>
      <c r="N30" s="135">
        <v>-9</v>
      </c>
      <c r="O30" s="135">
        <v>-6</v>
      </c>
      <c r="P30" s="135">
        <v>-3</v>
      </c>
      <c r="Q30" s="135">
        <v>9</v>
      </c>
      <c r="R30" s="135">
        <v>4</v>
      </c>
      <c r="S30" s="135">
        <v>5</v>
      </c>
      <c r="T30" s="135">
        <v>7</v>
      </c>
      <c r="U30" s="135">
        <v>2</v>
      </c>
      <c r="V30" s="135">
        <v>8</v>
      </c>
      <c r="W30" s="135">
        <v>4</v>
      </c>
      <c r="X30" s="135">
        <v>4</v>
      </c>
      <c r="Y30" s="135">
        <v>5</v>
      </c>
      <c r="Z30" s="135">
        <v>3</v>
      </c>
      <c r="AA30" s="135">
        <v>1</v>
      </c>
      <c r="AB30" s="135">
        <v>0</v>
      </c>
      <c r="AC30" s="135">
        <v>1</v>
      </c>
      <c r="AD30" s="137" t="s">
        <v>351</v>
      </c>
    </row>
    <row r="31" spans="1:30" ht="14.25" customHeight="1">
      <c r="A31" s="405" t="s">
        <v>352</v>
      </c>
      <c r="B31" s="355">
        <v>24572</v>
      </c>
      <c r="C31" s="355">
        <v>11441</v>
      </c>
      <c r="D31" s="355">
        <v>13131</v>
      </c>
      <c r="E31" s="355">
        <v>-18</v>
      </c>
      <c r="F31" s="355">
        <v>-11</v>
      </c>
      <c r="G31" s="355">
        <v>-7</v>
      </c>
      <c r="H31" s="355">
        <v>9</v>
      </c>
      <c r="I31" s="356">
        <v>5</v>
      </c>
      <c r="J31" s="356">
        <v>4</v>
      </c>
      <c r="K31" s="356">
        <v>19</v>
      </c>
      <c r="L31" s="356">
        <v>9</v>
      </c>
      <c r="M31" s="356">
        <v>10</v>
      </c>
      <c r="N31" s="355">
        <v>-10</v>
      </c>
      <c r="O31" s="355">
        <v>-4</v>
      </c>
      <c r="P31" s="355">
        <v>-6</v>
      </c>
      <c r="Q31" s="355">
        <v>41</v>
      </c>
      <c r="R31" s="355">
        <v>20</v>
      </c>
      <c r="S31" s="355">
        <v>21</v>
      </c>
      <c r="T31" s="355">
        <v>27</v>
      </c>
      <c r="U31" s="355">
        <v>14</v>
      </c>
      <c r="V31" s="355">
        <v>49</v>
      </c>
      <c r="W31" s="355">
        <v>27</v>
      </c>
      <c r="X31" s="355">
        <v>22</v>
      </c>
      <c r="Y31" s="355">
        <v>30</v>
      </c>
      <c r="Z31" s="355">
        <v>19</v>
      </c>
      <c r="AA31" s="355">
        <v>-8</v>
      </c>
      <c r="AB31" s="355">
        <v>-7</v>
      </c>
      <c r="AC31" s="355">
        <v>-1</v>
      </c>
      <c r="AD31" s="405" t="s">
        <v>352</v>
      </c>
    </row>
    <row r="32" spans="1:30" ht="14.25" customHeight="1">
      <c r="A32" s="357" t="s">
        <v>353</v>
      </c>
      <c r="B32" s="358">
        <v>9946</v>
      </c>
      <c r="C32" s="358">
        <v>4577</v>
      </c>
      <c r="D32" s="358">
        <v>5369</v>
      </c>
      <c r="E32" s="358">
        <v>-15</v>
      </c>
      <c r="F32" s="358">
        <v>-10</v>
      </c>
      <c r="G32" s="358">
        <v>-5</v>
      </c>
      <c r="H32" s="358">
        <v>3</v>
      </c>
      <c r="I32" s="361">
        <v>2</v>
      </c>
      <c r="J32" s="361">
        <v>1</v>
      </c>
      <c r="K32" s="358">
        <v>9</v>
      </c>
      <c r="L32" s="361">
        <v>5</v>
      </c>
      <c r="M32" s="361">
        <v>4</v>
      </c>
      <c r="N32" s="358">
        <v>-6</v>
      </c>
      <c r="O32" s="358">
        <v>-3</v>
      </c>
      <c r="P32" s="358">
        <v>-3</v>
      </c>
      <c r="Q32" s="358">
        <v>15</v>
      </c>
      <c r="R32" s="358">
        <v>7</v>
      </c>
      <c r="S32" s="358">
        <v>8</v>
      </c>
      <c r="T32" s="358">
        <v>8</v>
      </c>
      <c r="U32" s="358">
        <v>7</v>
      </c>
      <c r="V32" s="358">
        <v>24</v>
      </c>
      <c r="W32" s="358">
        <v>14</v>
      </c>
      <c r="X32" s="358">
        <v>10</v>
      </c>
      <c r="Y32" s="358">
        <v>14</v>
      </c>
      <c r="Z32" s="358">
        <v>10</v>
      </c>
      <c r="AA32" s="358">
        <v>-9</v>
      </c>
      <c r="AB32" s="358">
        <v>-7</v>
      </c>
      <c r="AC32" s="358">
        <v>-2</v>
      </c>
      <c r="AD32" s="357" t="s">
        <v>353</v>
      </c>
    </row>
    <row r="33" spans="1:30" ht="14.25" customHeight="1">
      <c r="A33" s="137" t="s">
        <v>327</v>
      </c>
      <c r="B33" s="135">
        <v>6287</v>
      </c>
      <c r="C33" s="135">
        <v>2869</v>
      </c>
      <c r="D33" s="135">
        <v>3418</v>
      </c>
      <c r="E33" s="135">
        <v>1</v>
      </c>
      <c r="F33" s="135">
        <v>0</v>
      </c>
      <c r="G33" s="135">
        <v>1</v>
      </c>
      <c r="H33" s="135">
        <v>2</v>
      </c>
      <c r="I33" s="140">
        <v>1</v>
      </c>
      <c r="J33" s="140">
        <v>1</v>
      </c>
      <c r="K33" s="135">
        <v>4</v>
      </c>
      <c r="L33" s="140">
        <v>2</v>
      </c>
      <c r="M33" s="140">
        <v>2</v>
      </c>
      <c r="N33" s="135">
        <v>-2</v>
      </c>
      <c r="O33" s="135">
        <v>-1</v>
      </c>
      <c r="P33" s="135">
        <v>-1</v>
      </c>
      <c r="Q33" s="135">
        <v>14</v>
      </c>
      <c r="R33" s="135">
        <v>7</v>
      </c>
      <c r="S33" s="135">
        <v>7</v>
      </c>
      <c r="T33" s="135">
        <v>9</v>
      </c>
      <c r="U33" s="135">
        <v>5</v>
      </c>
      <c r="V33" s="135">
        <v>11</v>
      </c>
      <c r="W33" s="135">
        <v>6</v>
      </c>
      <c r="X33" s="135">
        <v>5</v>
      </c>
      <c r="Y33" s="135">
        <v>6</v>
      </c>
      <c r="Z33" s="135">
        <v>5</v>
      </c>
      <c r="AA33" s="135">
        <v>3</v>
      </c>
      <c r="AB33" s="135">
        <v>1</v>
      </c>
      <c r="AC33" s="135">
        <v>2</v>
      </c>
      <c r="AD33" s="137" t="s">
        <v>327</v>
      </c>
    </row>
    <row r="34" spans="1:30" ht="14.25" customHeight="1">
      <c r="A34" s="137" t="s">
        <v>328</v>
      </c>
      <c r="B34" s="135">
        <v>5198</v>
      </c>
      <c r="C34" s="135">
        <v>2443</v>
      </c>
      <c r="D34" s="135">
        <v>2755</v>
      </c>
      <c r="E34" s="135">
        <v>-3</v>
      </c>
      <c r="F34" s="135">
        <v>-2</v>
      </c>
      <c r="G34" s="135">
        <v>-1</v>
      </c>
      <c r="H34" s="135">
        <v>3</v>
      </c>
      <c r="I34" s="140">
        <v>1</v>
      </c>
      <c r="J34" s="140">
        <v>2</v>
      </c>
      <c r="K34" s="135">
        <v>5</v>
      </c>
      <c r="L34" s="140">
        <v>2</v>
      </c>
      <c r="M34" s="140">
        <v>3</v>
      </c>
      <c r="N34" s="135">
        <v>-2</v>
      </c>
      <c r="O34" s="135">
        <v>-1</v>
      </c>
      <c r="P34" s="135">
        <v>-1</v>
      </c>
      <c r="Q34" s="135">
        <v>8</v>
      </c>
      <c r="R34" s="135">
        <v>4</v>
      </c>
      <c r="S34" s="135">
        <v>4</v>
      </c>
      <c r="T34" s="135">
        <v>6</v>
      </c>
      <c r="U34" s="135">
        <v>2</v>
      </c>
      <c r="V34" s="135">
        <v>9</v>
      </c>
      <c r="W34" s="135">
        <v>5</v>
      </c>
      <c r="X34" s="135">
        <v>4</v>
      </c>
      <c r="Y34" s="135">
        <v>7</v>
      </c>
      <c r="Z34" s="135">
        <v>2</v>
      </c>
      <c r="AA34" s="135">
        <v>-1</v>
      </c>
      <c r="AB34" s="135">
        <v>-1</v>
      </c>
      <c r="AC34" s="135">
        <v>0</v>
      </c>
      <c r="AD34" s="137" t="s">
        <v>328</v>
      </c>
    </row>
    <row r="35" spans="1:30" ht="14.25" customHeight="1">
      <c r="A35" s="138" t="s">
        <v>329</v>
      </c>
      <c r="B35" s="139">
        <v>3141</v>
      </c>
      <c r="C35" s="139">
        <v>1552</v>
      </c>
      <c r="D35" s="139">
        <v>1589</v>
      </c>
      <c r="E35" s="139">
        <v>-1</v>
      </c>
      <c r="F35" s="139">
        <v>1</v>
      </c>
      <c r="G35" s="139">
        <v>-2</v>
      </c>
      <c r="H35" s="139">
        <v>1</v>
      </c>
      <c r="I35" s="141">
        <v>1</v>
      </c>
      <c r="J35" s="141">
        <v>0</v>
      </c>
      <c r="K35" s="139">
        <v>1</v>
      </c>
      <c r="L35" s="141">
        <v>0</v>
      </c>
      <c r="M35" s="141">
        <v>1</v>
      </c>
      <c r="N35" s="139">
        <v>0</v>
      </c>
      <c r="O35" s="139">
        <v>1</v>
      </c>
      <c r="P35" s="139">
        <v>-1</v>
      </c>
      <c r="Q35" s="139">
        <v>4</v>
      </c>
      <c r="R35" s="139">
        <v>2</v>
      </c>
      <c r="S35" s="139">
        <v>2</v>
      </c>
      <c r="T35" s="139">
        <v>4</v>
      </c>
      <c r="U35" s="139">
        <v>0</v>
      </c>
      <c r="V35" s="139">
        <v>5</v>
      </c>
      <c r="W35" s="139">
        <v>2</v>
      </c>
      <c r="X35" s="139">
        <v>3</v>
      </c>
      <c r="Y35" s="139">
        <v>3</v>
      </c>
      <c r="Z35" s="139">
        <v>2</v>
      </c>
      <c r="AA35" s="139">
        <v>-1</v>
      </c>
      <c r="AB35" s="139">
        <v>0</v>
      </c>
      <c r="AC35" s="139">
        <v>-1</v>
      </c>
      <c r="AD35" s="138" t="s">
        <v>329</v>
      </c>
    </row>
    <row r="36" spans="1:30" ht="14.25" customHeight="1">
      <c r="A36" s="405" t="s">
        <v>354</v>
      </c>
      <c r="B36" s="355">
        <v>20725</v>
      </c>
      <c r="C36" s="355">
        <v>9677</v>
      </c>
      <c r="D36" s="355">
        <v>11048</v>
      </c>
      <c r="E36" s="355">
        <v>-18</v>
      </c>
      <c r="F36" s="355">
        <v>-4</v>
      </c>
      <c r="G36" s="355">
        <v>-14</v>
      </c>
      <c r="H36" s="356">
        <v>9</v>
      </c>
      <c r="I36" s="356">
        <v>3</v>
      </c>
      <c r="J36" s="356">
        <v>6</v>
      </c>
      <c r="K36" s="356">
        <v>35</v>
      </c>
      <c r="L36" s="356">
        <v>17</v>
      </c>
      <c r="M36" s="356">
        <v>18</v>
      </c>
      <c r="N36" s="355">
        <v>-26</v>
      </c>
      <c r="O36" s="355">
        <v>-14</v>
      </c>
      <c r="P36" s="355">
        <v>-12</v>
      </c>
      <c r="Q36" s="355">
        <v>35</v>
      </c>
      <c r="R36" s="355">
        <v>21</v>
      </c>
      <c r="S36" s="355">
        <v>14</v>
      </c>
      <c r="T36" s="355">
        <v>20</v>
      </c>
      <c r="U36" s="355">
        <v>15</v>
      </c>
      <c r="V36" s="355">
        <v>27</v>
      </c>
      <c r="W36" s="355">
        <v>11</v>
      </c>
      <c r="X36" s="355">
        <v>16</v>
      </c>
      <c r="Y36" s="355">
        <v>19</v>
      </c>
      <c r="Z36" s="355">
        <v>8</v>
      </c>
      <c r="AA36" s="355">
        <v>8</v>
      </c>
      <c r="AB36" s="355">
        <v>10</v>
      </c>
      <c r="AC36" s="355">
        <v>-2</v>
      </c>
      <c r="AD36" s="405" t="s">
        <v>354</v>
      </c>
    </row>
    <row r="37" spans="1:30" ht="14.25" customHeight="1">
      <c r="A37" s="365" t="s">
        <v>355</v>
      </c>
      <c r="B37" s="359">
        <v>20725</v>
      </c>
      <c r="C37" s="359">
        <v>9677</v>
      </c>
      <c r="D37" s="359">
        <v>11048</v>
      </c>
      <c r="E37" s="359">
        <v>-18</v>
      </c>
      <c r="F37" s="359">
        <v>-4</v>
      </c>
      <c r="G37" s="359">
        <v>-14</v>
      </c>
      <c r="H37" s="359">
        <v>9</v>
      </c>
      <c r="I37" s="366">
        <v>3</v>
      </c>
      <c r="J37" s="366">
        <v>6</v>
      </c>
      <c r="K37" s="359">
        <v>35</v>
      </c>
      <c r="L37" s="366">
        <v>17</v>
      </c>
      <c r="M37" s="366">
        <v>18</v>
      </c>
      <c r="N37" s="359">
        <v>-26</v>
      </c>
      <c r="O37" s="359">
        <v>-14</v>
      </c>
      <c r="P37" s="359">
        <v>-12</v>
      </c>
      <c r="Q37" s="359">
        <v>35</v>
      </c>
      <c r="R37" s="359">
        <v>21</v>
      </c>
      <c r="S37" s="359">
        <v>14</v>
      </c>
      <c r="T37" s="359">
        <v>20</v>
      </c>
      <c r="U37" s="359">
        <v>15</v>
      </c>
      <c r="V37" s="359">
        <v>27</v>
      </c>
      <c r="W37" s="359">
        <v>11</v>
      </c>
      <c r="X37" s="359">
        <v>16</v>
      </c>
      <c r="Y37" s="359">
        <v>19</v>
      </c>
      <c r="Z37" s="359">
        <v>8</v>
      </c>
      <c r="AA37" s="359">
        <v>8</v>
      </c>
      <c r="AB37" s="359">
        <v>10</v>
      </c>
      <c r="AC37" s="359">
        <v>-2</v>
      </c>
      <c r="AD37" s="365" t="s">
        <v>355</v>
      </c>
    </row>
    <row r="38" spans="1:30" ht="14.25" customHeight="1">
      <c r="A38" s="405" t="s">
        <v>356</v>
      </c>
      <c r="B38" s="355">
        <v>18680</v>
      </c>
      <c r="C38" s="355">
        <v>8882</v>
      </c>
      <c r="D38" s="355">
        <v>9798</v>
      </c>
      <c r="E38" s="355">
        <v>-27</v>
      </c>
      <c r="F38" s="355">
        <v>-12</v>
      </c>
      <c r="G38" s="355">
        <v>-15</v>
      </c>
      <c r="H38" s="356">
        <v>4</v>
      </c>
      <c r="I38" s="356">
        <v>2</v>
      </c>
      <c r="J38" s="356">
        <v>2</v>
      </c>
      <c r="K38" s="356">
        <v>24</v>
      </c>
      <c r="L38" s="356">
        <v>11</v>
      </c>
      <c r="M38" s="356">
        <v>13</v>
      </c>
      <c r="N38" s="355">
        <v>-20</v>
      </c>
      <c r="O38" s="355">
        <v>-9</v>
      </c>
      <c r="P38" s="355">
        <v>-11</v>
      </c>
      <c r="Q38" s="355">
        <v>28</v>
      </c>
      <c r="R38" s="355">
        <v>8</v>
      </c>
      <c r="S38" s="355">
        <v>20</v>
      </c>
      <c r="T38" s="355">
        <v>18</v>
      </c>
      <c r="U38" s="355">
        <v>10</v>
      </c>
      <c r="V38" s="355">
        <v>35</v>
      </c>
      <c r="W38" s="355">
        <v>11</v>
      </c>
      <c r="X38" s="355">
        <v>24</v>
      </c>
      <c r="Y38" s="355">
        <v>15</v>
      </c>
      <c r="Z38" s="355">
        <v>20</v>
      </c>
      <c r="AA38" s="355">
        <v>-7</v>
      </c>
      <c r="AB38" s="355">
        <v>-3</v>
      </c>
      <c r="AC38" s="355">
        <v>-4</v>
      </c>
      <c r="AD38" s="405" t="s">
        <v>356</v>
      </c>
    </row>
    <row r="39" spans="1:30" ht="14.25" customHeight="1">
      <c r="A39" s="357" t="s">
        <v>357</v>
      </c>
      <c r="B39" s="358">
        <v>15927</v>
      </c>
      <c r="C39" s="358">
        <v>7540</v>
      </c>
      <c r="D39" s="358">
        <v>8387</v>
      </c>
      <c r="E39" s="358">
        <v>-22</v>
      </c>
      <c r="F39" s="358">
        <v>-7</v>
      </c>
      <c r="G39" s="358">
        <v>-15</v>
      </c>
      <c r="H39" s="358">
        <v>4</v>
      </c>
      <c r="I39" s="361">
        <v>2</v>
      </c>
      <c r="J39" s="361">
        <v>2</v>
      </c>
      <c r="K39" s="358">
        <v>21</v>
      </c>
      <c r="L39" s="361">
        <v>10</v>
      </c>
      <c r="M39" s="361">
        <v>11</v>
      </c>
      <c r="N39" s="358">
        <v>-17</v>
      </c>
      <c r="O39" s="358">
        <v>-8</v>
      </c>
      <c r="P39" s="358">
        <v>-9</v>
      </c>
      <c r="Q39" s="358">
        <v>25</v>
      </c>
      <c r="R39" s="358">
        <v>8</v>
      </c>
      <c r="S39" s="358">
        <v>17</v>
      </c>
      <c r="T39" s="358">
        <v>15</v>
      </c>
      <c r="U39" s="358">
        <v>10</v>
      </c>
      <c r="V39" s="358">
        <v>30</v>
      </c>
      <c r="W39" s="358">
        <v>7</v>
      </c>
      <c r="X39" s="358">
        <v>23</v>
      </c>
      <c r="Y39" s="358">
        <v>13</v>
      </c>
      <c r="Z39" s="358">
        <v>17</v>
      </c>
      <c r="AA39" s="358">
        <v>-5</v>
      </c>
      <c r="AB39" s="358">
        <v>1</v>
      </c>
      <c r="AC39" s="358">
        <v>-6</v>
      </c>
      <c r="AD39" s="357" t="s">
        <v>357</v>
      </c>
    </row>
    <row r="40" spans="1:30" ht="14.25" customHeight="1">
      <c r="A40" s="138" t="s">
        <v>358</v>
      </c>
      <c r="B40" s="139">
        <v>2753</v>
      </c>
      <c r="C40" s="139">
        <v>1342</v>
      </c>
      <c r="D40" s="139">
        <v>1411</v>
      </c>
      <c r="E40" s="139">
        <v>-5</v>
      </c>
      <c r="F40" s="139">
        <v>-5</v>
      </c>
      <c r="G40" s="139">
        <v>0</v>
      </c>
      <c r="H40" s="139">
        <v>0</v>
      </c>
      <c r="I40" s="141">
        <v>0</v>
      </c>
      <c r="J40" s="141">
        <v>0</v>
      </c>
      <c r="K40" s="139">
        <v>3</v>
      </c>
      <c r="L40" s="141">
        <v>1</v>
      </c>
      <c r="M40" s="141">
        <v>2</v>
      </c>
      <c r="N40" s="139">
        <v>-3</v>
      </c>
      <c r="O40" s="139">
        <v>-1</v>
      </c>
      <c r="P40" s="139">
        <v>-2</v>
      </c>
      <c r="Q40" s="139">
        <v>3</v>
      </c>
      <c r="R40" s="139">
        <v>0</v>
      </c>
      <c r="S40" s="139">
        <v>3</v>
      </c>
      <c r="T40" s="139">
        <v>3</v>
      </c>
      <c r="U40" s="139">
        <v>0</v>
      </c>
      <c r="V40" s="139">
        <v>5</v>
      </c>
      <c r="W40" s="139">
        <v>4</v>
      </c>
      <c r="X40" s="139">
        <v>1</v>
      </c>
      <c r="Y40" s="139">
        <v>2</v>
      </c>
      <c r="Z40" s="139">
        <v>3</v>
      </c>
      <c r="AA40" s="139">
        <v>-2</v>
      </c>
      <c r="AB40" s="139">
        <v>-4</v>
      </c>
      <c r="AC40" s="139">
        <v>2</v>
      </c>
      <c r="AD40" s="138" t="s">
        <v>358</v>
      </c>
    </row>
    <row r="41" spans="17:26" ht="14.25" customHeight="1"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spans="1:26" ht="14.25" customHeight="1">
      <c r="A42" s="129" t="s">
        <v>298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</row>
    <row r="43" spans="2:26" ht="14.25" customHeight="1"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spans="2:26" ht="14.25" customHeight="1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2:30" ht="14.25" customHeight="1"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79"/>
    </row>
    <row r="46" ht="13.5" customHeight="1">
      <c r="AD46" s="142"/>
    </row>
    <row r="47" spans="1:30" ht="13.5" customHeight="1">
      <c r="A47" s="142"/>
      <c r="I47" s="315"/>
      <c r="J47" s="315"/>
      <c r="L47" s="315"/>
      <c r="M47" s="315"/>
      <c r="AD47" s="142"/>
    </row>
    <row r="48" spans="2:16" ht="13.5" customHeight="1"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0">
    <mergeCell ref="B3:D4"/>
    <mergeCell ref="E3:G4"/>
    <mergeCell ref="H3:J4"/>
    <mergeCell ref="K3:M4"/>
    <mergeCell ref="N3:P4"/>
    <mergeCell ref="AA3:AC4"/>
    <mergeCell ref="Y4:Y5"/>
    <mergeCell ref="Z4:Z5"/>
    <mergeCell ref="T4:T5"/>
    <mergeCell ref="U4:U5"/>
  </mergeCells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334" customWidth="1"/>
    <col min="2" max="10" width="7.625" style="334" customWidth="1"/>
    <col min="11" max="11" width="7.50390625" style="334" customWidth="1"/>
    <col min="12" max="12" width="8.25390625" style="334" customWidth="1"/>
    <col min="13" max="13" width="11.00390625" style="334" customWidth="1"/>
    <col min="14" max="16384" width="9.00390625" style="334" customWidth="1"/>
  </cols>
  <sheetData>
    <row r="1" spans="1:13" s="332" customFormat="1" ht="31.5" customHeight="1">
      <c r="A1" s="330" t="s">
        <v>101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s="332" customFormat="1" ht="31.5" customHeight="1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.2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 t="s">
        <v>102</v>
      </c>
      <c r="M3" s="333"/>
    </row>
    <row r="4" spans="1:13" ht="18" customHeight="1">
      <c r="A4" s="609" t="s">
        <v>429</v>
      </c>
      <c r="B4" s="609" t="s">
        <v>2</v>
      </c>
      <c r="C4" s="578" t="s">
        <v>431</v>
      </c>
      <c r="D4" s="574"/>
      <c r="E4" s="574"/>
      <c r="F4" s="574"/>
      <c r="G4" s="578" t="s">
        <v>432</v>
      </c>
      <c r="H4" s="574"/>
      <c r="I4" s="574"/>
      <c r="J4" s="574"/>
      <c r="K4" s="609" t="s">
        <v>430</v>
      </c>
      <c r="L4" s="174" t="s">
        <v>103</v>
      </c>
      <c r="M4" s="609" t="s">
        <v>429</v>
      </c>
    </row>
    <row r="5" spans="1:13" ht="18" customHeight="1">
      <c r="A5" s="608"/>
      <c r="B5" s="608"/>
      <c r="C5" s="576" t="s">
        <v>104</v>
      </c>
      <c r="D5" s="576" t="s">
        <v>105</v>
      </c>
      <c r="E5" s="576" t="s">
        <v>106</v>
      </c>
      <c r="F5" s="577" t="s">
        <v>52</v>
      </c>
      <c r="G5" s="576" t="s">
        <v>107</v>
      </c>
      <c r="H5" s="576" t="s">
        <v>108</v>
      </c>
      <c r="I5" s="576" t="s">
        <v>109</v>
      </c>
      <c r="J5" s="577" t="s">
        <v>52</v>
      </c>
      <c r="K5" s="608"/>
      <c r="L5" s="175" t="s">
        <v>110</v>
      </c>
      <c r="M5" s="608"/>
    </row>
    <row r="6" spans="1:13" ht="18" customHeight="1">
      <c r="A6" s="144" t="s">
        <v>111</v>
      </c>
      <c r="B6" s="145">
        <v>392668</v>
      </c>
      <c r="C6" s="145">
        <v>353</v>
      </c>
      <c r="D6" s="145">
        <v>480</v>
      </c>
      <c r="E6" s="145">
        <v>604</v>
      </c>
      <c r="F6" s="145">
        <v>1437</v>
      </c>
      <c r="G6" s="145">
        <v>272</v>
      </c>
      <c r="H6" s="145">
        <v>471</v>
      </c>
      <c r="I6" s="145">
        <v>578</v>
      </c>
      <c r="J6" s="145">
        <v>1321</v>
      </c>
      <c r="K6" s="145">
        <v>116</v>
      </c>
      <c r="L6" s="344">
        <v>392552</v>
      </c>
      <c r="M6" s="146" t="s">
        <v>111</v>
      </c>
    </row>
    <row r="7" spans="1:14" ht="18" customHeight="1">
      <c r="A7" s="147" t="s">
        <v>74</v>
      </c>
      <c r="B7" s="148">
        <v>358421</v>
      </c>
      <c r="C7" s="148">
        <v>327</v>
      </c>
      <c r="D7" s="148">
        <v>467</v>
      </c>
      <c r="E7" s="148">
        <v>557</v>
      </c>
      <c r="F7" s="148">
        <v>1351</v>
      </c>
      <c r="G7" s="148">
        <v>255</v>
      </c>
      <c r="H7" s="148">
        <v>460</v>
      </c>
      <c r="I7" s="148">
        <v>531</v>
      </c>
      <c r="J7" s="148">
        <v>1246</v>
      </c>
      <c r="K7" s="148">
        <v>105</v>
      </c>
      <c r="L7" s="345">
        <v>358316</v>
      </c>
      <c r="M7" s="149" t="s">
        <v>74</v>
      </c>
      <c r="N7" s="335"/>
    </row>
    <row r="8" spans="1:14" ht="18" customHeight="1">
      <c r="A8" s="143" t="s">
        <v>112</v>
      </c>
      <c r="B8" s="150">
        <v>34247</v>
      </c>
      <c r="C8" s="150">
        <v>26</v>
      </c>
      <c r="D8" s="150">
        <v>13</v>
      </c>
      <c r="E8" s="150">
        <v>47</v>
      </c>
      <c r="F8" s="150">
        <v>86</v>
      </c>
      <c r="G8" s="150">
        <v>17</v>
      </c>
      <c r="H8" s="150">
        <v>11</v>
      </c>
      <c r="I8" s="150">
        <v>47</v>
      </c>
      <c r="J8" s="150">
        <v>75</v>
      </c>
      <c r="K8" s="151">
        <v>11</v>
      </c>
      <c r="L8" s="346">
        <v>34236</v>
      </c>
      <c r="M8" s="152" t="s">
        <v>112</v>
      </c>
      <c r="N8" s="335"/>
    </row>
    <row r="9" spans="1:14" ht="18" customHeight="1">
      <c r="A9" s="147" t="s">
        <v>113</v>
      </c>
      <c r="B9" s="148">
        <v>133956</v>
      </c>
      <c r="C9" s="153">
        <v>144</v>
      </c>
      <c r="D9" s="154">
        <v>279</v>
      </c>
      <c r="E9" s="153">
        <v>194</v>
      </c>
      <c r="F9" s="148">
        <v>617</v>
      </c>
      <c r="G9" s="153">
        <v>82</v>
      </c>
      <c r="H9" s="154">
        <v>276</v>
      </c>
      <c r="I9" s="153">
        <v>203</v>
      </c>
      <c r="J9" s="148">
        <v>561</v>
      </c>
      <c r="K9" s="148">
        <v>56</v>
      </c>
      <c r="L9" s="345">
        <v>133900</v>
      </c>
      <c r="M9" s="149" t="s">
        <v>113</v>
      </c>
      <c r="N9" s="335"/>
    </row>
    <row r="10" spans="1:13" ht="18" customHeight="1">
      <c r="A10" s="147" t="s">
        <v>114</v>
      </c>
      <c r="B10" s="148">
        <v>22764</v>
      </c>
      <c r="C10" s="153">
        <v>23</v>
      </c>
      <c r="D10" s="153">
        <v>17</v>
      </c>
      <c r="E10" s="153">
        <v>33</v>
      </c>
      <c r="F10" s="148">
        <v>73</v>
      </c>
      <c r="G10" s="153">
        <v>13</v>
      </c>
      <c r="H10" s="153">
        <v>16</v>
      </c>
      <c r="I10" s="153">
        <v>31</v>
      </c>
      <c r="J10" s="148">
        <v>60</v>
      </c>
      <c r="K10" s="148">
        <v>13</v>
      </c>
      <c r="L10" s="345">
        <v>22751</v>
      </c>
      <c r="M10" s="149" t="s">
        <v>114</v>
      </c>
    </row>
    <row r="11" spans="1:13" ht="18" customHeight="1">
      <c r="A11" s="147" t="s">
        <v>290</v>
      </c>
      <c r="B11" s="148">
        <v>31857</v>
      </c>
      <c r="C11" s="153">
        <v>28</v>
      </c>
      <c r="D11" s="153">
        <v>35</v>
      </c>
      <c r="E11" s="153">
        <v>62</v>
      </c>
      <c r="F11" s="148">
        <v>125</v>
      </c>
      <c r="G11" s="153">
        <v>23</v>
      </c>
      <c r="H11" s="153">
        <v>18</v>
      </c>
      <c r="I11" s="153">
        <v>49</v>
      </c>
      <c r="J11" s="148">
        <v>90</v>
      </c>
      <c r="K11" s="148">
        <v>35</v>
      </c>
      <c r="L11" s="345">
        <v>31822</v>
      </c>
      <c r="M11" s="149" t="s">
        <v>290</v>
      </c>
    </row>
    <row r="12" spans="1:13" ht="18" customHeight="1">
      <c r="A12" s="147" t="s">
        <v>115</v>
      </c>
      <c r="B12" s="148">
        <v>28773</v>
      </c>
      <c r="C12" s="153">
        <v>27</v>
      </c>
      <c r="D12" s="153">
        <v>28</v>
      </c>
      <c r="E12" s="153">
        <v>45</v>
      </c>
      <c r="F12" s="148">
        <v>100</v>
      </c>
      <c r="G12" s="153">
        <v>23</v>
      </c>
      <c r="H12" s="153">
        <v>43</v>
      </c>
      <c r="I12" s="153">
        <v>46</v>
      </c>
      <c r="J12" s="148">
        <v>112</v>
      </c>
      <c r="K12" s="148">
        <v>-12</v>
      </c>
      <c r="L12" s="345">
        <v>28785</v>
      </c>
      <c r="M12" s="149" t="s">
        <v>115</v>
      </c>
    </row>
    <row r="13" spans="1:14" ht="18" customHeight="1">
      <c r="A13" s="147" t="s">
        <v>116</v>
      </c>
      <c r="B13" s="148">
        <v>11637</v>
      </c>
      <c r="C13" s="153">
        <v>6</v>
      </c>
      <c r="D13" s="153">
        <v>11</v>
      </c>
      <c r="E13" s="153">
        <v>23</v>
      </c>
      <c r="F13" s="148">
        <v>40</v>
      </c>
      <c r="G13" s="153">
        <v>14</v>
      </c>
      <c r="H13" s="153">
        <v>8</v>
      </c>
      <c r="I13" s="153">
        <v>19</v>
      </c>
      <c r="J13" s="148">
        <v>41</v>
      </c>
      <c r="K13" s="148">
        <v>-1</v>
      </c>
      <c r="L13" s="345">
        <v>11638</v>
      </c>
      <c r="M13" s="149" t="s">
        <v>116</v>
      </c>
      <c r="N13" s="335"/>
    </row>
    <row r="14" spans="1:14" ht="18" customHeight="1">
      <c r="A14" s="147" t="s">
        <v>117</v>
      </c>
      <c r="B14" s="148">
        <v>16511</v>
      </c>
      <c r="C14" s="153">
        <v>11</v>
      </c>
      <c r="D14" s="153">
        <v>12</v>
      </c>
      <c r="E14" s="153">
        <v>17</v>
      </c>
      <c r="F14" s="148">
        <v>40</v>
      </c>
      <c r="G14" s="153">
        <v>12</v>
      </c>
      <c r="H14" s="153">
        <v>5</v>
      </c>
      <c r="I14" s="153">
        <v>22</v>
      </c>
      <c r="J14" s="148">
        <v>39</v>
      </c>
      <c r="K14" s="148">
        <v>1</v>
      </c>
      <c r="L14" s="345">
        <v>16510</v>
      </c>
      <c r="M14" s="149" t="s">
        <v>117</v>
      </c>
      <c r="N14" s="335"/>
    </row>
    <row r="15" spans="1:14" ht="18" customHeight="1">
      <c r="A15" s="147" t="s">
        <v>118</v>
      </c>
      <c r="B15" s="148">
        <v>11781</v>
      </c>
      <c r="C15" s="153">
        <v>7</v>
      </c>
      <c r="D15" s="153">
        <v>10</v>
      </c>
      <c r="E15" s="153">
        <v>14</v>
      </c>
      <c r="F15" s="148">
        <v>31</v>
      </c>
      <c r="G15" s="153">
        <v>9</v>
      </c>
      <c r="H15" s="153">
        <v>12</v>
      </c>
      <c r="I15" s="153">
        <v>15</v>
      </c>
      <c r="J15" s="148">
        <v>36</v>
      </c>
      <c r="K15" s="148">
        <v>-5</v>
      </c>
      <c r="L15" s="345">
        <v>11786</v>
      </c>
      <c r="M15" s="149" t="s">
        <v>118</v>
      </c>
      <c r="N15" s="335"/>
    </row>
    <row r="16" spans="1:14" ht="18" customHeight="1">
      <c r="A16" s="147" t="s">
        <v>291</v>
      </c>
      <c r="B16" s="148">
        <v>28829</v>
      </c>
      <c r="C16" s="153">
        <v>12</v>
      </c>
      <c r="D16" s="153">
        <v>21</v>
      </c>
      <c r="E16" s="153">
        <v>55</v>
      </c>
      <c r="F16" s="148">
        <v>88</v>
      </c>
      <c r="G16" s="153">
        <v>20</v>
      </c>
      <c r="H16" s="153">
        <v>27</v>
      </c>
      <c r="I16" s="153">
        <v>48</v>
      </c>
      <c r="J16" s="148">
        <v>95</v>
      </c>
      <c r="K16" s="148">
        <v>-7</v>
      </c>
      <c r="L16" s="345">
        <v>28836</v>
      </c>
      <c r="M16" s="149" t="s">
        <v>291</v>
      </c>
      <c r="N16" s="335"/>
    </row>
    <row r="17" spans="1:14" ht="18" customHeight="1">
      <c r="A17" s="147" t="s">
        <v>283</v>
      </c>
      <c r="B17" s="148">
        <v>12185</v>
      </c>
      <c r="C17" s="153">
        <v>18</v>
      </c>
      <c r="D17" s="153">
        <v>4</v>
      </c>
      <c r="E17" s="153">
        <v>17</v>
      </c>
      <c r="F17" s="148">
        <v>39</v>
      </c>
      <c r="G17" s="153">
        <v>14</v>
      </c>
      <c r="H17" s="153">
        <v>6</v>
      </c>
      <c r="I17" s="153">
        <v>15</v>
      </c>
      <c r="J17" s="148">
        <v>35</v>
      </c>
      <c r="K17" s="148">
        <v>4</v>
      </c>
      <c r="L17" s="345">
        <v>12181</v>
      </c>
      <c r="M17" s="149" t="s">
        <v>283</v>
      </c>
      <c r="N17" s="335"/>
    </row>
    <row r="18" spans="1:14" ht="18" customHeight="1">
      <c r="A18" s="147" t="s">
        <v>292</v>
      </c>
      <c r="B18" s="148">
        <v>28577</v>
      </c>
      <c r="C18" s="153">
        <v>36</v>
      </c>
      <c r="D18" s="153">
        <v>32</v>
      </c>
      <c r="E18" s="153">
        <v>42</v>
      </c>
      <c r="F18" s="148">
        <v>110</v>
      </c>
      <c r="G18" s="153">
        <v>26</v>
      </c>
      <c r="H18" s="153">
        <v>20</v>
      </c>
      <c r="I18" s="153">
        <v>43</v>
      </c>
      <c r="J18" s="148">
        <v>89</v>
      </c>
      <c r="K18" s="148">
        <v>21</v>
      </c>
      <c r="L18" s="345">
        <v>28556</v>
      </c>
      <c r="M18" s="149" t="s">
        <v>289</v>
      </c>
      <c r="N18" s="335"/>
    </row>
    <row r="19" spans="1:13" ht="18" customHeight="1">
      <c r="A19" s="147" t="s">
        <v>217</v>
      </c>
      <c r="B19" s="148">
        <v>12604</v>
      </c>
      <c r="C19" s="153">
        <v>6</v>
      </c>
      <c r="D19" s="153">
        <v>7</v>
      </c>
      <c r="E19" s="153">
        <v>25</v>
      </c>
      <c r="F19" s="148">
        <v>38</v>
      </c>
      <c r="G19" s="153">
        <v>10</v>
      </c>
      <c r="H19" s="153">
        <v>10</v>
      </c>
      <c r="I19" s="153">
        <v>21</v>
      </c>
      <c r="J19" s="148">
        <v>41</v>
      </c>
      <c r="K19" s="148">
        <v>-3</v>
      </c>
      <c r="L19" s="345">
        <v>12607</v>
      </c>
      <c r="M19" s="149" t="s">
        <v>217</v>
      </c>
    </row>
    <row r="20" spans="1:13" ht="18" customHeight="1">
      <c r="A20" s="147" t="s">
        <v>133</v>
      </c>
      <c r="B20" s="148">
        <v>9128</v>
      </c>
      <c r="C20" s="153">
        <v>4</v>
      </c>
      <c r="D20" s="153">
        <v>7</v>
      </c>
      <c r="E20" s="153">
        <v>11</v>
      </c>
      <c r="F20" s="148">
        <v>22</v>
      </c>
      <c r="G20" s="153">
        <v>3</v>
      </c>
      <c r="H20" s="153">
        <v>10</v>
      </c>
      <c r="I20" s="153">
        <v>7</v>
      </c>
      <c r="J20" s="148">
        <v>20</v>
      </c>
      <c r="K20" s="148">
        <v>2</v>
      </c>
      <c r="L20" s="345">
        <v>9126</v>
      </c>
      <c r="M20" s="149" t="s">
        <v>133</v>
      </c>
    </row>
    <row r="21" spans="1:13" ht="18" customHeight="1">
      <c r="A21" s="143" t="s">
        <v>128</v>
      </c>
      <c r="B21" s="148">
        <v>9819</v>
      </c>
      <c r="C21" s="153">
        <v>5</v>
      </c>
      <c r="D21" s="153">
        <v>4</v>
      </c>
      <c r="E21" s="153">
        <v>19</v>
      </c>
      <c r="F21" s="148">
        <v>28</v>
      </c>
      <c r="G21" s="153">
        <v>6</v>
      </c>
      <c r="H21" s="153">
        <v>9</v>
      </c>
      <c r="I21" s="153">
        <v>12</v>
      </c>
      <c r="J21" s="148">
        <v>27</v>
      </c>
      <c r="K21" s="148">
        <v>1</v>
      </c>
      <c r="L21" s="346">
        <v>9818</v>
      </c>
      <c r="M21" s="152" t="s">
        <v>128</v>
      </c>
    </row>
    <row r="22" spans="1:13" ht="18" customHeight="1">
      <c r="A22" s="158" t="s">
        <v>75</v>
      </c>
      <c r="B22" s="182">
        <v>2351</v>
      </c>
      <c r="C22" s="189">
        <v>2</v>
      </c>
      <c r="D22" s="189">
        <v>0</v>
      </c>
      <c r="E22" s="189">
        <v>4</v>
      </c>
      <c r="F22" s="183">
        <v>6</v>
      </c>
      <c r="G22" s="189">
        <v>3</v>
      </c>
      <c r="H22" s="189">
        <v>1</v>
      </c>
      <c r="I22" s="189">
        <v>8</v>
      </c>
      <c r="J22" s="182">
        <v>12</v>
      </c>
      <c r="K22" s="171">
        <v>-6</v>
      </c>
      <c r="L22" s="347">
        <v>2357</v>
      </c>
      <c r="M22" s="161" t="s">
        <v>75</v>
      </c>
    </row>
    <row r="23" spans="1:13" ht="18" customHeight="1">
      <c r="A23" s="162" t="s">
        <v>119</v>
      </c>
      <c r="B23" s="163">
        <v>2351</v>
      </c>
      <c r="C23" s="257">
        <v>2</v>
      </c>
      <c r="D23" s="257">
        <v>0</v>
      </c>
      <c r="E23" s="257">
        <v>4</v>
      </c>
      <c r="F23" s="258">
        <v>6</v>
      </c>
      <c r="G23" s="257">
        <v>3</v>
      </c>
      <c r="H23" s="257">
        <v>1</v>
      </c>
      <c r="I23" s="343">
        <v>8</v>
      </c>
      <c r="J23" s="163">
        <v>12</v>
      </c>
      <c r="K23" s="163">
        <v>-6</v>
      </c>
      <c r="L23" s="348">
        <v>2357</v>
      </c>
      <c r="M23" s="164" t="s">
        <v>119</v>
      </c>
    </row>
    <row r="24" spans="1:13" ht="18" customHeight="1">
      <c r="A24" s="158" t="s">
        <v>91</v>
      </c>
      <c r="B24" s="159">
        <v>969</v>
      </c>
      <c r="C24" s="160">
        <v>3</v>
      </c>
      <c r="D24" s="160">
        <v>0</v>
      </c>
      <c r="E24" s="160">
        <v>2</v>
      </c>
      <c r="F24" s="256">
        <v>5</v>
      </c>
      <c r="G24" s="160">
        <v>0</v>
      </c>
      <c r="H24" s="160">
        <v>0</v>
      </c>
      <c r="I24" s="160">
        <v>1</v>
      </c>
      <c r="J24" s="159">
        <v>1</v>
      </c>
      <c r="K24" s="159">
        <v>4</v>
      </c>
      <c r="L24" s="347">
        <v>965</v>
      </c>
      <c r="M24" s="161" t="s">
        <v>91</v>
      </c>
    </row>
    <row r="25" spans="1:13" ht="18" customHeight="1">
      <c r="A25" s="143" t="s">
        <v>92</v>
      </c>
      <c r="B25" s="150">
        <v>969</v>
      </c>
      <c r="C25" s="156">
        <v>3</v>
      </c>
      <c r="D25" s="156">
        <v>0</v>
      </c>
      <c r="E25" s="156">
        <v>2</v>
      </c>
      <c r="F25" s="150">
        <v>5</v>
      </c>
      <c r="G25" s="156">
        <v>0</v>
      </c>
      <c r="H25" s="156">
        <v>0</v>
      </c>
      <c r="I25" s="156">
        <v>1</v>
      </c>
      <c r="J25" s="150">
        <v>1</v>
      </c>
      <c r="K25" s="150">
        <v>4</v>
      </c>
      <c r="L25" s="346">
        <v>965</v>
      </c>
      <c r="M25" s="152" t="s">
        <v>92</v>
      </c>
    </row>
    <row r="26" spans="1:13" ht="18" customHeight="1">
      <c r="A26" s="158" t="s">
        <v>80</v>
      </c>
      <c r="B26" s="159">
        <v>10418</v>
      </c>
      <c r="C26" s="160">
        <v>5</v>
      </c>
      <c r="D26" s="160">
        <v>4</v>
      </c>
      <c r="E26" s="160">
        <v>12</v>
      </c>
      <c r="F26" s="160">
        <v>21</v>
      </c>
      <c r="G26" s="160">
        <v>4</v>
      </c>
      <c r="H26" s="160">
        <v>3</v>
      </c>
      <c r="I26" s="160">
        <v>8</v>
      </c>
      <c r="J26" s="159">
        <v>15</v>
      </c>
      <c r="K26" s="159">
        <v>6</v>
      </c>
      <c r="L26" s="347">
        <v>10412</v>
      </c>
      <c r="M26" s="161" t="s">
        <v>80</v>
      </c>
    </row>
    <row r="27" spans="1:13" ht="18" customHeight="1">
      <c r="A27" s="147" t="s">
        <v>120</v>
      </c>
      <c r="B27" s="148">
        <v>1274</v>
      </c>
      <c r="C27" s="153">
        <v>0</v>
      </c>
      <c r="D27" s="153">
        <v>1</v>
      </c>
      <c r="E27" s="153">
        <v>2</v>
      </c>
      <c r="F27" s="148">
        <v>3</v>
      </c>
      <c r="G27" s="153">
        <v>1</v>
      </c>
      <c r="H27" s="153">
        <v>0</v>
      </c>
      <c r="I27" s="153">
        <v>4</v>
      </c>
      <c r="J27" s="148">
        <v>5</v>
      </c>
      <c r="K27" s="148">
        <v>-2</v>
      </c>
      <c r="L27" s="345">
        <v>1276</v>
      </c>
      <c r="M27" s="149" t="s">
        <v>120</v>
      </c>
    </row>
    <row r="28" spans="1:13" ht="18" customHeight="1">
      <c r="A28" s="147" t="s">
        <v>137</v>
      </c>
      <c r="B28" s="148">
        <v>6292</v>
      </c>
      <c r="C28" s="153">
        <v>4</v>
      </c>
      <c r="D28" s="153">
        <v>2</v>
      </c>
      <c r="E28" s="153">
        <v>9</v>
      </c>
      <c r="F28" s="148">
        <v>15</v>
      </c>
      <c r="G28" s="153">
        <v>2</v>
      </c>
      <c r="H28" s="153">
        <v>2</v>
      </c>
      <c r="I28" s="153">
        <v>3</v>
      </c>
      <c r="J28" s="148">
        <v>7</v>
      </c>
      <c r="K28" s="148">
        <v>8</v>
      </c>
      <c r="L28" s="345">
        <v>6284</v>
      </c>
      <c r="M28" s="149" t="s">
        <v>137</v>
      </c>
    </row>
    <row r="29" spans="1:13" ht="18" customHeight="1">
      <c r="A29" s="147" t="s">
        <v>138</v>
      </c>
      <c r="B29" s="148">
        <v>2852</v>
      </c>
      <c r="C29" s="153">
        <v>1</v>
      </c>
      <c r="D29" s="153">
        <v>1</v>
      </c>
      <c r="E29" s="153">
        <v>1</v>
      </c>
      <c r="F29" s="148">
        <v>3</v>
      </c>
      <c r="G29" s="153">
        <v>1</v>
      </c>
      <c r="H29" s="153">
        <v>1</v>
      </c>
      <c r="I29" s="153">
        <v>1</v>
      </c>
      <c r="J29" s="148">
        <v>3</v>
      </c>
      <c r="K29" s="148">
        <v>0</v>
      </c>
      <c r="L29" s="345">
        <v>2852</v>
      </c>
      <c r="M29" s="149" t="s">
        <v>138</v>
      </c>
    </row>
    <row r="30" spans="1:13" ht="18" customHeight="1">
      <c r="A30" s="336" t="s">
        <v>94</v>
      </c>
      <c r="B30" s="183">
        <v>8431</v>
      </c>
      <c r="C30" s="183">
        <v>9</v>
      </c>
      <c r="D30" s="183">
        <v>3</v>
      </c>
      <c r="E30" s="183">
        <v>11</v>
      </c>
      <c r="F30" s="183">
        <v>23</v>
      </c>
      <c r="G30" s="183">
        <v>4</v>
      </c>
      <c r="H30" s="183">
        <v>2</v>
      </c>
      <c r="I30" s="183">
        <v>9</v>
      </c>
      <c r="J30" s="182">
        <v>15</v>
      </c>
      <c r="K30" s="182">
        <v>8</v>
      </c>
      <c r="L30" s="349">
        <v>8423</v>
      </c>
      <c r="M30" s="337" t="s">
        <v>94</v>
      </c>
    </row>
    <row r="31" spans="1:13" ht="18" customHeight="1">
      <c r="A31" s="338" t="s">
        <v>95</v>
      </c>
      <c r="B31" s="339">
        <v>3756</v>
      </c>
      <c r="C31" s="153">
        <v>3</v>
      </c>
      <c r="D31" s="153">
        <v>3</v>
      </c>
      <c r="E31" s="153">
        <v>6</v>
      </c>
      <c r="F31" s="148">
        <v>12</v>
      </c>
      <c r="G31" s="153">
        <v>3</v>
      </c>
      <c r="H31" s="153">
        <v>1</v>
      </c>
      <c r="I31" s="153">
        <v>6</v>
      </c>
      <c r="J31" s="155">
        <v>10</v>
      </c>
      <c r="K31" s="148">
        <v>2</v>
      </c>
      <c r="L31" s="350">
        <v>3754</v>
      </c>
      <c r="M31" s="340" t="s">
        <v>95</v>
      </c>
    </row>
    <row r="32" spans="1:13" ht="18" customHeight="1">
      <c r="A32" s="147" t="s">
        <v>96</v>
      </c>
      <c r="B32" s="148">
        <v>2275</v>
      </c>
      <c r="C32" s="153">
        <v>3</v>
      </c>
      <c r="D32" s="153">
        <v>0</v>
      </c>
      <c r="E32" s="153">
        <v>4</v>
      </c>
      <c r="F32" s="148">
        <v>7</v>
      </c>
      <c r="G32" s="153">
        <v>0</v>
      </c>
      <c r="H32" s="153">
        <v>1</v>
      </c>
      <c r="I32" s="153">
        <v>3</v>
      </c>
      <c r="J32" s="155">
        <v>4</v>
      </c>
      <c r="K32" s="148">
        <v>3</v>
      </c>
      <c r="L32" s="345">
        <v>2272</v>
      </c>
      <c r="M32" s="149" t="s">
        <v>96</v>
      </c>
    </row>
    <row r="33" spans="1:13" ht="18" customHeight="1">
      <c r="A33" s="147" t="s">
        <v>121</v>
      </c>
      <c r="B33" s="148">
        <v>1594</v>
      </c>
      <c r="C33" s="153">
        <v>1</v>
      </c>
      <c r="D33" s="153">
        <v>0</v>
      </c>
      <c r="E33" s="153">
        <v>0</v>
      </c>
      <c r="F33" s="148">
        <v>1</v>
      </c>
      <c r="G33" s="153">
        <v>1</v>
      </c>
      <c r="H33" s="153">
        <v>0</v>
      </c>
      <c r="I33" s="153">
        <v>0</v>
      </c>
      <c r="J33" s="155">
        <v>1</v>
      </c>
      <c r="K33" s="148">
        <v>0</v>
      </c>
      <c r="L33" s="345">
        <v>1594</v>
      </c>
      <c r="M33" s="149" t="s">
        <v>121</v>
      </c>
    </row>
    <row r="34" spans="1:13" ht="18" customHeight="1">
      <c r="A34" s="152" t="s">
        <v>122</v>
      </c>
      <c r="B34" s="150">
        <v>806</v>
      </c>
      <c r="C34" s="367">
        <v>2</v>
      </c>
      <c r="D34" s="156">
        <v>0</v>
      </c>
      <c r="E34" s="156">
        <v>1</v>
      </c>
      <c r="F34" s="150">
        <v>3</v>
      </c>
      <c r="G34" s="156">
        <v>0</v>
      </c>
      <c r="H34" s="156">
        <v>0</v>
      </c>
      <c r="I34" s="156">
        <v>0</v>
      </c>
      <c r="J34" s="157">
        <v>0</v>
      </c>
      <c r="K34" s="150">
        <v>3</v>
      </c>
      <c r="L34" s="346">
        <v>803</v>
      </c>
      <c r="M34" s="152" t="s">
        <v>122</v>
      </c>
    </row>
    <row r="35" spans="1:13" ht="18" customHeight="1">
      <c r="A35" s="181" t="s">
        <v>82</v>
      </c>
      <c r="B35" s="182">
        <v>6236</v>
      </c>
      <c r="C35" s="183">
        <v>4</v>
      </c>
      <c r="D35" s="183">
        <v>1</v>
      </c>
      <c r="E35" s="183">
        <v>7</v>
      </c>
      <c r="F35" s="183">
        <v>12</v>
      </c>
      <c r="G35" s="183">
        <v>2</v>
      </c>
      <c r="H35" s="183">
        <v>0</v>
      </c>
      <c r="I35" s="183">
        <v>10</v>
      </c>
      <c r="J35" s="182">
        <v>12</v>
      </c>
      <c r="K35" s="182">
        <v>0</v>
      </c>
      <c r="L35" s="351">
        <v>6236</v>
      </c>
      <c r="M35" s="184" t="s">
        <v>82</v>
      </c>
    </row>
    <row r="36" spans="1:13" ht="18" customHeight="1">
      <c r="A36" s="169" t="s">
        <v>126</v>
      </c>
      <c r="B36" s="150">
        <v>6236</v>
      </c>
      <c r="C36" s="178">
        <v>4</v>
      </c>
      <c r="D36" s="178">
        <v>1</v>
      </c>
      <c r="E36" s="178">
        <v>7</v>
      </c>
      <c r="F36" s="150">
        <v>12</v>
      </c>
      <c r="G36" s="178">
        <v>2</v>
      </c>
      <c r="H36" s="178">
        <v>0</v>
      </c>
      <c r="I36" s="178">
        <v>10</v>
      </c>
      <c r="J36" s="150">
        <v>12</v>
      </c>
      <c r="K36" s="150">
        <v>0</v>
      </c>
      <c r="L36" s="346">
        <v>6236</v>
      </c>
      <c r="M36" s="170" t="s">
        <v>126</v>
      </c>
    </row>
    <row r="37" spans="1:13" ht="18" customHeight="1">
      <c r="A37" s="165" t="s">
        <v>84</v>
      </c>
      <c r="B37" s="159">
        <v>5842</v>
      </c>
      <c r="C37" s="160">
        <v>3</v>
      </c>
      <c r="D37" s="160">
        <v>5</v>
      </c>
      <c r="E37" s="160">
        <v>11</v>
      </c>
      <c r="F37" s="159">
        <v>19</v>
      </c>
      <c r="G37" s="160">
        <v>4</v>
      </c>
      <c r="H37" s="160">
        <v>5</v>
      </c>
      <c r="I37" s="160">
        <v>11</v>
      </c>
      <c r="J37" s="171">
        <v>20</v>
      </c>
      <c r="K37" s="159">
        <v>-1</v>
      </c>
      <c r="L37" s="347">
        <v>5843</v>
      </c>
      <c r="M37" s="166" t="s">
        <v>84</v>
      </c>
    </row>
    <row r="38" spans="1:13" ht="18" customHeight="1">
      <c r="A38" s="167" t="s">
        <v>123</v>
      </c>
      <c r="B38" s="148">
        <v>4977</v>
      </c>
      <c r="C38" s="153">
        <v>3</v>
      </c>
      <c r="D38" s="153">
        <v>5</v>
      </c>
      <c r="E38" s="153">
        <v>9</v>
      </c>
      <c r="F38" s="148">
        <v>17</v>
      </c>
      <c r="G38" s="153">
        <v>4</v>
      </c>
      <c r="H38" s="153">
        <v>5</v>
      </c>
      <c r="I38" s="153">
        <v>9</v>
      </c>
      <c r="J38" s="148">
        <v>18</v>
      </c>
      <c r="K38" s="148">
        <v>-1</v>
      </c>
      <c r="L38" s="345">
        <v>4978</v>
      </c>
      <c r="M38" s="168" t="s">
        <v>123</v>
      </c>
    </row>
    <row r="39" spans="1:13" ht="18" customHeight="1">
      <c r="A39" s="169" t="s">
        <v>100</v>
      </c>
      <c r="B39" s="150">
        <v>865</v>
      </c>
      <c r="C39" s="156">
        <v>0</v>
      </c>
      <c r="D39" s="156">
        <v>0</v>
      </c>
      <c r="E39" s="156">
        <v>2</v>
      </c>
      <c r="F39" s="150">
        <v>2</v>
      </c>
      <c r="G39" s="156">
        <v>0</v>
      </c>
      <c r="H39" s="156">
        <v>0</v>
      </c>
      <c r="I39" s="156">
        <v>2</v>
      </c>
      <c r="J39" s="150">
        <v>2</v>
      </c>
      <c r="K39" s="150">
        <v>0</v>
      </c>
      <c r="L39" s="346">
        <v>865</v>
      </c>
      <c r="M39" s="170" t="s">
        <v>100</v>
      </c>
    </row>
    <row r="40" ht="18" customHeight="1"/>
    <row r="41" spans="1:25" ht="18" customHeight="1">
      <c r="A41" s="341" t="s">
        <v>299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129"/>
      <c r="R41" s="129"/>
      <c r="S41" s="129"/>
      <c r="T41" s="129"/>
      <c r="U41" s="129"/>
      <c r="V41" s="129"/>
      <c r="W41" s="129"/>
      <c r="X41" s="129"/>
      <c r="Y41" s="129"/>
    </row>
    <row r="42" spans="1:25" ht="18" customHeight="1">
      <c r="A42" s="191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</row>
    <row r="43" spans="1:25" ht="18" customHeight="1">
      <c r="A43" s="191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</row>
    <row r="44" spans="1:25" ht="18" customHeight="1">
      <c r="A44" s="191"/>
      <c r="R44" s="129"/>
      <c r="S44" s="129"/>
      <c r="T44" s="129"/>
      <c r="U44" s="129"/>
      <c r="V44" s="129"/>
      <c r="W44" s="129"/>
      <c r="X44" s="129"/>
      <c r="Y44" s="129"/>
    </row>
    <row r="45" spans="1:25" ht="1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ht="1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80"/>
      <c r="S46" s="180"/>
      <c r="T46" s="180"/>
      <c r="U46" s="180"/>
      <c r="V46" s="180"/>
      <c r="W46" s="180"/>
      <c r="X46" s="180"/>
      <c r="Y46" s="180"/>
    </row>
    <row r="48" spans="1:14" ht="1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52" ht="12">
      <c r="E52" s="342"/>
    </row>
  </sheetData>
  <sheetProtection/>
  <mergeCells count="4">
    <mergeCell ref="A4:A5"/>
    <mergeCell ref="B4:B5"/>
    <mergeCell ref="K4:K5"/>
    <mergeCell ref="M4:M5"/>
  </mergeCells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4.375" style="0" customWidth="1"/>
    <col min="3" max="4" width="6.125" style="122" customWidth="1"/>
    <col min="5" max="14" width="6.125" style="0" customWidth="1"/>
    <col min="15" max="15" width="6.625" style="91" customWidth="1"/>
    <col min="16" max="16" width="9.00390625" style="91" customWidth="1"/>
    <col min="17" max="17" width="8.375" style="91" customWidth="1"/>
    <col min="18" max="25" width="9.00390625" style="91" customWidth="1"/>
  </cols>
  <sheetData>
    <row r="1" spans="2:25" s="83" customFormat="1" ht="24.75" customHeight="1"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2:15" ht="14.25">
      <c r="B2" s="90" t="s">
        <v>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2"/>
    </row>
    <row r="3" spans="2:15" ht="15" customHeight="1">
      <c r="B3" s="91" t="s">
        <v>49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75" t="s">
        <v>50</v>
      </c>
    </row>
    <row r="4" spans="2:16" ht="15" customHeight="1">
      <c r="B4" s="93" t="s">
        <v>51</v>
      </c>
      <c r="C4" s="94" t="s">
        <v>140</v>
      </c>
      <c r="D4" s="95" t="s">
        <v>141</v>
      </c>
      <c r="E4" s="95" t="s">
        <v>142</v>
      </c>
      <c r="F4" s="95" t="s">
        <v>143</v>
      </c>
      <c r="G4" s="95" t="s">
        <v>144</v>
      </c>
      <c r="H4" s="95" t="s">
        <v>145</v>
      </c>
      <c r="I4" s="95" t="s">
        <v>146</v>
      </c>
      <c r="J4" s="95" t="s">
        <v>147</v>
      </c>
      <c r="K4" s="95" t="s">
        <v>148</v>
      </c>
      <c r="L4" s="95" t="s">
        <v>149</v>
      </c>
      <c r="M4" s="95" t="s">
        <v>150</v>
      </c>
      <c r="N4" s="95" t="s">
        <v>151</v>
      </c>
      <c r="O4" s="96" t="s">
        <v>52</v>
      </c>
      <c r="P4" s="97"/>
    </row>
    <row r="5" spans="2:15" ht="15" customHeight="1">
      <c r="B5" s="375" t="s">
        <v>301</v>
      </c>
      <c r="C5" s="98">
        <v>716</v>
      </c>
      <c r="D5" s="99">
        <v>570</v>
      </c>
      <c r="E5" s="100">
        <v>580</v>
      </c>
      <c r="F5" s="100">
        <v>653</v>
      </c>
      <c r="G5" s="100">
        <v>590</v>
      </c>
      <c r="H5" s="101">
        <v>540</v>
      </c>
      <c r="I5" s="101">
        <v>639</v>
      </c>
      <c r="J5" s="101">
        <v>683</v>
      </c>
      <c r="K5" s="101">
        <v>601</v>
      </c>
      <c r="L5" s="101">
        <v>687</v>
      </c>
      <c r="M5" s="101">
        <v>621</v>
      </c>
      <c r="N5" s="177">
        <v>648</v>
      </c>
      <c r="O5" s="102">
        <v>7528</v>
      </c>
    </row>
    <row r="6" spans="2:15" ht="15" customHeight="1">
      <c r="B6" s="376" t="s">
        <v>302</v>
      </c>
      <c r="C6" s="103">
        <v>627</v>
      </c>
      <c r="D6" s="104">
        <v>539</v>
      </c>
      <c r="E6" s="105">
        <v>605</v>
      </c>
      <c r="F6" s="105">
        <v>600</v>
      </c>
      <c r="G6" s="105">
        <v>514</v>
      </c>
      <c r="H6" s="106">
        <v>555</v>
      </c>
      <c r="I6" s="106">
        <v>601</v>
      </c>
      <c r="J6" s="106">
        <v>567</v>
      </c>
      <c r="K6" s="106">
        <v>602</v>
      </c>
      <c r="L6" s="106">
        <v>609</v>
      </c>
      <c r="M6" s="106">
        <v>636</v>
      </c>
      <c r="N6" s="176">
        <v>589</v>
      </c>
      <c r="O6" s="107">
        <v>7044</v>
      </c>
    </row>
    <row r="7" spans="2:15" ht="15" customHeight="1">
      <c r="B7" s="376" t="s">
        <v>303</v>
      </c>
      <c r="C7" s="103">
        <v>624</v>
      </c>
      <c r="D7" s="104">
        <v>558</v>
      </c>
      <c r="E7" s="105">
        <v>599</v>
      </c>
      <c r="F7" s="105">
        <v>523</v>
      </c>
      <c r="G7" s="105">
        <v>511</v>
      </c>
      <c r="H7" s="106">
        <v>587</v>
      </c>
      <c r="I7" s="106">
        <v>566</v>
      </c>
      <c r="J7" s="106">
        <v>529</v>
      </c>
      <c r="K7" s="106">
        <v>624</v>
      </c>
      <c r="L7" s="106">
        <v>599</v>
      </c>
      <c r="M7" s="106">
        <v>576</v>
      </c>
      <c r="N7" s="176">
        <v>575</v>
      </c>
      <c r="O7" s="107">
        <v>6871</v>
      </c>
    </row>
    <row r="8" spans="2:15" ht="15" customHeight="1">
      <c r="B8" s="376" t="s">
        <v>304</v>
      </c>
      <c r="C8" s="103">
        <v>558</v>
      </c>
      <c r="D8" s="104">
        <v>536</v>
      </c>
      <c r="E8" s="105">
        <v>538</v>
      </c>
      <c r="F8" s="105">
        <v>555</v>
      </c>
      <c r="G8" s="105">
        <v>507</v>
      </c>
      <c r="H8" s="106">
        <v>560</v>
      </c>
      <c r="I8" s="106">
        <v>514</v>
      </c>
      <c r="J8" s="106">
        <v>588</v>
      </c>
      <c r="K8" s="106">
        <v>580</v>
      </c>
      <c r="L8" s="106">
        <v>589</v>
      </c>
      <c r="M8" s="106">
        <v>592</v>
      </c>
      <c r="N8" s="176">
        <v>598</v>
      </c>
      <c r="O8" s="107">
        <v>6715</v>
      </c>
    </row>
    <row r="9" spans="2:15" ht="15" customHeight="1">
      <c r="B9" s="376" t="s">
        <v>362</v>
      </c>
      <c r="C9" s="103">
        <v>531</v>
      </c>
      <c r="D9" s="104">
        <v>528</v>
      </c>
      <c r="E9" s="105">
        <v>510</v>
      </c>
      <c r="F9" s="105">
        <v>552</v>
      </c>
      <c r="G9" s="105">
        <v>544</v>
      </c>
      <c r="H9" s="106">
        <v>520</v>
      </c>
      <c r="I9" s="106">
        <v>512</v>
      </c>
      <c r="J9" s="106">
        <v>586</v>
      </c>
      <c r="K9" s="106">
        <v>529</v>
      </c>
      <c r="L9" s="106">
        <v>604</v>
      </c>
      <c r="M9" s="106">
        <v>562</v>
      </c>
      <c r="N9" s="176">
        <v>527</v>
      </c>
      <c r="O9" s="107">
        <v>6505</v>
      </c>
    </row>
    <row r="10" spans="2:16" ht="15" customHeight="1">
      <c r="B10" s="532" t="s">
        <v>455</v>
      </c>
      <c r="C10" s="533">
        <v>607</v>
      </c>
      <c r="D10" s="534">
        <v>544</v>
      </c>
      <c r="E10" s="534">
        <v>497</v>
      </c>
      <c r="F10" s="534">
        <v>498</v>
      </c>
      <c r="G10" s="534">
        <v>440</v>
      </c>
      <c r="H10" s="534">
        <v>447</v>
      </c>
      <c r="I10" s="534">
        <v>535</v>
      </c>
      <c r="J10" s="534">
        <v>524</v>
      </c>
      <c r="K10" s="534">
        <v>476</v>
      </c>
      <c r="L10" s="534">
        <v>559</v>
      </c>
      <c r="M10" s="534">
        <v>0</v>
      </c>
      <c r="N10" s="534">
        <v>0</v>
      </c>
      <c r="O10" s="108">
        <v>5127</v>
      </c>
      <c r="P10" s="97"/>
    </row>
    <row r="11" spans="2:16" ht="9.75" customHeight="1">
      <c r="B11" s="109"/>
      <c r="C11" s="110"/>
      <c r="D11" s="11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1"/>
    </row>
    <row r="12" spans="2:25" s="112" customFormat="1" ht="15" customHeight="1">
      <c r="B12" s="112" t="s">
        <v>53</v>
      </c>
      <c r="C12" s="91"/>
      <c r="D12" s="91"/>
      <c r="N12" s="91"/>
      <c r="O12" s="575" t="s">
        <v>50</v>
      </c>
      <c r="P12" s="111"/>
      <c r="Q12" s="91"/>
      <c r="R12" s="91"/>
      <c r="S12" s="91"/>
      <c r="T12" s="91"/>
      <c r="U12" s="91"/>
      <c r="V12" s="91"/>
      <c r="W12" s="91"/>
      <c r="X12" s="91"/>
      <c r="Y12" s="91"/>
    </row>
    <row r="13" spans="2:25" s="112" customFormat="1" ht="15" customHeight="1">
      <c r="B13" s="93" t="s">
        <v>51</v>
      </c>
      <c r="C13" s="94" t="s">
        <v>54</v>
      </c>
      <c r="D13" s="95" t="s">
        <v>55</v>
      </c>
      <c r="E13" s="95" t="s">
        <v>56</v>
      </c>
      <c r="F13" s="95" t="s">
        <v>57</v>
      </c>
      <c r="G13" s="95" t="s">
        <v>22</v>
      </c>
      <c r="H13" s="95" t="s">
        <v>58</v>
      </c>
      <c r="I13" s="95" t="s">
        <v>59</v>
      </c>
      <c r="J13" s="95" t="s">
        <v>60</v>
      </c>
      <c r="K13" s="95" t="s">
        <v>61</v>
      </c>
      <c r="L13" s="95" t="s">
        <v>62</v>
      </c>
      <c r="M13" s="95" t="s">
        <v>63</v>
      </c>
      <c r="N13" s="95" t="s">
        <v>64</v>
      </c>
      <c r="O13" s="96" t="s">
        <v>52</v>
      </c>
      <c r="P13" s="111"/>
      <c r="Q13" s="91"/>
      <c r="R13" s="91"/>
      <c r="S13" s="91"/>
      <c r="T13" s="91"/>
      <c r="U13" s="91"/>
      <c r="V13" s="91"/>
      <c r="W13" s="91"/>
      <c r="X13" s="91"/>
      <c r="Y13" s="91"/>
    </row>
    <row r="14" spans="2:25" s="112" customFormat="1" ht="15" customHeight="1">
      <c r="B14" s="375" t="s">
        <v>460</v>
      </c>
      <c r="C14" s="98">
        <v>1212</v>
      </c>
      <c r="D14" s="99">
        <v>1162</v>
      </c>
      <c r="E14" s="100">
        <v>1236</v>
      </c>
      <c r="F14" s="100">
        <v>1376</v>
      </c>
      <c r="G14" s="100">
        <v>1177</v>
      </c>
      <c r="H14" s="185">
        <v>1175</v>
      </c>
      <c r="I14" s="185">
        <v>1132</v>
      </c>
      <c r="J14" s="99">
        <v>1143</v>
      </c>
      <c r="K14" s="99">
        <v>998</v>
      </c>
      <c r="L14" s="99">
        <v>935</v>
      </c>
      <c r="M14" s="99">
        <v>1026</v>
      </c>
      <c r="N14" s="114">
        <v>1032</v>
      </c>
      <c r="O14" s="102">
        <v>13604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2:25" s="112" customFormat="1" ht="15" customHeight="1">
      <c r="B15" s="378" t="s">
        <v>461</v>
      </c>
      <c r="C15" s="103">
        <v>1180</v>
      </c>
      <c r="D15" s="104">
        <v>1189</v>
      </c>
      <c r="E15" s="105">
        <v>1298</v>
      </c>
      <c r="F15" s="105">
        <v>1339</v>
      </c>
      <c r="G15" s="105">
        <v>1176</v>
      </c>
      <c r="H15" s="104">
        <v>1306</v>
      </c>
      <c r="I15" s="104">
        <v>1132</v>
      </c>
      <c r="J15" s="104">
        <v>1181</v>
      </c>
      <c r="K15" s="104">
        <v>1054</v>
      </c>
      <c r="L15" s="104">
        <v>1024</v>
      </c>
      <c r="M15" s="104">
        <v>1054</v>
      </c>
      <c r="N15" s="116">
        <v>1049</v>
      </c>
      <c r="O15" s="107">
        <v>13982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2:25" s="112" customFormat="1" ht="15" customHeight="1">
      <c r="B16" s="378" t="s">
        <v>462</v>
      </c>
      <c r="C16" s="103">
        <v>1163</v>
      </c>
      <c r="D16" s="104">
        <v>1167</v>
      </c>
      <c r="E16" s="105">
        <v>1263</v>
      </c>
      <c r="F16" s="105">
        <v>1338</v>
      </c>
      <c r="G16" s="105">
        <v>1143</v>
      </c>
      <c r="H16" s="186">
        <v>1297</v>
      </c>
      <c r="I16" s="186">
        <v>1158</v>
      </c>
      <c r="J16" s="186">
        <v>1197</v>
      </c>
      <c r="K16" s="104">
        <v>1083</v>
      </c>
      <c r="L16" s="104">
        <v>1021</v>
      </c>
      <c r="M16" s="104">
        <v>1159</v>
      </c>
      <c r="N16" s="116">
        <v>1136</v>
      </c>
      <c r="O16" s="107">
        <v>14125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2:25" s="112" customFormat="1" ht="15" customHeight="1">
      <c r="B17" s="378" t="s">
        <v>463</v>
      </c>
      <c r="C17" s="103">
        <v>1189</v>
      </c>
      <c r="D17" s="104">
        <v>1294</v>
      </c>
      <c r="E17" s="105">
        <v>1270</v>
      </c>
      <c r="F17" s="105">
        <v>1400</v>
      </c>
      <c r="G17" s="105">
        <v>1206</v>
      </c>
      <c r="H17" s="104">
        <v>1267</v>
      </c>
      <c r="I17" s="104">
        <v>1197</v>
      </c>
      <c r="J17" s="104">
        <v>1191</v>
      </c>
      <c r="K17" s="104">
        <v>1201</v>
      </c>
      <c r="L17" s="193">
        <v>1100</v>
      </c>
      <c r="M17" s="104">
        <v>1173</v>
      </c>
      <c r="N17" s="104">
        <v>1095</v>
      </c>
      <c r="O17" s="107">
        <v>14583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2:25" s="112" customFormat="1" ht="15" customHeight="1">
      <c r="B18" s="378" t="s">
        <v>464</v>
      </c>
      <c r="C18" s="103">
        <v>1269</v>
      </c>
      <c r="D18" s="104">
        <v>1247</v>
      </c>
      <c r="E18" s="105">
        <v>1334</v>
      </c>
      <c r="F18" s="105">
        <v>1368</v>
      </c>
      <c r="G18" s="105">
        <v>1288</v>
      </c>
      <c r="H18" s="104">
        <v>1313</v>
      </c>
      <c r="I18" s="104">
        <v>1229</v>
      </c>
      <c r="J18" s="104">
        <v>1266</v>
      </c>
      <c r="K18" s="104">
        <v>1119</v>
      </c>
      <c r="L18" s="193">
        <v>1137</v>
      </c>
      <c r="M18" s="104">
        <v>1127</v>
      </c>
      <c r="N18" s="104">
        <v>1101</v>
      </c>
      <c r="O18" s="107">
        <v>14798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2:25" s="112" customFormat="1" ht="15" customHeight="1">
      <c r="B19" s="377" t="s">
        <v>454</v>
      </c>
      <c r="C19" s="535">
        <v>1260</v>
      </c>
      <c r="D19" s="536">
        <v>1351</v>
      </c>
      <c r="E19" s="537">
        <v>1315</v>
      </c>
      <c r="F19" s="537">
        <v>1500</v>
      </c>
      <c r="G19" s="537">
        <v>1274</v>
      </c>
      <c r="H19" s="536">
        <v>1277</v>
      </c>
      <c r="I19" s="536">
        <v>1328</v>
      </c>
      <c r="J19" s="536">
        <v>1240</v>
      </c>
      <c r="K19" s="538">
        <v>1056</v>
      </c>
      <c r="L19" s="538">
        <v>1157</v>
      </c>
      <c r="M19" s="538">
        <v>0</v>
      </c>
      <c r="N19" s="538">
        <v>0</v>
      </c>
      <c r="O19" s="108">
        <v>12758</v>
      </c>
      <c r="P19" s="97"/>
      <c r="Q19" s="91"/>
      <c r="R19" s="91"/>
      <c r="S19" s="91"/>
      <c r="T19" s="91"/>
      <c r="U19" s="91"/>
      <c r="V19" s="91"/>
      <c r="W19" s="91"/>
      <c r="X19" s="91"/>
      <c r="Y19" s="91"/>
    </row>
    <row r="20" spans="3:25" s="112" customFormat="1" ht="9.75" customHeight="1">
      <c r="C20" s="91"/>
      <c r="D20" s="91"/>
      <c r="O20" s="110"/>
      <c r="P20" s="111"/>
      <c r="Q20" s="91"/>
      <c r="R20" s="91"/>
      <c r="S20" s="91"/>
      <c r="T20" s="91"/>
      <c r="U20" s="91"/>
      <c r="V20" s="91"/>
      <c r="W20" s="91"/>
      <c r="X20" s="91"/>
      <c r="Y20" s="91"/>
    </row>
    <row r="21" spans="2:25" s="112" customFormat="1" ht="15" customHeight="1">
      <c r="B21" s="112" t="s">
        <v>65</v>
      </c>
      <c r="C21" s="91"/>
      <c r="D21" s="91"/>
      <c r="N21" s="91"/>
      <c r="O21" s="575" t="s">
        <v>50</v>
      </c>
      <c r="P21" s="111"/>
      <c r="Q21" s="91"/>
      <c r="R21" s="91"/>
      <c r="S21" s="91"/>
      <c r="T21" s="91"/>
      <c r="U21" s="91"/>
      <c r="V21" s="91"/>
      <c r="W21" s="91"/>
      <c r="X21" s="91"/>
      <c r="Y21" s="91"/>
    </row>
    <row r="22" spans="2:25" s="112" customFormat="1" ht="15" customHeight="1">
      <c r="B22" s="93" t="s">
        <v>51</v>
      </c>
      <c r="C22" s="94" t="s">
        <v>54</v>
      </c>
      <c r="D22" s="95" t="s">
        <v>55</v>
      </c>
      <c r="E22" s="95" t="s">
        <v>56</v>
      </c>
      <c r="F22" s="95" t="s">
        <v>57</v>
      </c>
      <c r="G22" s="95" t="s">
        <v>22</v>
      </c>
      <c r="H22" s="95" t="s">
        <v>58</v>
      </c>
      <c r="I22" s="95" t="s">
        <v>59</v>
      </c>
      <c r="J22" s="95" t="s">
        <v>60</v>
      </c>
      <c r="K22" s="95" t="s">
        <v>61</v>
      </c>
      <c r="L22" s="95" t="s">
        <v>62</v>
      </c>
      <c r="M22" s="95" t="s">
        <v>63</v>
      </c>
      <c r="N22" s="95" t="s">
        <v>64</v>
      </c>
      <c r="O22" s="96" t="s">
        <v>52</v>
      </c>
      <c r="P22" s="97"/>
      <c r="Q22" s="91"/>
      <c r="R22" s="91"/>
      <c r="S22" s="91"/>
      <c r="T22" s="91"/>
      <c r="U22" s="91"/>
      <c r="V22" s="91"/>
      <c r="W22" s="91"/>
      <c r="X22" s="91"/>
      <c r="Y22" s="91"/>
    </row>
    <row r="23" spans="2:25" s="112" customFormat="1" ht="15" customHeight="1">
      <c r="B23" s="375" t="s">
        <v>460</v>
      </c>
      <c r="C23" s="185">
        <v>-496</v>
      </c>
      <c r="D23" s="187">
        <v>-592</v>
      </c>
      <c r="E23" s="185">
        <v>-656</v>
      </c>
      <c r="F23" s="185">
        <v>-723</v>
      </c>
      <c r="G23" s="185">
        <v>-587</v>
      </c>
      <c r="H23" s="185">
        <v>-635</v>
      </c>
      <c r="I23" s="185">
        <v>-493</v>
      </c>
      <c r="J23" s="185">
        <v>-460</v>
      </c>
      <c r="K23" s="185">
        <v>-397</v>
      </c>
      <c r="L23" s="185">
        <v>-248</v>
      </c>
      <c r="M23" s="185">
        <v>-405</v>
      </c>
      <c r="N23" s="185">
        <v>-384</v>
      </c>
      <c r="O23" s="102">
        <v>-6076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2:25" s="112" customFormat="1" ht="15" customHeight="1">
      <c r="B24" s="378" t="s">
        <v>461</v>
      </c>
      <c r="C24" s="104">
        <v>-553</v>
      </c>
      <c r="D24" s="103">
        <v>-650</v>
      </c>
      <c r="E24" s="104">
        <v>-693</v>
      </c>
      <c r="F24" s="104">
        <v>-739</v>
      </c>
      <c r="G24" s="104">
        <v>-662</v>
      </c>
      <c r="H24" s="104">
        <v>-751</v>
      </c>
      <c r="I24" s="104">
        <v>-531</v>
      </c>
      <c r="J24" s="104">
        <v>-614</v>
      </c>
      <c r="K24" s="104">
        <v>-452</v>
      </c>
      <c r="L24" s="104">
        <v>-415</v>
      </c>
      <c r="M24" s="104">
        <v>-418</v>
      </c>
      <c r="N24" s="104">
        <v>-460</v>
      </c>
      <c r="O24" s="107">
        <v>-6938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2:25" s="112" customFormat="1" ht="15" customHeight="1">
      <c r="B25" s="378" t="s">
        <v>462</v>
      </c>
      <c r="C25" s="104">
        <v>-539</v>
      </c>
      <c r="D25" s="103">
        <v>-609</v>
      </c>
      <c r="E25" s="104">
        <v>-664</v>
      </c>
      <c r="F25" s="104">
        <v>-815</v>
      </c>
      <c r="G25" s="104">
        <v>-632</v>
      </c>
      <c r="H25" s="104">
        <v>-710</v>
      </c>
      <c r="I25" s="104">
        <v>-592</v>
      </c>
      <c r="J25" s="104">
        <v>-668</v>
      </c>
      <c r="K25" s="104">
        <v>-459</v>
      </c>
      <c r="L25" s="104">
        <v>-422</v>
      </c>
      <c r="M25" s="104">
        <v>-583</v>
      </c>
      <c r="N25" s="104">
        <v>-561</v>
      </c>
      <c r="O25" s="107">
        <v>-7254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2:25" s="112" customFormat="1" ht="15" customHeight="1">
      <c r="B26" s="378" t="s">
        <v>463</v>
      </c>
      <c r="C26" s="104">
        <v>-631</v>
      </c>
      <c r="D26" s="103">
        <v>-758</v>
      </c>
      <c r="E26" s="104">
        <v>-732</v>
      </c>
      <c r="F26" s="104">
        <v>-845</v>
      </c>
      <c r="G26" s="104">
        <v>-699</v>
      </c>
      <c r="H26" s="104">
        <v>-707</v>
      </c>
      <c r="I26" s="104">
        <v>-683</v>
      </c>
      <c r="J26" s="104">
        <v>-603</v>
      </c>
      <c r="K26" s="104">
        <v>-621</v>
      </c>
      <c r="L26" s="104">
        <v>-511</v>
      </c>
      <c r="M26" s="104">
        <v>-581</v>
      </c>
      <c r="N26" s="104">
        <v>-497</v>
      </c>
      <c r="O26" s="107">
        <v>-7868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2:25" s="112" customFormat="1" ht="15" customHeight="1">
      <c r="B27" s="378" t="s">
        <v>464</v>
      </c>
      <c r="C27" s="186">
        <v>-738</v>
      </c>
      <c r="D27" s="188">
        <v>-719</v>
      </c>
      <c r="E27" s="186">
        <v>-824</v>
      </c>
      <c r="F27" s="186">
        <v>-816</v>
      </c>
      <c r="G27" s="186">
        <v>-744</v>
      </c>
      <c r="H27" s="186">
        <v>-793</v>
      </c>
      <c r="I27" s="186">
        <v>-717</v>
      </c>
      <c r="J27" s="186">
        <v>-680</v>
      </c>
      <c r="K27" s="186">
        <v>-590</v>
      </c>
      <c r="L27" s="186">
        <v>-533</v>
      </c>
      <c r="M27" s="186">
        <v>-565</v>
      </c>
      <c r="N27" s="186">
        <v>-574</v>
      </c>
      <c r="O27" s="107">
        <v>-8293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2:25" s="112" customFormat="1" ht="15" customHeight="1">
      <c r="B28" s="379" t="s">
        <v>454</v>
      </c>
      <c r="C28" s="539">
        <v>-653</v>
      </c>
      <c r="D28" s="540">
        <v>-807</v>
      </c>
      <c r="E28" s="540">
        <v>-818</v>
      </c>
      <c r="F28" s="540">
        <v>-1002</v>
      </c>
      <c r="G28" s="540">
        <v>-834</v>
      </c>
      <c r="H28" s="540">
        <v>-830</v>
      </c>
      <c r="I28" s="540">
        <v>-793</v>
      </c>
      <c r="J28" s="540">
        <v>-716</v>
      </c>
      <c r="K28" s="540">
        <v>-580</v>
      </c>
      <c r="L28" s="540">
        <v>-598</v>
      </c>
      <c r="M28" s="540">
        <v>0</v>
      </c>
      <c r="N28" s="541">
        <v>0</v>
      </c>
      <c r="O28" s="117">
        <v>-7631</v>
      </c>
      <c r="P28" s="97"/>
      <c r="Q28" s="91"/>
      <c r="R28" s="91"/>
      <c r="S28" s="91"/>
      <c r="T28" s="91"/>
      <c r="U28" s="91"/>
      <c r="V28" s="91"/>
      <c r="W28" s="91"/>
      <c r="X28" s="91"/>
      <c r="Y28" s="91"/>
    </row>
    <row r="29" spans="3:25" s="112" customFormat="1" ht="9.75" customHeight="1">
      <c r="C29" s="91"/>
      <c r="D29" s="91"/>
      <c r="O29" s="110"/>
      <c r="P29" s="111"/>
      <c r="Q29" s="91"/>
      <c r="R29" s="91"/>
      <c r="S29" s="91"/>
      <c r="T29" s="91"/>
      <c r="U29" s="91"/>
      <c r="V29" s="91"/>
      <c r="W29" s="91"/>
      <c r="X29" s="91"/>
      <c r="Y29" s="91"/>
    </row>
    <row r="30" spans="2:25" s="112" customFormat="1" ht="15" customHeight="1">
      <c r="B30" s="118" t="s">
        <v>66</v>
      </c>
      <c r="C30" s="91"/>
      <c r="D30" s="91"/>
      <c r="N30" s="92"/>
      <c r="O30" s="119"/>
      <c r="P30" s="111"/>
      <c r="Q30" s="91"/>
      <c r="R30" s="91"/>
      <c r="S30" s="91"/>
      <c r="T30" s="91"/>
      <c r="U30" s="91"/>
      <c r="V30" s="91"/>
      <c r="W30" s="91"/>
      <c r="X30" s="91"/>
      <c r="Y30" s="91"/>
    </row>
    <row r="31" spans="2:25" s="112" customFormat="1" ht="15" customHeight="1">
      <c r="B31" s="91" t="s">
        <v>67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/>
      <c r="N31" s="91"/>
      <c r="O31" s="575" t="s">
        <v>50</v>
      </c>
      <c r="P31" s="111"/>
      <c r="Q31" s="91"/>
      <c r="R31" s="91"/>
      <c r="S31" s="91"/>
      <c r="T31" s="91"/>
      <c r="U31" s="91"/>
      <c r="V31" s="91"/>
      <c r="W31" s="91"/>
      <c r="X31" s="91"/>
      <c r="Y31" s="91"/>
    </row>
    <row r="32" spans="2:25" s="112" customFormat="1" ht="15" customHeight="1">
      <c r="B32" s="93" t="s">
        <v>51</v>
      </c>
      <c r="C32" s="94" t="s">
        <v>54</v>
      </c>
      <c r="D32" s="95" t="s">
        <v>55</v>
      </c>
      <c r="E32" s="95" t="s">
        <v>56</v>
      </c>
      <c r="F32" s="95" t="s">
        <v>57</v>
      </c>
      <c r="G32" s="95" t="s">
        <v>22</v>
      </c>
      <c r="H32" s="95" t="s">
        <v>58</v>
      </c>
      <c r="I32" s="95" t="s">
        <v>59</v>
      </c>
      <c r="J32" s="95" t="s">
        <v>60</v>
      </c>
      <c r="K32" s="95" t="s">
        <v>61</v>
      </c>
      <c r="L32" s="95" t="s">
        <v>62</v>
      </c>
      <c r="M32" s="95" t="s">
        <v>63</v>
      </c>
      <c r="N32" s="95" t="s">
        <v>64</v>
      </c>
      <c r="O32" s="96" t="s">
        <v>52</v>
      </c>
      <c r="P32" s="97"/>
      <c r="Q32" s="91"/>
      <c r="R32" s="91"/>
      <c r="S32" s="91"/>
      <c r="T32" s="91"/>
      <c r="U32" s="91"/>
      <c r="V32" s="91"/>
      <c r="W32" s="91"/>
      <c r="X32" s="91"/>
      <c r="Y32" s="91"/>
    </row>
    <row r="33" spans="2:25" s="112" customFormat="1" ht="15" customHeight="1">
      <c r="B33" s="376" t="s">
        <v>460</v>
      </c>
      <c r="C33" s="98">
        <v>1216</v>
      </c>
      <c r="D33" s="99">
        <v>775</v>
      </c>
      <c r="E33" s="99">
        <v>760</v>
      </c>
      <c r="F33" s="99">
        <v>722</v>
      </c>
      <c r="G33" s="99">
        <v>748</v>
      </c>
      <c r="H33" s="99">
        <v>2697</v>
      </c>
      <c r="I33" s="99">
        <v>2701</v>
      </c>
      <c r="J33" s="99">
        <v>986</v>
      </c>
      <c r="K33" s="99">
        <v>907</v>
      </c>
      <c r="L33" s="99">
        <v>1207</v>
      </c>
      <c r="M33" s="99">
        <v>1186</v>
      </c>
      <c r="N33" s="114">
        <v>1105</v>
      </c>
      <c r="O33" s="102">
        <v>15010</v>
      </c>
      <c r="P33" s="97"/>
      <c r="Q33" s="91"/>
      <c r="R33" s="91"/>
      <c r="S33" s="91"/>
      <c r="T33" s="91"/>
      <c r="U33" s="91"/>
      <c r="V33" s="91"/>
      <c r="W33" s="91"/>
      <c r="X33" s="91"/>
      <c r="Y33" s="91"/>
    </row>
    <row r="34" spans="2:25" s="112" customFormat="1" ht="15" customHeight="1">
      <c r="B34" s="378" t="s">
        <v>461</v>
      </c>
      <c r="C34" s="103">
        <v>1092</v>
      </c>
      <c r="D34" s="104">
        <v>786</v>
      </c>
      <c r="E34" s="104">
        <v>814</v>
      </c>
      <c r="F34" s="104">
        <v>916</v>
      </c>
      <c r="G34" s="104">
        <v>832</v>
      </c>
      <c r="H34" s="104">
        <v>2827</v>
      </c>
      <c r="I34" s="104">
        <v>2846</v>
      </c>
      <c r="J34" s="104">
        <v>879</v>
      </c>
      <c r="K34" s="104">
        <v>1020</v>
      </c>
      <c r="L34" s="104">
        <v>1191</v>
      </c>
      <c r="M34" s="104">
        <v>1229</v>
      </c>
      <c r="N34" s="116">
        <v>1037</v>
      </c>
      <c r="O34" s="107">
        <v>15469</v>
      </c>
      <c r="P34" s="97"/>
      <c r="Q34" s="91"/>
      <c r="R34" s="91"/>
      <c r="S34" s="91"/>
      <c r="T34" s="91"/>
      <c r="U34" s="91"/>
      <c r="V34" s="91"/>
      <c r="W34" s="91"/>
      <c r="X34" s="91"/>
      <c r="Y34" s="91"/>
    </row>
    <row r="35" spans="2:25" s="112" customFormat="1" ht="15" customHeight="1">
      <c r="B35" s="378" t="s">
        <v>462</v>
      </c>
      <c r="C35" s="103">
        <v>1085</v>
      </c>
      <c r="D35" s="104">
        <v>840</v>
      </c>
      <c r="E35" s="104">
        <v>656</v>
      </c>
      <c r="F35" s="104">
        <v>789</v>
      </c>
      <c r="G35" s="104">
        <v>673</v>
      </c>
      <c r="H35" s="104">
        <v>2772</v>
      </c>
      <c r="I35" s="104">
        <v>2648</v>
      </c>
      <c r="J35" s="104">
        <v>852</v>
      </c>
      <c r="K35" s="104">
        <v>846</v>
      </c>
      <c r="L35" s="104">
        <v>1101</v>
      </c>
      <c r="M35" s="104">
        <v>1038</v>
      </c>
      <c r="N35" s="116">
        <v>1101</v>
      </c>
      <c r="O35" s="107">
        <v>14401</v>
      </c>
      <c r="P35" s="97"/>
      <c r="Q35" s="91"/>
      <c r="R35" s="91"/>
      <c r="S35" s="91"/>
      <c r="T35" s="91"/>
      <c r="U35" s="91"/>
      <c r="V35" s="91"/>
      <c r="W35" s="91"/>
      <c r="X35" s="91"/>
      <c r="Y35" s="91"/>
    </row>
    <row r="36" spans="2:25" s="112" customFormat="1" ht="15" customHeight="1">
      <c r="B36" s="378" t="s">
        <v>463</v>
      </c>
      <c r="C36" s="103">
        <v>991</v>
      </c>
      <c r="D36" s="104">
        <v>734</v>
      </c>
      <c r="E36" s="104">
        <v>676</v>
      </c>
      <c r="F36" s="104">
        <v>750</v>
      </c>
      <c r="G36" s="104">
        <v>736</v>
      </c>
      <c r="H36" s="104">
        <v>2137</v>
      </c>
      <c r="I36" s="104">
        <v>2481</v>
      </c>
      <c r="J36" s="104">
        <v>1389</v>
      </c>
      <c r="K36" s="104">
        <v>1048</v>
      </c>
      <c r="L36" s="104">
        <v>1185</v>
      </c>
      <c r="M36" s="104">
        <v>1328</v>
      </c>
      <c r="N36" s="116">
        <v>989</v>
      </c>
      <c r="O36" s="107">
        <v>14444</v>
      </c>
      <c r="P36" s="97"/>
      <c r="Q36" s="91"/>
      <c r="R36" s="91"/>
      <c r="S36" s="91"/>
      <c r="T36" s="91"/>
      <c r="U36" s="91"/>
      <c r="V36" s="91"/>
      <c r="W36" s="91"/>
      <c r="X36" s="91"/>
      <c r="Y36" s="91"/>
    </row>
    <row r="37" spans="2:25" s="112" customFormat="1" ht="15" customHeight="1">
      <c r="B37" s="378" t="s">
        <v>464</v>
      </c>
      <c r="C37" s="103">
        <v>1034</v>
      </c>
      <c r="D37" s="104">
        <v>762</v>
      </c>
      <c r="E37" s="104">
        <v>681</v>
      </c>
      <c r="F37" s="104">
        <v>695</v>
      </c>
      <c r="G37" s="104">
        <v>743</v>
      </c>
      <c r="H37" s="104">
        <v>2407</v>
      </c>
      <c r="I37" s="104">
        <v>2704</v>
      </c>
      <c r="J37" s="104">
        <v>972</v>
      </c>
      <c r="K37" s="104">
        <v>838</v>
      </c>
      <c r="L37" s="104">
        <v>1083</v>
      </c>
      <c r="M37" s="104">
        <v>1088</v>
      </c>
      <c r="N37" s="116">
        <v>949</v>
      </c>
      <c r="O37" s="107">
        <v>13956</v>
      </c>
      <c r="P37" s="97"/>
      <c r="Q37" s="91"/>
      <c r="R37" s="91"/>
      <c r="S37" s="91"/>
      <c r="T37" s="91"/>
      <c r="U37" s="91"/>
      <c r="V37" s="91"/>
      <c r="W37" s="91"/>
      <c r="X37" s="91"/>
      <c r="Y37" s="91"/>
    </row>
    <row r="38" spans="2:25" s="112" customFormat="1" ht="15" customHeight="1">
      <c r="B38" s="380" t="s">
        <v>454</v>
      </c>
      <c r="C38" s="535">
        <v>1074</v>
      </c>
      <c r="D38" s="536">
        <v>812</v>
      </c>
      <c r="E38" s="536">
        <v>697</v>
      </c>
      <c r="F38" s="536">
        <v>625</v>
      </c>
      <c r="G38" s="536">
        <v>653</v>
      </c>
      <c r="H38" s="536">
        <v>2163</v>
      </c>
      <c r="I38" s="536">
        <v>2914</v>
      </c>
      <c r="J38" s="536">
        <v>842</v>
      </c>
      <c r="K38" s="536">
        <v>695</v>
      </c>
      <c r="L38" s="536">
        <v>1140</v>
      </c>
      <c r="M38" s="536">
        <v>0</v>
      </c>
      <c r="N38" s="536">
        <v>0</v>
      </c>
      <c r="O38" s="108">
        <v>11615</v>
      </c>
      <c r="P38" s="97"/>
      <c r="Q38" s="91"/>
      <c r="R38" s="91"/>
      <c r="S38" s="91"/>
      <c r="T38" s="91"/>
      <c r="U38" s="91"/>
      <c r="V38" s="91"/>
      <c r="W38" s="91"/>
      <c r="X38" s="91"/>
      <c r="Y38" s="91"/>
    </row>
    <row r="39" spans="2:25" s="112" customFormat="1" ht="9.75" customHeight="1">
      <c r="B39" s="368"/>
      <c r="C39" s="110"/>
      <c r="D39" s="110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P39" s="120"/>
      <c r="Q39" s="91"/>
      <c r="R39" s="91"/>
      <c r="S39" s="91"/>
      <c r="T39" s="91"/>
      <c r="U39" s="91"/>
      <c r="V39" s="91"/>
      <c r="W39" s="91"/>
      <c r="X39" s="91"/>
      <c r="Y39" s="91"/>
    </row>
    <row r="40" spans="2:15" ht="15" customHeight="1">
      <c r="B40" s="112" t="s">
        <v>68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575" t="s">
        <v>50</v>
      </c>
    </row>
    <row r="41" spans="2:16" ht="15" customHeight="1">
      <c r="B41" s="93" t="s">
        <v>51</v>
      </c>
      <c r="C41" s="94" t="s">
        <v>54</v>
      </c>
      <c r="D41" s="95" t="s">
        <v>55</v>
      </c>
      <c r="E41" s="95" t="s">
        <v>56</v>
      </c>
      <c r="F41" s="95" t="s">
        <v>57</v>
      </c>
      <c r="G41" s="95" t="s">
        <v>22</v>
      </c>
      <c r="H41" s="95" t="s">
        <v>58</v>
      </c>
      <c r="I41" s="95" t="s">
        <v>59</v>
      </c>
      <c r="J41" s="95" t="s">
        <v>60</v>
      </c>
      <c r="K41" s="95" t="s">
        <v>61</v>
      </c>
      <c r="L41" s="95" t="s">
        <v>62</v>
      </c>
      <c r="M41" s="95" t="s">
        <v>63</v>
      </c>
      <c r="N41" s="95" t="s">
        <v>64</v>
      </c>
      <c r="O41" s="96" t="s">
        <v>52</v>
      </c>
      <c r="P41" s="97"/>
    </row>
    <row r="42" spans="2:16" ht="15" customHeight="1">
      <c r="B42" s="375" t="s">
        <v>460</v>
      </c>
      <c r="C42" s="98">
        <v>1238</v>
      </c>
      <c r="D42" s="99">
        <v>994</v>
      </c>
      <c r="E42" s="99">
        <v>844</v>
      </c>
      <c r="F42" s="99">
        <v>1052</v>
      </c>
      <c r="G42" s="99">
        <v>1240</v>
      </c>
      <c r="H42" s="99">
        <v>6973</v>
      </c>
      <c r="I42" s="99">
        <v>2744</v>
      </c>
      <c r="J42" s="99">
        <v>1240</v>
      </c>
      <c r="K42" s="99">
        <v>989</v>
      </c>
      <c r="L42" s="99">
        <v>1340</v>
      </c>
      <c r="M42" s="99">
        <v>1219</v>
      </c>
      <c r="N42" s="114">
        <v>1354</v>
      </c>
      <c r="O42" s="102">
        <v>21227</v>
      </c>
      <c r="P42" s="97"/>
    </row>
    <row r="43" spans="2:16" ht="15" customHeight="1">
      <c r="B43" s="378" t="s">
        <v>461</v>
      </c>
      <c r="C43" s="103">
        <v>1162</v>
      </c>
      <c r="D43" s="104">
        <v>845</v>
      </c>
      <c r="E43" s="104">
        <v>950</v>
      </c>
      <c r="F43" s="104">
        <v>973</v>
      </c>
      <c r="G43" s="104">
        <v>1056</v>
      </c>
      <c r="H43" s="104">
        <v>6923</v>
      </c>
      <c r="I43" s="104">
        <v>2508</v>
      </c>
      <c r="J43" s="104">
        <v>1038</v>
      </c>
      <c r="K43" s="104">
        <v>1055</v>
      </c>
      <c r="L43" s="104">
        <v>1301</v>
      </c>
      <c r="M43" s="104">
        <v>1062</v>
      </c>
      <c r="N43" s="116">
        <v>1182</v>
      </c>
      <c r="O43" s="107">
        <v>20055</v>
      </c>
      <c r="P43" s="97"/>
    </row>
    <row r="44" spans="2:16" ht="15" customHeight="1">
      <c r="B44" s="378" t="s">
        <v>462</v>
      </c>
      <c r="C44" s="103">
        <v>1008</v>
      </c>
      <c r="D44" s="104">
        <v>790</v>
      </c>
      <c r="E44" s="104">
        <v>778</v>
      </c>
      <c r="F44" s="104">
        <v>873</v>
      </c>
      <c r="G44" s="104">
        <v>933</v>
      </c>
      <c r="H44" s="104">
        <v>6232</v>
      </c>
      <c r="I44" s="104">
        <v>2312</v>
      </c>
      <c r="J44" s="104">
        <v>847</v>
      </c>
      <c r="K44" s="104">
        <v>899</v>
      </c>
      <c r="L44" s="104">
        <v>1129</v>
      </c>
      <c r="M44" s="104">
        <v>1081</v>
      </c>
      <c r="N44" s="116">
        <v>1177</v>
      </c>
      <c r="O44" s="107">
        <v>18059</v>
      </c>
      <c r="P44" s="97"/>
    </row>
    <row r="45" spans="2:16" ht="15" customHeight="1">
      <c r="B45" s="378" t="s">
        <v>463</v>
      </c>
      <c r="C45" s="103">
        <v>986</v>
      </c>
      <c r="D45" s="104">
        <v>813</v>
      </c>
      <c r="E45" s="104">
        <v>717</v>
      </c>
      <c r="F45" s="104">
        <v>817</v>
      </c>
      <c r="G45" s="104">
        <v>974</v>
      </c>
      <c r="H45" s="104">
        <v>4792</v>
      </c>
      <c r="I45" s="104">
        <v>2497</v>
      </c>
      <c r="J45" s="104">
        <v>1333</v>
      </c>
      <c r="K45" s="104">
        <v>1011</v>
      </c>
      <c r="L45" s="104">
        <v>1187</v>
      </c>
      <c r="M45" s="104">
        <v>1190</v>
      </c>
      <c r="N45" s="116">
        <v>1198</v>
      </c>
      <c r="O45" s="107">
        <v>17515</v>
      </c>
      <c r="P45" s="97"/>
    </row>
    <row r="46" spans="2:16" ht="15" customHeight="1">
      <c r="B46" s="378" t="s">
        <v>464</v>
      </c>
      <c r="C46" s="103">
        <v>946</v>
      </c>
      <c r="D46" s="104">
        <v>767</v>
      </c>
      <c r="E46" s="104">
        <v>755</v>
      </c>
      <c r="F46" s="104">
        <v>822</v>
      </c>
      <c r="G46" s="104">
        <v>886</v>
      </c>
      <c r="H46" s="104">
        <v>5943</v>
      </c>
      <c r="I46" s="104">
        <v>2164</v>
      </c>
      <c r="J46" s="104">
        <v>1054</v>
      </c>
      <c r="K46" s="104">
        <v>952</v>
      </c>
      <c r="L46" s="104">
        <v>1264</v>
      </c>
      <c r="M46" s="104">
        <v>999</v>
      </c>
      <c r="N46" s="116">
        <v>1026</v>
      </c>
      <c r="O46" s="107">
        <v>17578</v>
      </c>
      <c r="P46" s="97"/>
    </row>
    <row r="47" spans="2:16" ht="15" customHeight="1">
      <c r="B47" s="381" t="s">
        <v>454</v>
      </c>
      <c r="C47" s="535">
        <v>920</v>
      </c>
      <c r="D47" s="536">
        <v>876</v>
      </c>
      <c r="E47" s="536">
        <v>767</v>
      </c>
      <c r="F47" s="536">
        <v>834</v>
      </c>
      <c r="G47" s="536">
        <v>951</v>
      </c>
      <c r="H47" s="536">
        <v>6223</v>
      </c>
      <c r="I47" s="536">
        <v>2215</v>
      </c>
      <c r="J47" s="536">
        <v>986</v>
      </c>
      <c r="K47" s="536">
        <v>908</v>
      </c>
      <c r="L47" s="536">
        <v>1159</v>
      </c>
      <c r="M47" s="536">
        <v>0</v>
      </c>
      <c r="N47" s="536">
        <v>0</v>
      </c>
      <c r="O47" s="108">
        <v>15839</v>
      </c>
      <c r="P47" s="97"/>
    </row>
    <row r="48" spans="2:16" ht="9.75" customHeight="1">
      <c r="B48" s="112"/>
      <c r="C48" s="91"/>
      <c r="D48" s="9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0"/>
      <c r="P48" s="111"/>
    </row>
    <row r="49" spans="2:16" s="91" customFormat="1" ht="15" customHeight="1">
      <c r="B49" s="112" t="s">
        <v>69</v>
      </c>
      <c r="M49" s="112"/>
      <c r="O49" s="575" t="s">
        <v>50</v>
      </c>
      <c r="P49" s="111"/>
    </row>
    <row r="50" spans="2:16" s="91" customFormat="1" ht="15" customHeight="1">
      <c r="B50" s="93" t="s">
        <v>51</v>
      </c>
      <c r="C50" s="94" t="s">
        <v>54</v>
      </c>
      <c r="D50" s="95" t="s">
        <v>55</v>
      </c>
      <c r="E50" s="95" t="s">
        <v>56</v>
      </c>
      <c r="F50" s="95" t="s">
        <v>57</v>
      </c>
      <c r="G50" s="95" t="s">
        <v>22</v>
      </c>
      <c r="H50" s="95" t="s">
        <v>58</v>
      </c>
      <c r="I50" s="95" t="s">
        <v>59</v>
      </c>
      <c r="J50" s="95" t="s">
        <v>60</v>
      </c>
      <c r="K50" s="95" t="s">
        <v>61</v>
      </c>
      <c r="L50" s="95" t="s">
        <v>62</v>
      </c>
      <c r="M50" s="95" t="s">
        <v>63</v>
      </c>
      <c r="N50" s="95" t="s">
        <v>64</v>
      </c>
      <c r="O50" s="96" t="s">
        <v>52</v>
      </c>
      <c r="P50" s="111"/>
    </row>
    <row r="51" spans="2:25" s="112" customFormat="1" ht="15" customHeight="1">
      <c r="B51" s="375" t="s">
        <v>460</v>
      </c>
      <c r="C51" s="113">
        <v>-22</v>
      </c>
      <c r="D51" s="114">
        <v>-219</v>
      </c>
      <c r="E51" s="114">
        <v>-84</v>
      </c>
      <c r="F51" s="114">
        <v>-330</v>
      </c>
      <c r="G51" s="114">
        <v>-492</v>
      </c>
      <c r="H51" s="114">
        <v>-4276</v>
      </c>
      <c r="I51" s="114">
        <v>-43</v>
      </c>
      <c r="J51" s="114">
        <v>-254</v>
      </c>
      <c r="K51" s="99">
        <v>-82</v>
      </c>
      <c r="L51" s="99">
        <v>-133</v>
      </c>
      <c r="M51" s="114">
        <v>-33</v>
      </c>
      <c r="N51" s="114">
        <v>-249</v>
      </c>
      <c r="O51" s="102">
        <v>-6217</v>
      </c>
      <c r="P51" s="97"/>
      <c r="Q51" s="91"/>
      <c r="R51" s="91"/>
      <c r="S51" s="91"/>
      <c r="T51" s="91"/>
      <c r="U51" s="91"/>
      <c r="V51" s="91"/>
      <c r="W51" s="91"/>
      <c r="X51" s="91"/>
      <c r="Y51" s="91"/>
    </row>
    <row r="52" spans="2:25" s="112" customFormat="1" ht="15" customHeight="1">
      <c r="B52" s="378" t="s">
        <v>461</v>
      </c>
      <c r="C52" s="121">
        <v>-70</v>
      </c>
      <c r="D52" s="116">
        <v>-59</v>
      </c>
      <c r="E52" s="115">
        <v>-136</v>
      </c>
      <c r="F52" s="115">
        <v>-57</v>
      </c>
      <c r="G52" s="115">
        <v>-224</v>
      </c>
      <c r="H52" s="104">
        <v>-4096</v>
      </c>
      <c r="I52" s="104">
        <v>338</v>
      </c>
      <c r="J52" s="105">
        <v>-159</v>
      </c>
      <c r="K52" s="104">
        <v>-35</v>
      </c>
      <c r="L52" s="104">
        <v>-110</v>
      </c>
      <c r="M52" s="104">
        <v>167</v>
      </c>
      <c r="N52" s="116">
        <v>-145</v>
      </c>
      <c r="O52" s="107">
        <v>-4586</v>
      </c>
      <c r="P52" s="97"/>
      <c r="Q52" s="91"/>
      <c r="R52" s="91"/>
      <c r="S52" s="91"/>
      <c r="T52" s="91"/>
      <c r="U52" s="91"/>
      <c r="V52" s="91"/>
      <c r="W52" s="91"/>
      <c r="X52" s="91"/>
      <c r="Y52" s="91"/>
    </row>
    <row r="53" spans="2:25" s="112" customFormat="1" ht="15" customHeight="1">
      <c r="B53" s="378" t="s">
        <v>462</v>
      </c>
      <c r="C53" s="103">
        <v>77</v>
      </c>
      <c r="D53" s="104">
        <v>50</v>
      </c>
      <c r="E53" s="105">
        <v>-122</v>
      </c>
      <c r="F53" s="105">
        <v>-84</v>
      </c>
      <c r="G53" s="105">
        <v>-260</v>
      </c>
      <c r="H53" s="105">
        <v>-3460</v>
      </c>
      <c r="I53" s="105">
        <v>336</v>
      </c>
      <c r="J53" s="105">
        <v>5</v>
      </c>
      <c r="K53" s="105">
        <v>-53</v>
      </c>
      <c r="L53" s="105">
        <v>-28</v>
      </c>
      <c r="M53" s="105">
        <v>-43</v>
      </c>
      <c r="N53" s="115">
        <v>-76</v>
      </c>
      <c r="O53" s="107">
        <v>-3658</v>
      </c>
      <c r="P53" s="97"/>
      <c r="Q53" s="91"/>
      <c r="R53" s="91"/>
      <c r="S53" s="91"/>
      <c r="T53" s="91"/>
      <c r="U53" s="91"/>
      <c r="V53" s="91"/>
      <c r="W53" s="91"/>
      <c r="X53" s="91"/>
      <c r="Y53" s="91"/>
    </row>
    <row r="54" spans="2:25" s="112" customFormat="1" ht="15" customHeight="1">
      <c r="B54" s="378" t="s">
        <v>463</v>
      </c>
      <c r="C54" s="103">
        <v>5</v>
      </c>
      <c r="D54" s="104">
        <v>-79</v>
      </c>
      <c r="E54" s="104">
        <v>-41</v>
      </c>
      <c r="F54" s="104">
        <v>-67</v>
      </c>
      <c r="G54" s="104">
        <v>-238</v>
      </c>
      <c r="H54" s="104">
        <v>-2655</v>
      </c>
      <c r="I54" s="104">
        <v>-16</v>
      </c>
      <c r="J54" s="104">
        <v>56</v>
      </c>
      <c r="K54" s="104">
        <v>37</v>
      </c>
      <c r="L54" s="104">
        <v>-2</v>
      </c>
      <c r="M54" s="104">
        <v>138</v>
      </c>
      <c r="N54" s="116">
        <v>-209</v>
      </c>
      <c r="O54" s="107">
        <v>-3071</v>
      </c>
      <c r="P54" s="97"/>
      <c r="Q54" s="91"/>
      <c r="R54" s="91"/>
      <c r="S54" s="91"/>
      <c r="T54" s="91"/>
      <c r="U54" s="91"/>
      <c r="V54" s="91"/>
      <c r="W54" s="91"/>
      <c r="X54" s="91"/>
      <c r="Y54" s="91"/>
    </row>
    <row r="55" spans="2:25" s="112" customFormat="1" ht="15" customHeight="1">
      <c r="B55" s="378" t="s">
        <v>464</v>
      </c>
      <c r="C55" s="103">
        <v>88</v>
      </c>
      <c r="D55" s="104">
        <v>-5</v>
      </c>
      <c r="E55" s="104">
        <v>-74</v>
      </c>
      <c r="F55" s="104">
        <v>-127</v>
      </c>
      <c r="G55" s="104">
        <v>-143</v>
      </c>
      <c r="H55" s="104">
        <v>-3536</v>
      </c>
      <c r="I55" s="104">
        <v>540</v>
      </c>
      <c r="J55" s="104">
        <v>-82</v>
      </c>
      <c r="K55" s="104">
        <v>-114</v>
      </c>
      <c r="L55" s="104">
        <v>-181</v>
      </c>
      <c r="M55" s="104">
        <v>89</v>
      </c>
      <c r="N55" s="116">
        <v>-77</v>
      </c>
      <c r="O55" s="107">
        <v>-3622</v>
      </c>
      <c r="P55" s="97"/>
      <c r="Q55" s="91"/>
      <c r="R55" s="91"/>
      <c r="S55" s="91"/>
      <c r="T55" s="91"/>
      <c r="U55" s="91"/>
      <c r="V55" s="91"/>
      <c r="W55" s="91"/>
      <c r="X55" s="91"/>
      <c r="Y55" s="91"/>
    </row>
    <row r="56" spans="2:25" s="112" customFormat="1" ht="15" customHeight="1">
      <c r="B56" s="379" t="s">
        <v>454</v>
      </c>
      <c r="C56" s="539">
        <v>154</v>
      </c>
      <c r="D56" s="540">
        <v>-64</v>
      </c>
      <c r="E56" s="540">
        <v>-70</v>
      </c>
      <c r="F56" s="540">
        <v>-209</v>
      </c>
      <c r="G56" s="540">
        <v>-298</v>
      </c>
      <c r="H56" s="540">
        <v>-4060</v>
      </c>
      <c r="I56" s="540">
        <v>699</v>
      </c>
      <c r="J56" s="540">
        <v>-144</v>
      </c>
      <c r="K56" s="540">
        <v>-213</v>
      </c>
      <c r="L56" s="540">
        <v>-19</v>
      </c>
      <c r="M56" s="540">
        <v>0</v>
      </c>
      <c r="N56" s="541">
        <v>0</v>
      </c>
      <c r="O56" s="117">
        <v>-4224</v>
      </c>
      <c r="P56" s="97"/>
      <c r="Q56" s="91"/>
      <c r="R56" s="91"/>
      <c r="S56" s="91"/>
      <c r="T56" s="91"/>
      <c r="U56" s="91"/>
      <c r="V56" s="91"/>
      <c r="W56" s="91"/>
      <c r="X56" s="91"/>
      <c r="Y56" s="91"/>
    </row>
    <row r="57" spans="3:25" s="112" customFormat="1" ht="15" customHeight="1">
      <c r="C57" s="91"/>
      <c r="D57" s="91"/>
      <c r="O57" s="111"/>
      <c r="P57" s="111"/>
      <c r="Q57" s="91"/>
      <c r="R57" s="91"/>
      <c r="S57" s="91"/>
      <c r="T57" s="91"/>
      <c r="U57" s="91"/>
      <c r="V57" s="91"/>
      <c r="W57" s="91"/>
      <c r="X57" s="91"/>
      <c r="Y57" s="91"/>
    </row>
    <row r="58" spans="3:25" s="112" customFormat="1" ht="15" customHeight="1">
      <c r="C58" s="91"/>
      <c r="D58" s="91"/>
      <c r="O58" s="111"/>
      <c r="P58" s="111"/>
      <c r="Q58" s="91"/>
      <c r="R58" s="91"/>
      <c r="S58" s="91"/>
      <c r="T58" s="91"/>
      <c r="U58" s="91"/>
      <c r="V58" s="91"/>
      <c r="W58" s="91"/>
      <c r="X58" s="91"/>
      <c r="Y58" s="91"/>
    </row>
    <row r="59" spans="3:25" s="112" customFormat="1" ht="15" customHeight="1">
      <c r="C59" s="91"/>
      <c r="D59" s="91"/>
      <c r="O59" s="111"/>
      <c r="P59" s="111"/>
      <c r="Q59" s="91"/>
      <c r="R59" s="91"/>
      <c r="S59" s="91"/>
      <c r="T59" s="91"/>
      <c r="U59" s="91"/>
      <c r="V59" s="91"/>
      <c r="W59" s="91"/>
      <c r="X59" s="91"/>
      <c r="Y59" s="91"/>
    </row>
    <row r="60" spans="3:25" s="112" customFormat="1" ht="15" customHeight="1">
      <c r="C60" s="91"/>
      <c r="D60" s="91"/>
      <c r="O60" s="111"/>
      <c r="P60" s="111"/>
      <c r="Q60" s="91"/>
      <c r="R60" s="91"/>
      <c r="S60" s="91"/>
      <c r="T60" s="91"/>
      <c r="U60" s="91"/>
      <c r="V60" s="91"/>
      <c r="W60" s="91"/>
      <c r="X60" s="91"/>
      <c r="Y60" s="91"/>
    </row>
    <row r="61" spans="2:16" s="91" customFormat="1" ht="15" customHeight="1">
      <c r="B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1"/>
      <c r="P61" s="111"/>
    </row>
    <row r="62" spans="2:16" s="91" customFormat="1" ht="15" customHeight="1">
      <c r="B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1"/>
      <c r="P62" s="111"/>
    </row>
    <row r="63" spans="3:25" s="112" customFormat="1" ht="15" customHeight="1">
      <c r="C63" s="91"/>
      <c r="D63" s="91"/>
      <c r="O63" s="111"/>
      <c r="P63" s="111"/>
      <c r="Q63" s="91"/>
      <c r="R63" s="91"/>
      <c r="S63" s="91"/>
      <c r="T63" s="91"/>
      <c r="U63" s="91"/>
      <c r="V63" s="91"/>
      <c r="W63" s="91"/>
      <c r="X63" s="91"/>
      <c r="Y63" s="91"/>
    </row>
    <row r="64" spans="3:25" s="112" customFormat="1" ht="15" customHeight="1">
      <c r="C64" s="91"/>
      <c r="D64" s="91"/>
      <c r="O64" s="111"/>
      <c r="P64" s="111"/>
      <c r="Q64" s="91"/>
      <c r="R64" s="91"/>
      <c r="S64" s="91"/>
      <c r="T64" s="91"/>
      <c r="U64" s="91"/>
      <c r="V64" s="91"/>
      <c r="W64" s="91"/>
      <c r="X64" s="91"/>
      <c r="Y64" s="91"/>
    </row>
    <row r="65" spans="3:25" s="112" customFormat="1" ht="15" customHeight="1">
      <c r="C65" s="91"/>
      <c r="D65" s="91"/>
      <c r="O65" s="111"/>
      <c r="P65" s="111"/>
      <c r="Q65" s="91"/>
      <c r="R65" s="91"/>
      <c r="S65" s="91"/>
      <c r="T65" s="91"/>
      <c r="U65" s="91"/>
      <c r="V65" s="91"/>
      <c r="W65" s="91"/>
      <c r="X65" s="91"/>
      <c r="Y65" s="91"/>
    </row>
    <row r="66" spans="3:25" s="112" customFormat="1" ht="15" customHeight="1">
      <c r="C66" s="91"/>
      <c r="D66" s="91"/>
      <c r="O66" s="111"/>
      <c r="P66" s="111"/>
      <c r="Q66" s="91"/>
      <c r="R66" s="91"/>
      <c r="S66" s="91"/>
      <c r="T66" s="91"/>
      <c r="U66" s="91"/>
      <c r="V66" s="91"/>
      <c r="W66" s="91"/>
      <c r="X66" s="91"/>
      <c r="Y66" s="91"/>
    </row>
    <row r="67" spans="3:25" s="112" customFormat="1" ht="15" customHeight="1">
      <c r="C67" s="91"/>
      <c r="D67" s="91"/>
      <c r="O67" s="111"/>
      <c r="P67" s="111"/>
      <c r="Q67" s="91"/>
      <c r="R67" s="91"/>
      <c r="S67" s="91"/>
      <c r="T67" s="91"/>
      <c r="U67" s="91"/>
      <c r="V67" s="91"/>
      <c r="W67" s="91"/>
      <c r="X67" s="91"/>
      <c r="Y67" s="91"/>
    </row>
    <row r="68" spans="3:25" s="112" customFormat="1" ht="15" customHeight="1">
      <c r="C68" s="91"/>
      <c r="D68" s="91"/>
      <c r="O68" s="111"/>
      <c r="P68" s="111"/>
      <c r="Q68" s="91"/>
      <c r="R68" s="91"/>
      <c r="S68" s="91"/>
      <c r="T68" s="91"/>
      <c r="U68" s="91"/>
      <c r="V68" s="91"/>
      <c r="W68" s="91"/>
      <c r="X68" s="91"/>
      <c r="Y68" s="91"/>
    </row>
    <row r="69" spans="3:25" s="112" customFormat="1" ht="15" customHeight="1">
      <c r="C69" s="91"/>
      <c r="D69" s="91"/>
      <c r="O69" s="111"/>
      <c r="P69" s="111"/>
      <c r="Q69" s="91"/>
      <c r="R69" s="91"/>
      <c r="S69" s="91"/>
      <c r="T69" s="91"/>
      <c r="U69" s="91"/>
      <c r="V69" s="91"/>
      <c r="W69" s="91"/>
      <c r="X69" s="91"/>
      <c r="Y69" s="91"/>
    </row>
    <row r="70" spans="3:25" s="112" customFormat="1" ht="15" customHeight="1">
      <c r="C70" s="91"/>
      <c r="D70" s="91"/>
      <c r="O70" s="111"/>
      <c r="P70" s="111"/>
      <c r="Q70" s="91"/>
      <c r="R70" s="91"/>
      <c r="S70" s="91"/>
      <c r="T70" s="91"/>
      <c r="U70" s="91"/>
      <c r="V70" s="91"/>
      <c r="W70" s="91"/>
      <c r="X70" s="91"/>
      <c r="Y70" s="91"/>
    </row>
    <row r="71" spans="3:25" s="112" customFormat="1" ht="15" customHeight="1">
      <c r="C71" s="91"/>
      <c r="D71" s="91"/>
      <c r="O71" s="111"/>
      <c r="P71" s="111"/>
      <c r="Q71" s="91"/>
      <c r="R71" s="91"/>
      <c r="S71" s="91"/>
      <c r="T71" s="91"/>
      <c r="U71" s="91"/>
      <c r="V71" s="91"/>
      <c r="W71" s="91"/>
      <c r="X71" s="91"/>
      <c r="Y71" s="91"/>
    </row>
    <row r="72" spans="3:25" s="112" customFormat="1" ht="15" customHeight="1">
      <c r="C72" s="91"/>
      <c r="D72" s="91"/>
      <c r="O72" s="111"/>
      <c r="P72" s="111"/>
      <c r="Q72" s="91"/>
      <c r="R72" s="91"/>
      <c r="S72" s="91"/>
      <c r="T72" s="91"/>
      <c r="U72" s="91"/>
      <c r="V72" s="91"/>
      <c r="W72" s="91"/>
      <c r="X72" s="91"/>
      <c r="Y72" s="91"/>
    </row>
    <row r="73" spans="3:25" s="112" customFormat="1" ht="15" customHeight="1">
      <c r="C73" s="91"/>
      <c r="D73" s="91"/>
      <c r="O73" s="111"/>
      <c r="P73" s="111"/>
      <c r="Q73" s="91"/>
      <c r="R73" s="91"/>
      <c r="S73" s="91"/>
      <c r="T73" s="91"/>
      <c r="U73" s="91"/>
      <c r="V73" s="91"/>
      <c r="W73" s="91"/>
      <c r="X73" s="91"/>
      <c r="Y73" s="91"/>
    </row>
    <row r="74" spans="3:25" s="112" customFormat="1" ht="15" customHeight="1">
      <c r="C74" s="91"/>
      <c r="D74" s="91"/>
      <c r="O74" s="111"/>
      <c r="P74" s="111"/>
      <c r="Q74" s="91"/>
      <c r="R74" s="91"/>
      <c r="S74" s="91"/>
      <c r="T74" s="91"/>
      <c r="U74" s="91"/>
      <c r="V74" s="91"/>
      <c r="W74" s="91"/>
      <c r="X74" s="91"/>
      <c r="Y74" s="91"/>
    </row>
    <row r="75" spans="3:25" s="112" customFormat="1" ht="15" customHeight="1">
      <c r="C75" s="91"/>
      <c r="D75" s="91"/>
      <c r="O75" s="111"/>
      <c r="P75" s="111"/>
      <c r="Q75" s="91"/>
      <c r="R75" s="91"/>
      <c r="S75" s="91"/>
      <c r="T75" s="91"/>
      <c r="U75" s="91"/>
      <c r="V75" s="91"/>
      <c r="W75" s="91"/>
      <c r="X75" s="91"/>
      <c r="Y75" s="91"/>
    </row>
    <row r="76" spans="3:25" s="112" customFormat="1" ht="15" customHeight="1">
      <c r="C76" s="91"/>
      <c r="D76" s="91"/>
      <c r="O76" s="111"/>
      <c r="P76" s="111"/>
      <c r="Q76" s="91"/>
      <c r="R76" s="91"/>
      <c r="S76" s="91"/>
      <c r="T76" s="91"/>
      <c r="U76" s="91"/>
      <c r="V76" s="91"/>
      <c r="W76" s="91"/>
      <c r="X76" s="91"/>
      <c r="Y76" s="91"/>
    </row>
    <row r="77" spans="3:25" s="112" customFormat="1" ht="15" customHeight="1">
      <c r="C77" s="91"/>
      <c r="D77" s="91"/>
      <c r="O77" s="111"/>
      <c r="P77" s="111"/>
      <c r="Q77" s="91"/>
      <c r="R77" s="91"/>
      <c r="S77" s="91"/>
      <c r="T77" s="91"/>
      <c r="U77" s="91"/>
      <c r="V77" s="91"/>
      <c r="W77" s="91"/>
      <c r="X77" s="91"/>
      <c r="Y77" s="91"/>
    </row>
    <row r="78" spans="3:25" s="112" customFormat="1" ht="15" customHeight="1">
      <c r="C78" s="91"/>
      <c r="D78" s="91"/>
      <c r="O78" s="111"/>
      <c r="P78" s="111"/>
      <c r="Q78" s="91"/>
      <c r="R78" s="91"/>
      <c r="S78" s="91"/>
      <c r="T78" s="91"/>
      <c r="U78" s="91"/>
      <c r="V78" s="91"/>
      <c r="W78" s="91"/>
      <c r="X78" s="91"/>
      <c r="Y78" s="91"/>
    </row>
    <row r="79" spans="3:25" s="112" customFormat="1" ht="15" customHeight="1">
      <c r="C79" s="91"/>
      <c r="D79" s="91"/>
      <c r="O79" s="111"/>
      <c r="P79" s="111"/>
      <c r="Q79" s="91"/>
      <c r="R79" s="91"/>
      <c r="S79" s="91"/>
      <c r="T79" s="91"/>
      <c r="U79" s="91"/>
      <c r="V79" s="91"/>
      <c r="W79" s="91"/>
      <c r="X79" s="91"/>
      <c r="Y79" s="91"/>
    </row>
    <row r="80" spans="3:25" s="112" customFormat="1" ht="15" customHeight="1">
      <c r="C80" s="91"/>
      <c r="D80" s="91"/>
      <c r="O80" s="111"/>
      <c r="P80" s="111"/>
      <c r="Q80" s="91"/>
      <c r="R80" s="91"/>
      <c r="S80" s="91"/>
      <c r="T80" s="91"/>
      <c r="U80" s="91"/>
      <c r="V80" s="91"/>
      <c r="W80" s="91"/>
      <c r="X80" s="91"/>
      <c r="Y80" s="91"/>
    </row>
    <row r="81" spans="3:25" s="112" customFormat="1" ht="15" customHeight="1">
      <c r="C81" s="91"/>
      <c r="D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3:25" s="112" customFormat="1" ht="15" customHeight="1">
      <c r="C82" s="91"/>
      <c r="D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3:25" s="112" customFormat="1" ht="15" customHeight="1">
      <c r="C83" s="91"/>
      <c r="D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3:25" s="112" customFormat="1" ht="15" customHeight="1">
      <c r="C84" s="91"/>
      <c r="D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3:25" s="112" customFormat="1" ht="15" customHeight="1">
      <c r="C85" s="91"/>
      <c r="D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3:25" s="112" customFormat="1" ht="15" customHeight="1">
      <c r="C86" s="91"/>
      <c r="D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3:25" s="112" customFormat="1" ht="15" customHeight="1">
      <c r="C87" s="91"/>
      <c r="D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3:25" s="112" customFormat="1" ht="15" customHeight="1">
      <c r="C88" s="91"/>
      <c r="D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3:25" s="112" customFormat="1" ht="15" customHeight="1">
      <c r="C89" s="91"/>
      <c r="D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3:25" s="112" customFormat="1" ht="15" customHeight="1">
      <c r="C90" s="91"/>
      <c r="D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3:25" s="112" customFormat="1" ht="15" customHeight="1">
      <c r="C91" s="91"/>
      <c r="D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3:25" s="112" customFormat="1" ht="15" customHeight="1">
      <c r="C92" s="91"/>
      <c r="D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3:25" s="112" customFormat="1" ht="15" customHeight="1">
      <c r="C93" s="91"/>
      <c r="D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3:25" s="112" customFormat="1" ht="15" customHeight="1">
      <c r="C94" s="91"/>
      <c r="D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3:25" s="112" customFormat="1" ht="15" customHeight="1">
      <c r="C95" s="91"/>
      <c r="D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3:25" s="112" customFormat="1" ht="15" customHeight="1">
      <c r="C96" s="91"/>
      <c r="D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3:25" s="112" customFormat="1" ht="15" customHeight="1">
      <c r="C97" s="91"/>
      <c r="D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3:25" s="112" customFormat="1" ht="15" customHeight="1">
      <c r="C98" s="91"/>
      <c r="D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3:25" s="112" customFormat="1" ht="15" customHeight="1">
      <c r="C99" s="91"/>
      <c r="D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3:25" s="112" customFormat="1" ht="15" customHeight="1">
      <c r="C100" s="91"/>
      <c r="D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3:25" s="112" customFormat="1" ht="15" customHeight="1">
      <c r="C101" s="91"/>
      <c r="D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3:25" s="112" customFormat="1" ht="15" customHeight="1">
      <c r="C102" s="91"/>
      <c r="D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3:25" s="112" customFormat="1" ht="15" customHeight="1">
      <c r="C103" s="91"/>
      <c r="D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3:25" s="112" customFormat="1" ht="15" customHeight="1">
      <c r="C104" s="91"/>
      <c r="D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3:25" s="112" customFormat="1" ht="15" customHeight="1">
      <c r="C105" s="91"/>
      <c r="D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3:25" s="112" customFormat="1" ht="15" customHeight="1">
      <c r="C106" s="91"/>
      <c r="D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3:25" s="112" customFormat="1" ht="15" customHeight="1">
      <c r="C107" s="91"/>
      <c r="D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3:25" s="112" customFormat="1" ht="15" customHeight="1">
      <c r="C108" s="91"/>
      <c r="D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3:25" s="112" customFormat="1" ht="15" customHeight="1">
      <c r="C109" s="91"/>
      <c r="D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3:25" s="112" customFormat="1" ht="15" customHeight="1">
      <c r="C110" s="91"/>
      <c r="D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3:25" s="112" customFormat="1" ht="15" customHeight="1">
      <c r="C111" s="91"/>
      <c r="D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3:25" s="112" customFormat="1" ht="15" customHeight="1">
      <c r="C112" s="91"/>
      <c r="D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3:25" s="112" customFormat="1" ht="15" customHeight="1">
      <c r="C113" s="91"/>
      <c r="D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3:25" s="112" customFormat="1" ht="15" customHeight="1">
      <c r="C114" s="91"/>
      <c r="D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3:25" s="112" customFormat="1" ht="15" customHeight="1">
      <c r="C115" s="91"/>
      <c r="D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3:25" s="112" customFormat="1" ht="15" customHeight="1">
      <c r="C116" s="91"/>
      <c r="D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3:25" s="112" customFormat="1" ht="15" customHeight="1">
      <c r="C117" s="91"/>
      <c r="D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3:25" s="112" customFormat="1" ht="15" customHeight="1">
      <c r="C118" s="91"/>
      <c r="D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3:25" s="112" customFormat="1" ht="15" customHeight="1">
      <c r="C119" s="91"/>
      <c r="D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3:25" s="112" customFormat="1" ht="15" customHeight="1">
      <c r="C120" s="91"/>
      <c r="D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3:25" s="112" customFormat="1" ht="15" customHeight="1">
      <c r="C121" s="91"/>
      <c r="D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3:25" s="112" customFormat="1" ht="15" customHeight="1">
      <c r="C122" s="91"/>
      <c r="D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3:25" s="112" customFormat="1" ht="15" customHeight="1">
      <c r="C123" s="91"/>
      <c r="D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3:25" s="112" customFormat="1" ht="15" customHeight="1">
      <c r="C124" s="91"/>
      <c r="D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3:25" s="112" customFormat="1" ht="15" customHeight="1">
      <c r="C125" s="91"/>
      <c r="D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3:25" s="112" customFormat="1" ht="15" customHeight="1">
      <c r="C126" s="91"/>
      <c r="D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3:25" s="112" customFormat="1" ht="15" customHeight="1">
      <c r="C127" s="91"/>
      <c r="D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3:25" s="112" customFormat="1" ht="15" customHeight="1">
      <c r="C128" s="91"/>
      <c r="D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3:25" s="112" customFormat="1" ht="15" customHeight="1">
      <c r="C129" s="91"/>
      <c r="D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3:25" s="112" customFormat="1" ht="15" customHeight="1">
      <c r="C130" s="91"/>
      <c r="D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3:25" s="112" customFormat="1" ht="15" customHeight="1">
      <c r="C131" s="91"/>
      <c r="D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3:25" s="112" customFormat="1" ht="15" customHeight="1">
      <c r="C132" s="91"/>
      <c r="D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3:25" s="112" customFormat="1" ht="15" customHeight="1">
      <c r="C133" s="91"/>
      <c r="D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3:25" s="112" customFormat="1" ht="15" customHeight="1">
      <c r="C134" s="91"/>
      <c r="D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3:25" s="112" customFormat="1" ht="15" customHeight="1">
      <c r="C135" s="91"/>
      <c r="D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3:25" s="112" customFormat="1" ht="15" customHeight="1">
      <c r="C136" s="91"/>
      <c r="D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3:25" s="112" customFormat="1" ht="15" customHeight="1">
      <c r="C137" s="91"/>
      <c r="D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3:25" s="112" customFormat="1" ht="15" customHeight="1">
      <c r="C138" s="91"/>
      <c r="D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3:25" s="112" customFormat="1" ht="15" customHeight="1">
      <c r="C139" s="91"/>
      <c r="D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3:25" s="112" customFormat="1" ht="15" customHeight="1">
      <c r="C140" s="91"/>
      <c r="D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3:25" s="112" customFormat="1" ht="15" customHeight="1">
      <c r="C141" s="91"/>
      <c r="D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3:25" s="112" customFormat="1" ht="15" customHeight="1">
      <c r="C142" s="91"/>
      <c r="D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3:25" s="112" customFormat="1" ht="15" customHeight="1">
      <c r="C143" s="91"/>
      <c r="D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2:25" s="112" customFormat="1" ht="15" customHeight="1">
      <c r="B144"/>
      <c r="C144" s="122"/>
      <c r="D144" s="122"/>
      <c r="E144"/>
      <c r="F144"/>
      <c r="G144"/>
      <c r="H144"/>
      <c r="I144"/>
      <c r="J144"/>
      <c r="K144"/>
      <c r="L144"/>
      <c r="M144"/>
      <c r="N144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2:25" s="112" customFormat="1" ht="15" customHeight="1">
      <c r="B145"/>
      <c r="C145" s="122"/>
      <c r="D145" s="122"/>
      <c r="E145"/>
      <c r="F145"/>
      <c r="G145"/>
      <c r="H145"/>
      <c r="I145"/>
      <c r="J145"/>
      <c r="K145"/>
      <c r="L145"/>
      <c r="M145"/>
      <c r="N145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2:25" s="112" customFormat="1" ht="15" customHeight="1">
      <c r="B146"/>
      <c r="C146" s="122"/>
      <c r="D146" s="122"/>
      <c r="E146"/>
      <c r="F146"/>
      <c r="G146"/>
      <c r="H146"/>
      <c r="I146"/>
      <c r="J146"/>
      <c r="K146"/>
      <c r="L146"/>
      <c r="M146"/>
      <c r="N146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2:25" s="112" customFormat="1" ht="15" customHeight="1">
      <c r="B147"/>
      <c r="C147" s="122"/>
      <c r="D147" s="122"/>
      <c r="E147"/>
      <c r="F147"/>
      <c r="G147"/>
      <c r="H147"/>
      <c r="I147"/>
      <c r="J147"/>
      <c r="K147"/>
      <c r="L147"/>
      <c r="M147"/>
      <c r="N147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2:25" s="112" customFormat="1" ht="15" customHeight="1">
      <c r="B148"/>
      <c r="C148" s="122"/>
      <c r="D148" s="122"/>
      <c r="E148"/>
      <c r="F148"/>
      <c r="G148"/>
      <c r="H148"/>
      <c r="I148"/>
      <c r="J148"/>
      <c r="K148"/>
      <c r="L148"/>
      <c r="M148"/>
      <c r="N148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2:25" s="112" customFormat="1" ht="15" customHeight="1">
      <c r="B149"/>
      <c r="C149" s="122"/>
      <c r="D149" s="122"/>
      <c r="E149"/>
      <c r="F149"/>
      <c r="G149"/>
      <c r="H149"/>
      <c r="I149"/>
      <c r="J149"/>
      <c r="K149"/>
      <c r="L149"/>
      <c r="M149"/>
      <c r="N149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2:25" s="112" customFormat="1" ht="15" customHeight="1">
      <c r="B150"/>
      <c r="C150" s="122"/>
      <c r="D150" s="122"/>
      <c r="E150"/>
      <c r="F150"/>
      <c r="G150"/>
      <c r="H150"/>
      <c r="I150"/>
      <c r="J150"/>
      <c r="K150"/>
      <c r="L150"/>
      <c r="M150"/>
      <c r="N150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2:25" s="112" customFormat="1" ht="15" customHeight="1">
      <c r="B151"/>
      <c r="C151" s="122"/>
      <c r="D151" s="122"/>
      <c r="E151"/>
      <c r="F151"/>
      <c r="G151"/>
      <c r="H151"/>
      <c r="I151"/>
      <c r="J151"/>
      <c r="K151"/>
      <c r="L151"/>
      <c r="M151"/>
      <c r="N15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2:25" s="112" customFormat="1" ht="15" customHeight="1">
      <c r="B152"/>
      <c r="C152" s="122"/>
      <c r="D152" s="122"/>
      <c r="E152"/>
      <c r="F152"/>
      <c r="G152"/>
      <c r="H152"/>
      <c r="I152"/>
      <c r="J152"/>
      <c r="K152"/>
      <c r="L152"/>
      <c r="M152"/>
      <c r="N152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2:25" s="112" customFormat="1" ht="15" customHeight="1">
      <c r="B153"/>
      <c r="C153" s="122"/>
      <c r="D153" s="122"/>
      <c r="E153"/>
      <c r="F153"/>
      <c r="G153"/>
      <c r="H153"/>
      <c r="I153"/>
      <c r="J153"/>
      <c r="K153"/>
      <c r="L153"/>
      <c r="M153"/>
      <c r="N153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2:25" s="112" customFormat="1" ht="15" customHeight="1">
      <c r="B154"/>
      <c r="C154" s="122"/>
      <c r="D154" s="122"/>
      <c r="E154"/>
      <c r="F154"/>
      <c r="G154"/>
      <c r="H154"/>
      <c r="I154"/>
      <c r="J154"/>
      <c r="K154"/>
      <c r="L154"/>
      <c r="M154"/>
      <c r="N154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2:25" s="112" customFormat="1" ht="15" customHeight="1">
      <c r="B155"/>
      <c r="C155" s="122"/>
      <c r="D155" s="122"/>
      <c r="E155"/>
      <c r="F155"/>
      <c r="G155"/>
      <c r="H155"/>
      <c r="I155"/>
      <c r="J155"/>
      <c r="K155"/>
      <c r="L155"/>
      <c r="M155"/>
      <c r="N155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2:25" s="112" customFormat="1" ht="15" customHeight="1">
      <c r="B156"/>
      <c r="C156" s="122"/>
      <c r="D156" s="122"/>
      <c r="E156"/>
      <c r="F156"/>
      <c r="G156"/>
      <c r="H156"/>
      <c r="I156"/>
      <c r="J156"/>
      <c r="K156"/>
      <c r="L156"/>
      <c r="M156"/>
      <c r="N156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2:25" s="112" customFormat="1" ht="15" customHeight="1">
      <c r="B157"/>
      <c r="C157" s="122"/>
      <c r="D157" s="122"/>
      <c r="E157"/>
      <c r="F157"/>
      <c r="G157"/>
      <c r="H157"/>
      <c r="I157"/>
      <c r="J157"/>
      <c r="K157"/>
      <c r="L157"/>
      <c r="M157"/>
      <c r="N157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2:25" s="112" customFormat="1" ht="15" customHeight="1">
      <c r="B158"/>
      <c r="C158" s="122"/>
      <c r="D158" s="122"/>
      <c r="E158"/>
      <c r="F158"/>
      <c r="G158"/>
      <c r="H158"/>
      <c r="I158"/>
      <c r="J158"/>
      <c r="K158"/>
      <c r="L158"/>
      <c r="M158"/>
      <c r="N158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2:25" s="112" customFormat="1" ht="15" customHeight="1">
      <c r="B159"/>
      <c r="C159" s="122"/>
      <c r="D159" s="122"/>
      <c r="E159"/>
      <c r="F159"/>
      <c r="G159"/>
      <c r="H159"/>
      <c r="I159"/>
      <c r="J159"/>
      <c r="K159"/>
      <c r="L159"/>
      <c r="M159"/>
      <c r="N159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2:25" s="112" customFormat="1" ht="15" customHeight="1">
      <c r="B160"/>
      <c r="C160" s="122"/>
      <c r="D160" s="122"/>
      <c r="E160"/>
      <c r="F160"/>
      <c r="G160"/>
      <c r="H160"/>
      <c r="I160"/>
      <c r="J160"/>
      <c r="K160"/>
      <c r="L160"/>
      <c r="M160"/>
      <c r="N160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2:25" s="112" customFormat="1" ht="15" customHeight="1">
      <c r="B161"/>
      <c r="C161" s="122"/>
      <c r="D161" s="122"/>
      <c r="E161"/>
      <c r="F161"/>
      <c r="G161"/>
      <c r="H161"/>
      <c r="I161"/>
      <c r="J161"/>
      <c r="K161"/>
      <c r="L161"/>
      <c r="M161"/>
      <c r="N16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J58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2" width="2.50390625" style="126" customWidth="1"/>
    <col min="3" max="13" width="8.125" style="126" customWidth="1"/>
    <col min="14" max="37" width="9.00390625" style="126" customWidth="1"/>
    <col min="38" max="16384" width="9.00390625" style="126" customWidth="1"/>
  </cols>
  <sheetData>
    <row r="1" spans="1:13" s="123" customFormat="1" ht="22.5" customHeight="1">
      <c r="A1" s="309" t="s">
        <v>465</v>
      </c>
      <c r="B1" s="124"/>
      <c r="C1" s="124"/>
      <c r="D1" s="125"/>
      <c r="E1" s="125"/>
      <c r="F1" s="125"/>
      <c r="G1" s="124"/>
      <c r="H1" s="124"/>
      <c r="I1" s="124"/>
      <c r="J1" s="124"/>
      <c r="K1" s="124"/>
      <c r="L1" s="124"/>
      <c r="M1" s="125"/>
    </row>
    <row r="2" spans="4:13" s="426" customFormat="1" ht="18" customHeight="1">
      <c r="D2" s="427"/>
      <c r="E2" s="427"/>
      <c r="F2" s="427"/>
      <c r="M2" s="427"/>
    </row>
    <row r="3" spans="4:32" s="426" customFormat="1" ht="18" customHeight="1">
      <c r="D3" s="427"/>
      <c r="E3" s="427"/>
      <c r="F3" s="427"/>
      <c r="M3" s="427"/>
      <c r="AF3" s="427"/>
    </row>
    <row r="4" s="427" customFormat="1" ht="18" customHeight="1">
      <c r="L4" s="433" t="s">
        <v>397</v>
      </c>
    </row>
    <row r="5" spans="3:12" s="427" customFormat="1" ht="18" customHeight="1">
      <c r="C5" s="626" t="s">
        <v>387</v>
      </c>
      <c r="D5" s="627"/>
      <c r="E5" s="626" t="s">
        <v>384</v>
      </c>
      <c r="F5" s="627"/>
      <c r="G5" s="626" t="s">
        <v>385</v>
      </c>
      <c r="H5" s="627"/>
      <c r="I5" s="626" t="s">
        <v>386</v>
      </c>
      <c r="J5" s="627"/>
      <c r="K5" s="626" t="s">
        <v>388</v>
      </c>
      <c r="L5" s="627"/>
    </row>
    <row r="6" spans="3:31" s="427" customFormat="1" ht="18" customHeight="1">
      <c r="C6" s="640" t="s">
        <v>389</v>
      </c>
      <c r="D6" s="641"/>
      <c r="E6" s="628">
        <v>3</v>
      </c>
      <c r="F6" s="629"/>
      <c r="G6" s="628">
        <v>22</v>
      </c>
      <c r="H6" s="629"/>
      <c r="I6" s="628">
        <v>0</v>
      </c>
      <c r="J6" s="629"/>
      <c r="K6" s="628">
        <v>25</v>
      </c>
      <c r="L6" s="629"/>
      <c r="M6" s="428"/>
      <c r="N6" s="428"/>
      <c r="O6" s="428"/>
      <c r="P6" s="428"/>
      <c r="Q6" s="428"/>
      <c r="S6" s="428"/>
      <c r="T6" s="428"/>
      <c r="U6" s="428"/>
      <c r="V6" s="428"/>
      <c r="W6" s="428"/>
      <c r="X6" s="428"/>
      <c r="Z6" s="428"/>
      <c r="AA6" s="428"/>
      <c r="AB6" s="428"/>
      <c r="AC6" s="428"/>
      <c r="AD6" s="428"/>
      <c r="AE6" s="428"/>
    </row>
    <row r="7" spans="3:31" s="427" customFormat="1" ht="18" customHeight="1">
      <c r="C7" s="642" t="s">
        <v>390</v>
      </c>
      <c r="D7" s="643"/>
      <c r="E7" s="630">
        <v>0</v>
      </c>
      <c r="F7" s="631"/>
      <c r="G7" s="630">
        <v>24</v>
      </c>
      <c r="H7" s="631"/>
      <c r="I7" s="630">
        <v>1</v>
      </c>
      <c r="J7" s="631"/>
      <c r="K7" s="630">
        <v>25</v>
      </c>
      <c r="L7" s="631"/>
      <c r="M7" s="428"/>
      <c r="N7" s="428"/>
      <c r="O7" s="428"/>
      <c r="P7" s="428"/>
      <c r="Q7" s="428"/>
      <c r="S7" s="428"/>
      <c r="T7" s="428"/>
      <c r="U7" s="428"/>
      <c r="V7" s="428"/>
      <c r="W7" s="428"/>
      <c r="X7" s="428"/>
      <c r="Z7" s="428"/>
      <c r="AA7" s="428"/>
      <c r="AB7" s="428"/>
      <c r="AC7" s="428"/>
      <c r="AD7" s="428"/>
      <c r="AE7" s="428"/>
    </row>
    <row r="8" spans="3:31" s="427" customFormat="1" ht="18" customHeight="1">
      <c r="C8" s="644" t="s">
        <v>391</v>
      </c>
      <c r="D8" s="645"/>
      <c r="E8" s="632">
        <v>10</v>
      </c>
      <c r="F8" s="633"/>
      <c r="G8" s="632">
        <v>15</v>
      </c>
      <c r="H8" s="633"/>
      <c r="I8" s="632">
        <v>0</v>
      </c>
      <c r="J8" s="633"/>
      <c r="K8" s="632">
        <v>25</v>
      </c>
      <c r="L8" s="633"/>
      <c r="M8" s="428"/>
      <c r="N8" s="428"/>
      <c r="O8" s="428"/>
      <c r="P8" s="428"/>
      <c r="Q8" s="428"/>
      <c r="S8" s="428"/>
      <c r="T8" s="428"/>
      <c r="U8" s="428"/>
      <c r="V8" s="428"/>
      <c r="W8" s="428"/>
      <c r="X8" s="428"/>
      <c r="Z8" s="428"/>
      <c r="AA8" s="428"/>
      <c r="AB8" s="428"/>
      <c r="AC8" s="428"/>
      <c r="AD8" s="428"/>
      <c r="AE8" s="428"/>
    </row>
    <row r="9" s="427" customFormat="1" ht="18" customHeight="1"/>
    <row r="10" s="427" customFormat="1" ht="18" customHeight="1"/>
    <row r="11" spans="2:3" s="427" customFormat="1" ht="16.5" customHeight="1">
      <c r="B11" s="127" t="s">
        <v>70</v>
      </c>
      <c r="C11" s="429"/>
    </row>
    <row r="12" spans="3:12" s="427" customFormat="1" ht="16.5" customHeight="1">
      <c r="C12" s="430"/>
      <c r="L12" s="433" t="s">
        <v>396</v>
      </c>
    </row>
    <row r="13" spans="3:12" s="427" customFormat="1" ht="16.5" customHeight="1">
      <c r="C13" s="437" t="s">
        <v>392</v>
      </c>
      <c r="D13" s="618" t="s">
        <v>394</v>
      </c>
      <c r="E13" s="619"/>
      <c r="F13" s="620" t="s">
        <v>393</v>
      </c>
      <c r="G13" s="621"/>
      <c r="H13" s="432" t="s">
        <v>392</v>
      </c>
      <c r="I13" s="618" t="s">
        <v>394</v>
      </c>
      <c r="J13" s="619"/>
      <c r="K13" s="618" t="s">
        <v>395</v>
      </c>
      <c r="L13" s="619"/>
    </row>
    <row r="14" spans="3:36" s="427" customFormat="1" ht="16.5" customHeight="1">
      <c r="C14" s="542">
        <v>1</v>
      </c>
      <c r="D14" s="634" t="s">
        <v>445</v>
      </c>
      <c r="E14" s="635"/>
      <c r="F14" s="634">
        <v>8</v>
      </c>
      <c r="G14" s="638"/>
      <c r="H14" s="543">
        <v>1</v>
      </c>
      <c r="I14" s="634" t="s">
        <v>403</v>
      </c>
      <c r="J14" s="635"/>
      <c r="K14" s="634">
        <v>95</v>
      </c>
      <c r="L14" s="635"/>
      <c r="V14" s="431"/>
      <c r="W14" s="431"/>
      <c r="X14" s="431"/>
      <c r="Y14" s="431"/>
      <c r="AA14" s="428"/>
      <c r="AB14" s="428"/>
      <c r="AC14" s="428"/>
      <c r="AD14" s="428"/>
      <c r="AE14" s="428"/>
      <c r="AF14" s="431"/>
      <c r="AG14" s="428"/>
      <c r="AH14" s="428"/>
      <c r="AI14" s="428"/>
      <c r="AJ14" s="428"/>
    </row>
    <row r="15" spans="3:36" s="427" customFormat="1" ht="16.5" customHeight="1">
      <c r="C15" s="544">
        <v>2</v>
      </c>
      <c r="D15" s="636" t="s">
        <v>398</v>
      </c>
      <c r="E15" s="637"/>
      <c r="F15" s="636">
        <v>2</v>
      </c>
      <c r="G15" s="639"/>
      <c r="H15" s="545">
        <v>2</v>
      </c>
      <c r="I15" s="636" t="s">
        <v>399</v>
      </c>
      <c r="J15" s="637"/>
      <c r="K15" s="636">
        <v>64</v>
      </c>
      <c r="L15" s="637"/>
      <c r="V15" s="431"/>
      <c r="W15" s="431"/>
      <c r="X15" s="431"/>
      <c r="Y15" s="431"/>
      <c r="AA15" s="428"/>
      <c r="AB15" s="428"/>
      <c r="AC15" s="428"/>
      <c r="AD15" s="428"/>
      <c r="AE15" s="428"/>
      <c r="AF15" s="431"/>
      <c r="AG15" s="428"/>
      <c r="AH15" s="428"/>
      <c r="AI15" s="428"/>
      <c r="AJ15" s="428"/>
    </row>
    <row r="16" spans="3:36" s="427" customFormat="1" ht="16.5" customHeight="1">
      <c r="C16" s="544">
        <v>3</v>
      </c>
      <c r="D16" s="636" t="s">
        <v>446</v>
      </c>
      <c r="E16" s="637"/>
      <c r="F16" s="636">
        <v>1</v>
      </c>
      <c r="G16" s="639"/>
      <c r="H16" s="545">
        <v>3</v>
      </c>
      <c r="I16" s="636" t="s">
        <v>447</v>
      </c>
      <c r="J16" s="637"/>
      <c r="K16" s="636">
        <v>54</v>
      </c>
      <c r="L16" s="637"/>
      <c r="V16" s="431"/>
      <c r="W16" s="431"/>
      <c r="X16" s="431"/>
      <c r="Y16" s="431"/>
      <c r="AA16" s="428"/>
      <c r="AB16" s="428"/>
      <c r="AC16" s="428"/>
      <c r="AD16" s="428"/>
      <c r="AE16" s="428"/>
      <c r="AF16" s="431"/>
      <c r="AG16" s="428"/>
      <c r="AH16" s="428"/>
      <c r="AI16" s="428"/>
      <c r="AJ16" s="428"/>
    </row>
    <row r="17" spans="3:36" s="427" customFormat="1" ht="16.5" customHeight="1">
      <c r="C17" s="544"/>
      <c r="D17" s="636"/>
      <c r="E17" s="637"/>
      <c r="F17" s="636"/>
      <c r="G17" s="639"/>
      <c r="H17" s="545">
        <v>4</v>
      </c>
      <c r="I17" s="636" t="s">
        <v>448</v>
      </c>
      <c r="J17" s="637"/>
      <c r="K17" s="636">
        <v>50</v>
      </c>
      <c r="L17" s="637"/>
      <c r="V17" s="431"/>
      <c r="W17" s="431"/>
      <c r="X17" s="431"/>
      <c r="Y17" s="431"/>
      <c r="AA17" s="428"/>
      <c r="AB17" s="428"/>
      <c r="AC17" s="428"/>
      <c r="AD17" s="428"/>
      <c r="AE17" s="428"/>
      <c r="AF17" s="431"/>
      <c r="AG17" s="428"/>
      <c r="AH17" s="428"/>
      <c r="AI17" s="428"/>
      <c r="AJ17" s="428"/>
    </row>
    <row r="18" spans="3:36" s="427" customFormat="1" ht="16.5" customHeight="1">
      <c r="C18" s="544"/>
      <c r="D18" s="636"/>
      <c r="E18" s="637"/>
      <c r="F18" s="636"/>
      <c r="G18" s="639"/>
      <c r="H18" s="545">
        <v>5</v>
      </c>
      <c r="I18" s="636" t="s">
        <v>449</v>
      </c>
      <c r="J18" s="637"/>
      <c r="K18" s="636">
        <v>47</v>
      </c>
      <c r="L18" s="637"/>
      <c r="V18" s="431"/>
      <c r="W18" s="431"/>
      <c r="X18" s="431"/>
      <c r="Y18" s="431"/>
      <c r="AA18" s="428"/>
      <c r="AB18" s="428"/>
      <c r="AC18" s="428"/>
      <c r="AD18" s="428"/>
      <c r="AE18" s="428"/>
      <c r="AF18" s="431"/>
      <c r="AG18" s="428"/>
      <c r="AH18" s="428"/>
      <c r="AI18" s="428"/>
      <c r="AJ18" s="428"/>
    </row>
    <row r="19" spans="3:36" s="427" customFormat="1" ht="16.5" customHeight="1">
      <c r="C19" s="544"/>
      <c r="D19" s="614"/>
      <c r="E19" s="615"/>
      <c r="F19" s="616"/>
      <c r="G19" s="617"/>
      <c r="H19" s="545"/>
      <c r="I19" s="614"/>
      <c r="J19" s="615"/>
      <c r="K19" s="614"/>
      <c r="L19" s="615"/>
      <c r="V19" s="431"/>
      <c r="W19" s="431"/>
      <c r="X19" s="431"/>
      <c r="Y19" s="431"/>
      <c r="AA19" s="428"/>
      <c r="AB19" s="428"/>
      <c r="AC19" s="428"/>
      <c r="AD19" s="428"/>
      <c r="AE19" s="428"/>
      <c r="AF19" s="431"/>
      <c r="AG19" s="428"/>
      <c r="AH19" s="428"/>
      <c r="AI19" s="428"/>
      <c r="AJ19" s="428"/>
    </row>
    <row r="20" spans="3:36" s="427" customFormat="1" ht="16.5" customHeight="1">
      <c r="C20" s="544"/>
      <c r="D20" s="614"/>
      <c r="E20" s="615"/>
      <c r="F20" s="616"/>
      <c r="G20" s="617"/>
      <c r="H20" s="545"/>
      <c r="I20" s="614"/>
      <c r="J20" s="615"/>
      <c r="K20" s="614"/>
      <c r="L20" s="615"/>
      <c r="V20" s="431"/>
      <c r="W20" s="431"/>
      <c r="X20" s="431"/>
      <c r="Y20" s="431"/>
      <c r="AA20" s="428"/>
      <c r="AB20" s="428"/>
      <c r="AC20" s="428"/>
      <c r="AD20" s="428"/>
      <c r="AE20" s="428"/>
      <c r="AF20" s="431"/>
      <c r="AG20" s="428"/>
      <c r="AH20" s="428"/>
      <c r="AI20" s="428"/>
      <c r="AJ20" s="428"/>
    </row>
    <row r="21" spans="3:36" s="427" customFormat="1" ht="16.5" customHeight="1">
      <c r="C21" s="546"/>
      <c r="D21" s="610"/>
      <c r="E21" s="611"/>
      <c r="F21" s="612"/>
      <c r="G21" s="613"/>
      <c r="H21" s="547"/>
      <c r="I21" s="610"/>
      <c r="J21" s="611"/>
      <c r="K21" s="610"/>
      <c r="L21" s="611"/>
      <c r="V21" s="431"/>
      <c r="W21" s="431"/>
      <c r="X21" s="431"/>
      <c r="Y21" s="431"/>
      <c r="AA21" s="428"/>
      <c r="AB21" s="428"/>
      <c r="AC21" s="428"/>
      <c r="AD21" s="428"/>
      <c r="AE21" s="428"/>
      <c r="AF21" s="431"/>
      <c r="AG21" s="428"/>
      <c r="AH21" s="428"/>
      <c r="AI21" s="428"/>
      <c r="AJ21" s="428"/>
    </row>
    <row r="22" s="427" customFormat="1" ht="16.5" customHeight="1"/>
    <row r="23" spans="2:3" s="427" customFormat="1" ht="16.5" customHeight="1">
      <c r="B23" s="127" t="s">
        <v>71</v>
      </c>
      <c r="C23" s="429"/>
    </row>
    <row r="24" spans="3:12" s="427" customFormat="1" ht="16.5" customHeight="1">
      <c r="C24" s="430"/>
      <c r="L24" s="433" t="s">
        <v>396</v>
      </c>
    </row>
    <row r="25" spans="3:12" s="427" customFormat="1" ht="16.5" customHeight="1">
      <c r="C25" s="437" t="s">
        <v>392</v>
      </c>
      <c r="D25" s="618" t="s">
        <v>394</v>
      </c>
      <c r="E25" s="619"/>
      <c r="F25" s="620" t="s">
        <v>393</v>
      </c>
      <c r="G25" s="621"/>
      <c r="H25" s="432" t="s">
        <v>392</v>
      </c>
      <c r="I25" s="618" t="s">
        <v>394</v>
      </c>
      <c r="J25" s="619"/>
      <c r="K25" s="618" t="s">
        <v>395</v>
      </c>
      <c r="L25" s="619"/>
    </row>
    <row r="26" spans="3:36" s="427" customFormat="1" ht="16.5" customHeight="1">
      <c r="C26" s="542"/>
      <c r="D26" s="622"/>
      <c r="E26" s="623"/>
      <c r="F26" s="624"/>
      <c r="G26" s="625"/>
      <c r="H26" s="543">
        <v>1</v>
      </c>
      <c r="I26" s="622" t="s">
        <v>403</v>
      </c>
      <c r="J26" s="623"/>
      <c r="K26" s="622">
        <v>63</v>
      </c>
      <c r="L26" s="623"/>
      <c r="V26" s="431"/>
      <c r="W26" s="431"/>
      <c r="X26" s="431"/>
      <c r="Y26" s="431"/>
      <c r="AA26" s="428"/>
      <c r="AB26" s="428"/>
      <c r="AC26" s="428"/>
      <c r="AD26" s="428"/>
      <c r="AE26" s="428"/>
      <c r="AF26" s="431"/>
      <c r="AG26" s="428"/>
      <c r="AH26" s="428"/>
      <c r="AI26" s="428"/>
      <c r="AJ26" s="428"/>
    </row>
    <row r="27" spans="3:36" s="427" customFormat="1" ht="16.5" customHeight="1">
      <c r="C27" s="544"/>
      <c r="D27" s="614"/>
      <c r="E27" s="615"/>
      <c r="F27" s="616"/>
      <c r="G27" s="617"/>
      <c r="H27" s="545">
        <v>2</v>
      </c>
      <c r="I27" s="614" t="s">
        <v>401</v>
      </c>
      <c r="J27" s="615"/>
      <c r="K27" s="614">
        <v>57</v>
      </c>
      <c r="L27" s="615"/>
      <c r="V27" s="431"/>
      <c r="W27" s="431"/>
      <c r="X27" s="431"/>
      <c r="Y27" s="431"/>
      <c r="AA27" s="428"/>
      <c r="AB27" s="428"/>
      <c r="AC27" s="428"/>
      <c r="AD27" s="428"/>
      <c r="AE27" s="428"/>
      <c r="AF27" s="431"/>
      <c r="AG27" s="428"/>
      <c r="AH27" s="428"/>
      <c r="AI27" s="428"/>
      <c r="AJ27" s="428"/>
    </row>
    <row r="28" spans="3:36" s="427" customFormat="1" ht="16.5" customHeight="1">
      <c r="C28" s="544"/>
      <c r="D28" s="614"/>
      <c r="E28" s="615"/>
      <c r="F28" s="616"/>
      <c r="G28" s="617"/>
      <c r="H28" s="545">
        <v>3</v>
      </c>
      <c r="I28" s="614" t="s">
        <v>398</v>
      </c>
      <c r="J28" s="615"/>
      <c r="K28" s="614">
        <v>56</v>
      </c>
      <c r="L28" s="615"/>
      <c r="V28" s="431"/>
      <c r="W28" s="431"/>
      <c r="X28" s="431"/>
      <c r="Y28" s="431"/>
      <c r="AA28" s="428"/>
      <c r="AB28" s="428"/>
      <c r="AC28" s="428"/>
      <c r="AD28" s="428"/>
      <c r="AE28" s="428"/>
      <c r="AF28" s="431"/>
      <c r="AG28" s="428"/>
      <c r="AH28" s="428"/>
      <c r="AI28" s="428"/>
      <c r="AJ28" s="428"/>
    </row>
    <row r="29" spans="3:36" s="427" customFormat="1" ht="16.5" customHeight="1">
      <c r="C29" s="544"/>
      <c r="D29" s="614"/>
      <c r="E29" s="615"/>
      <c r="F29" s="616"/>
      <c r="G29" s="617"/>
      <c r="H29" s="545">
        <v>4</v>
      </c>
      <c r="I29" s="614" t="s">
        <v>400</v>
      </c>
      <c r="J29" s="615"/>
      <c r="K29" s="614">
        <v>55</v>
      </c>
      <c r="L29" s="615"/>
      <c r="V29" s="431"/>
      <c r="W29" s="431"/>
      <c r="X29" s="431"/>
      <c r="Y29" s="431"/>
      <c r="AA29" s="428"/>
      <c r="AB29" s="428"/>
      <c r="AC29" s="428"/>
      <c r="AD29" s="428"/>
      <c r="AE29" s="428"/>
      <c r="AF29" s="431"/>
      <c r="AG29" s="428"/>
      <c r="AH29" s="428"/>
      <c r="AI29" s="428"/>
      <c r="AJ29" s="428"/>
    </row>
    <row r="30" spans="3:36" s="427" customFormat="1" ht="16.5" customHeight="1">
      <c r="C30" s="544"/>
      <c r="D30" s="614"/>
      <c r="E30" s="615"/>
      <c r="F30" s="616"/>
      <c r="G30" s="617"/>
      <c r="H30" s="545">
        <v>5</v>
      </c>
      <c r="I30" s="614" t="s">
        <v>399</v>
      </c>
      <c r="J30" s="615"/>
      <c r="K30" s="614">
        <v>51</v>
      </c>
      <c r="L30" s="615"/>
      <c r="V30" s="431"/>
      <c r="W30" s="431"/>
      <c r="X30" s="431"/>
      <c r="Y30" s="431"/>
      <c r="AA30" s="428"/>
      <c r="AB30" s="428"/>
      <c r="AC30" s="428"/>
      <c r="AD30" s="428"/>
      <c r="AE30" s="428"/>
      <c r="AF30" s="431"/>
      <c r="AG30" s="428"/>
      <c r="AH30" s="428"/>
      <c r="AI30" s="428"/>
      <c r="AJ30" s="428"/>
    </row>
    <row r="31" spans="3:36" s="427" customFormat="1" ht="16.5" customHeight="1">
      <c r="C31" s="544"/>
      <c r="D31" s="614"/>
      <c r="E31" s="615"/>
      <c r="F31" s="616"/>
      <c r="G31" s="617"/>
      <c r="H31" s="545"/>
      <c r="I31" s="614"/>
      <c r="J31" s="615"/>
      <c r="K31" s="614"/>
      <c r="L31" s="615"/>
      <c r="V31" s="431"/>
      <c r="W31" s="431"/>
      <c r="X31" s="431"/>
      <c r="Y31" s="431"/>
      <c r="AA31" s="428"/>
      <c r="AB31" s="428"/>
      <c r="AC31" s="428"/>
      <c r="AD31" s="428"/>
      <c r="AE31" s="428"/>
      <c r="AF31" s="431"/>
      <c r="AG31" s="428"/>
      <c r="AH31" s="428"/>
      <c r="AI31" s="428"/>
      <c r="AJ31" s="428"/>
    </row>
    <row r="32" spans="3:36" s="427" customFormat="1" ht="16.5" customHeight="1">
      <c r="C32" s="544"/>
      <c r="D32" s="614"/>
      <c r="E32" s="615"/>
      <c r="F32" s="616"/>
      <c r="G32" s="617"/>
      <c r="H32" s="545"/>
      <c r="I32" s="614"/>
      <c r="J32" s="615"/>
      <c r="K32" s="614"/>
      <c r="L32" s="615"/>
      <c r="V32" s="431"/>
      <c r="W32" s="431"/>
      <c r="X32" s="431"/>
      <c r="Y32" s="431"/>
      <c r="AA32" s="428"/>
      <c r="AB32" s="428"/>
      <c r="AC32" s="428"/>
      <c r="AD32" s="428"/>
      <c r="AE32" s="428"/>
      <c r="AF32" s="431"/>
      <c r="AG32" s="428"/>
      <c r="AH32" s="428"/>
      <c r="AI32" s="428"/>
      <c r="AJ32" s="428"/>
    </row>
    <row r="33" spans="3:36" s="427" customFormat="1" ht="16.5" customHeight="1">
      <c r="C33" s="546"/>
      <c r="D33" s="610"/>
      <c r="E33" s="611"/>
      <c r="F33" s="612"/>
      <c r="G33" s="613"/>
      <c r="H33" s="547"/>
      <c r="I33" s="610"/>
      <c r="J33" s="611"/>
      <c r="K33" s="610"/>
      <c r="L33" s="611"/>
      <c r="V33" s="431"/>
      <c r="W33" s="431"/>
      <c r="X33" s="431"/>
      <c r="Y33" s="431"/>
      <c r="AA33" s="428"/>
      <c r="AB33" s="428"/>
      <c r="AC33" s="428"/>
      <c r="AD33" s="428"/>
      <c r="AE33" s="428"/>
      <c r="AF33" s="431"/>
      <c r="AG33" s="428"/>
      <c r="AH33" s="428"/>
      <c r="AI33" s="428"/>
      <c r="AJ33" s="428"/>
    </row>
    <row r="34" s="427" customFormat="1" ht="16.5" customHeight="1">
      <c r="C34" s="430"/>
    </row>
    <row r="35" spans="2:3" s="427" customFormat="1" ht="16.5" customHeight="1">
      <c r="B35" s="127" t="s">
        <v>72</v>
      </c>
      <c r="C35" s="429"/>
    </row>
    <row r="36" spans="3:12" s="427" customFormat="1" ht="16.5" customHeight="1">
      <c r="C36" s="430"/>
      <c r="L36" s="433" t="s">
        <v>396</v>
      </c>
    </row>
    <row r="37" spans="3:12" s="427" customFormat="1" ht="16.5" customHeight="1">
      <c r="C37" s="437" t="s">
        <v>392</v>
      </c>
      <c r="D37" s="618" t="s">
        <v>394</v>
      </c>
      <c r="E37" s="619"/>
      <c r="F37" s="620" t="s">
        <v>393</v>
      </c>
      <c r="G37" s="621"/>
      <c r="H37" s="432" t="s">
        <v>392</v>
      </c>
      <c r="I37" s="618" t="s">
        <v>394</v>
      </c>
      <c r="J37" s="619"/>
      <c r="K37" s="618" t="s">
        <v>395</v>
      </c>
      <c r="L37" s="619"/>
    </row>
    <row r="38" spans="3:36" s="427" customFormat="1" ht="16.5" customHeight="1">
      <c r="C38" s="542">
        <v>1</v>
      </c>
      <c r="D38" s="622" t="s">
        <v>398</v>
      </c>
      <c r="E38" s="623"/>
      <c r="F38" s="624">
        <v>58</v>
      </c>
      <c r="G38" s="625"/>
      <c r="H38" s="543">
        <v>1</v>
      </c>
      <c r="I38" s="622" t="s">
        <v>403</v>
      </c>
      <c r="J38" s="623"/>
      <c r="K38" s="622">
        <v>32</v>
      </c>
      <c r="L38" s="623"/>
      <c r="V38" s="431"/>
      <c r="W38" s="431"/>
      <c r="X38" s="431"/>
      <c r="Y38" s="431"/>
      <c r="AA38" s="428"/>
      <c r="AB38" s="428"/>
      <c r="AC38" s="428"/>
      <c r="AD38" s="428"/>
      <c r="AE38" s="428"/>
      <c r="AF38" s="431"/>
      <c r="AG38" s="428"/>
      <c r="AH38" s="428"/>
      <c r="AI38" s="428"/>
      <c r="AJ38" s="428"/>
    </row>
    <row r="39" spans="3:36" s="427" customFormat="1" ht="16.5" customHeight="1">
      <c r="C39" s="544">
        <v>2</v>
      </c>
      <c r="D39" s="614" t="s">
        <v>400</v>
      </c>
      <c r="E39" s="615"/>
      <c r="F39" s="616">
        <v>22</v>
      </c>
      <c r="G39" s="617"/>
      <c r="H39" s="545">
        <v>2</v>
      </c>
      <c r="I39" s="614" t="s">
        <v>449</v>
      </c>
      <c r="J39" s="615"/>
      <c r="K39" s="614">
        <v>21</v>
      </c>
      <c r="L39" s="615"/>
      <c r="V39" s="431"/>
      <c r="W39" s="431"/>
      <c r="X39" s="431"/>
      <c r="Y39" s="431"/>
      <c r="AA39" s="428"/>
      <c r="AB39" s="428"/>
      <c r="AC39" s="428"/>
      <c r="AD39" s="428"/>
      <c r="AE39" s="428"/>
      <c r="AF39" s="431"/>
      <c r="AG39" s="428"/>
      <c r="AH39" s="428"/>
      <c r="AI39" s="428"/>
      <c r="AJ39" s="428"/>
    </row>
    <row r="40" spans="3:36" s="427" customFormat="1" ht="16.5" customHeight="1">
      <c r="C40" s="544">
        <v>3</v>
      </c>
      <c r="D40" s="614" t="s">
        <v>450</v>
      </c>
      <c r="E40" s="615"/>
      <c r="F40" s="616">
        <v>21</v>
      </c>
      <c r="G40" s="617"/>
      <c r="H40" s="545">
        <v>2</v>
      </c>
      <c r="I40" s="614" t="s">
        <v>447</v>
      </c>
      <c r="J40" s="615"/>
      <c r="K40" s="614">
        <v>21</v>
      </c>
      <c r="L40" s="615"/>
      <c r="V40" s="431"/>
      <c r="W40" s="431"/>
      <c r="X40" s="431"/>
      <c r="Y40" s="431"/>
      <c r="AA40" s="428"/>
      <c r="AB40" s="428"/>
      <c r="AC40" s="428"/>
      <c r="AD40" s="428"/>
      <c r="AE40" s="428"/>
      <c r="AF40" s="431"/>
      <c r="AG40" s="428"/>
      <c r="AH40" s="428"/>
      <c r="AI40" s="428"/>
      <c r="AJ40" s="428"/>
    </row>
    <row r="41" spans="3:36" s="427" customFormat="1" ht="16.5" customHeight="1">
      <c r="C41" s="544">
        <v>3</v>
      </c>
      <c r="D41" s="614" t="s">
        <v>445</v>
      </c>
      <c r="E41" s="615"/>
      <c r="F41" s="616">
        <v>21</v>
      </c>
      <c r="G41" s="617"/>
      <c r="H41" s="545">
        <v>4</v>
      </c>
      <c r="I41" s="614" t="s">
        <v>451</v>
      </c>
      <c r="J41" s="615"/>
      <c r="K41" s="614">
        <v>20</v>
      </c>
      <c r="L41" s="615"/>
      <c r="V41" s="431"/>
      <c r="W41" s="431"/>
      <c r="X41" s="431"/>
      <c r="Y41" s="431"/>
      <c r="AA41" s="428"/>
      <c r="AB41" s="428"/>
      <c r="AC41" s="428"/>
      <c r="AD41" s="428"/>
      <c r="AE41" s="428"/>
      <c r="AF41" s="431"/>
      <c r="AG41" s="428"/>
      <c r="AH41" s="428"/>
      <c r="AI41" s="428"/>
      <c r="AJ41" s="428"/>
    </row>
    <row r="42" spans="3:36" s="427" customFormat="1" ht="16.5" customHeight="1">
      <c r="C42" s="544">
        <v>5</v>
      </c>
      <c r="D42" s="614" t="s">
        <v>401</v>
      </c>
      <c r="E42" s="615"/>
      <c r="F42" s="616">
        <v>20</v>
      </c>
      <c r="G42" s="617"/>
      <c r="H42" s="545">
        <v>5</v>
      </c>
      <c r="I42" s="614" t="s">
        <v>448</v>
      </c>
      <c r="J42" s="615"/>
      <c r="K42" s="614">
        <v>19</v>
      </c>
      <c r="L42" s="615"/>
      <c r="V42" s="431"/>
      <c r="W42" s="431"/>
      <c r="X42" s="431"/>
      <c r="Y42" s="431"/>
      <c r="AA42" s="428"/>
      <c r="AB42" s="428"/>
      <c r="AC42" s="428"/>
      <c r="AD42" s="428"/>
      <c r="AE42" s="428"/>
      <c r="AF42" s="431"/>
      <c r="AG42" s="428"/>
      <c r="AH42" s="428"/>
      <c r="AI42" s="428"/>
      <c r="AJ42" s="428"/>
    </row>
    <row r="43" spans="3:36" s="427" customFormat="1" ht="16.5" customHeight="1">
      <c r="C43" s="544"/>
      <c r="D43" s="614"/>
      <c r="E43" s="615"/>
      <c r="F43" s="616"/>
      <c r="G43" s="617"/>
      <c r="H43" s="545"/>
      <c r="I43" s="614"/>
      <c r="J43" s="615"/>
      <c r="K43" s="614"/>
      <c r="L43" s="615"/>
      <c r="V43" s="431"/>
      <c r="W43" s="431"/>
      <c r="X43" s="431"/>
      <c r="Y43" s="431"/>
      <c r="AA43" s="428"/>
      <c r="AB43" s="428"/>
      <c r="AC43" s="428"/>
      <c r="AD43" s="428"/>
      <c r="AE43" s="428"/>
      <c r="AF43" s="431"/>
      <c r="AG43" s="428"/>
      <c r="AH43" s="428"/>
      <c r="AI43" s="428"/>
      <c r="AJ43" s="428"/>
    </row>
    <row r="44" spans="3:36" s="427" customFormat="1" ht="16.5" customHeight="1">
      <c r="C44" s="544"/>
      <c r="D44" s="614"/>
      <c r="E44" s="615"/>
      <c r="F44" s="616"/>
      <c r="G44" s="617"/>
      <c r="H44" s="545"/>
      <c r="I44" s="614"/>
      <c r="J44" s="615"/>
      <c r="K44" s="614"/>
      <c r="L44" s="615"/>
      <c r="V44" s="431"/>
      <c r="W44" s="431"/>
      <c r="X44" s="431"/>
      <c r="Y44" s="431"/>
      <c r="AA44" s="428"/>
      <c r="AB44" s="428"/>
      <c r="AC44" s="428"/>
      <c r="AD44" s="428"/>
      <c r="AE44" s="428"/>
      <c r="AF44" s="431"/>
      <c r="AG44" s="428"/>
      <c r="AH44" s="428"/>
      <c r="AI44" s="428"/>
      <c r="AJ44" s="428"/>
    </row>
    <row r="45" spans="3:36" s="427" customFormat="1" ht="16.5" customHeight="1">
      <c r="C45" s="546"/>
      <c r="D45" s="610"/>
      <c r="E45" s="611"/>
      <c r="F45" s="612"/>
      <c r="G45" s="613"/>
      <c r="H45" s="547"/>
      <c r="I45" s="610"/>
      <c r="J45" s="611"/>
      <c r="K45" s="610"/>
      <c r="L45" s="611"/>
      <c r="V45" s="431"/>
      <c r="W45" s="431"/>
      <c r="X45" s="431"/>
      <c r="Y45" s="431"/>
      <c r="AA45" s="428"/>
      <c r="AB45" s="428"/>
      <c r="AC45" s="428"/>
      <c r="AD45" s="428"/>
      <c r="AE45" s="428"/>
      <c r="AF45" s="431"/>
      <c r="AG45" s="428"/>
      <c r="AH45" s="428"/>
      <c r="AI45" s="428"/>
      <c r="AJ45" s="428"/>
    </row>
    <row r="46" s="427" customFormat="1" ht="18" customHeight="1">
      <c r="C46" s="430"/>
    </row>
    <row r="47" s="427" customFormat="1" ht="18" customHeight="1"/>
    <row r="48" spans="4:36" s="427" customFormat="1" ht="18" customHeight="1">
      <c r="D48" s="431"/>
      <c r="E48" s="431"/>
      <c r="F48" s="431"/>
      <c r="G48" s="431"/>
      <c r="V48" s="431"/>
      <c r="W48" s="431"/>
      <c r="X48" s="431"/>
      <c r="Y48" s="431"/>
      <c r="AF48" s="431"/>
      <c r="AG48" s="431"/>
      <c r="AH48" s="431"/>
      <c r="AI48" s="431"/>
      <c r="AJ48" s="431"/>
    </row>
    <row r="49" spans="4:36" s="427" customFormat="1" ht="18" customHeight="1">
      <c r="D49" s="431"/>
      <c r="E49" s="431"/>
      <c r="F49" s="431"/>
      <c r="G49" s="431"/>
      <c r="V49" s="431"/>
      <c r="W49" s="431"/>
      <c r="X49" s="431"/>
      <c r="Y49" s="431"/>
      <c r="AF49" s="431"/>
      <c r="AG49" s="431"/>
      <c r="AH49" s="431"/>
      <c r="AI49" s="431"/>
      <c r="AJ49" s="431"/>
    </row>
    <row r="50" spans="4:36" s="427" customFormat="1" ht="18" customHeight="1">
      <c r="D50" s="431"/>
      <c r="E50" s="431"/>
      <c r="F50" s="431"/>
      <c r="G50" s="431"/>
      <c r="V50" s="431"/>
      <c r="W50" s="431"/>
      <c r="X50" s="431"/>
      <c r="Y50" s="431"/>
      <c r="AF50" s="431"/>
      <c r="AG50" s="431"/>
      <c r="AH50" s="431"/>
      <c r="AI50" s="431"/>
      <c r="AJ50" s="431"/>
    </row>
    <row r="51" spans="4:36" s="427" customFormat="1" ht="18" customHeight="1">
      <c r="D51" s="431"/>
      <c r="E51" s="431"/>
      <c r="F51" s="431"/>
      <c r="G51" s="431"/>
      <c r="V51" s="431"/>
      <c r="W51" s="431"/>
      <c r="X51" s="431"/>
      <c r="Y51" s="431"/>
      <c r="AF51" s="431"/>
      <c r="AG51" s="431"/>
      <c r="AH51" s="431"/>
      <c r="AI51" s="431"/>
      <c r="AJ51" s="431"/>
    </row>
    <row r="52" spans="4:36" s="427" customFormat="1" ht="18" customHeight="1">
      <c r="D52" s="431"/>
      <c r="E52" s="431"/>
      <c r="F52" s="431"/>
      <c r="G52" s="431"/>
      <c r="V52" s="431"/>
      <c r="W52" s="431"/>
      <c r="X52" s="431"/>
      <c r="Y52" s="431"/>
      <c r="AF52" s="431"/>
      <c r="AG52" s="431"/>
      <c r="AH52" s="431"/>
      <c r="AI52" s="431"/>
      <c r="AJ52" s="431"/>
    </row>
    <row r="53" spans="4:36" s="427" customFormat="1" ht="18" customHeight="1">
      <c r="D53" s="431"/>
      <c r="E53" s="431"/>
      <c r="F53" s="431"/>
      <c r="G53" s="431"/>
      <c r="V53" s="431"/>
      <c r="W53" s="431"/>
      <c r="X53" s="431"/>
      <c r="Y53" s="431"/>
      <c r="AF53" s="431"/>
      <c r="AG53" s="431"/>
      <c r="AH53" s="431"/>
      <c r="AI53" s="431"/>
      <c r="AJ53" s="431"/>
    </row>
    <row r="54" spans="4:36" s="427" customFormat="1" ht="18" customHeight="1">
      <c r="D54" s="431"/>
      <c r="E54" s="431"/>
      <c r="F54" s="431"/>
      <c r="G54" s="431"/>
      <c r="V54" s="431"/>
      <c r="W54" s="431"/>
      <c r="X54" s="431"/>
      <c r="Y54" s="431"/>
      <c r="AF54" s="431"/>
      <c r="AG54" s="431"/>
      <c r="AH54" s="431"/>
      <c r="AI54" s="431"/>
      <c r="AJ54" s="431"/>
    </row>
    <row r="55" spans="4:36" s="427" customFormat="1" ht="18" customHeight="1">
      <c r="D55" s="431"/>
      <c r="E55" s="431"/>
      <c r="F55" s="431"/>
      <c r="G55" s="431"/>
      <c r="V55" s="431"/>
      <c r="W55" s="431"/>
      <c r="X55" s="431"/>
      <c r="Y55" s="431"/>
      <c r="AF55" s="431"/>
      <c r="AG55" s="431"/>
      <c r="AH55" s="431"/>
      <c r="AI55" s="431"/>
      <c r="AJ55" s="431"/>
    </row>
    <row r="56" s="427" customFormat="1" ht="18" customHeight="1"/>
    <row r="57" s="427" customFormat="1" ht="18" customHeight="1"/>
    <row r="58" ht="18" customHeight="1">
      <c r="C58" s="425"/>
    </row>
  </sheetData>
  <sheetProtection/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254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254" customWidth="1"/>
    <col min="31" max="31" width="8.875" style="0" customWidth="1"/>
  </cols>
  <sheetData>
    <row r="1" ht="30.75" customHeight="1">
      <c r="A1" s="352" t="s">
        <v>285</v>
      </c>
    </row>
    <row r="2" spans="2:25" s="205" customFormat="1" ht="24" customHeight="1">
      <c r="B2" s="206"/>
      <c r="C2" s="207" t="s">
        <v>210</v>
      </c>
      <c r="E2" s="206"/>
      <c r="F2" s="206"/>
      <c r="G2" s="206"/>
      <c r="H2" s="206"/>
      <c r="I2" s="646">
        <v>41487</v>
      </c>
      <c r="J2" s="646"/>
      <c r="K2" s="646"/>
      <c r="L2" s="646"/>
      <c r="M2" s="207" t="s">
        <v>272</v>
      </c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8"/>
    </row>
    <row r="3" spans="1:25" s="205" customFormat="1" ht="13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8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8"/>
    </row>
    <row r="4" spans="12:25" s="209" customFormat="1" ht="13.5" customHeight="1">
      <c r="L4" s="210"/>
      <c r="P4"/>
      <c r="Q4"/>
      <c r="Y4" s="210"/>
    </row>
    <row r="5" spans="9:25" s="209" customFormat="1" ht="13.5" customHeight="1">
      <c r="I5" s="211" t="s">
        <v>216</v>
      </c>
      <c r="P5"/>
      <c r="Q5"/>
      <c r="Y5" s="210"/>
    </row>
    <row r="6" spans="9:25" s="209" customFormat="1" ht="13.5" customHeight="1">
      <c r="I6" s="211" t="s">
        <v>213</v>
      </c>
      <c r="J6" s="548" t="s">
        <v>452</v>
      </c>
      <c r="K6" s="212"/>
      <c r="N6" s="549" t="s">
        <v>466</v>
      </c>
      <c r="P6"/>
      <c r="Q6"/>
      <c r="Y6" s="210"/>
    </row>
    <row r="7" spans="1:25" s="209" customFormat="1" ht="13.5" customHeight="1">
      <c r="A7" s="213"/>
      <c r="B7" s="213"/>
      <c r="H7"/>
      <c r="I7" s="211" t="s">
        <v>203</v>
      </c>
      <c r="J7" s="548" t="s">
        <v>453</v>
      </c>
      <c r="K7" s="212"/>
      <c r="N7" s="549" t="s">
        <v>467</v>
      </c>
      <c r="V7" s="214"/>
      <c r="Y7" s="210"/>
    </row>
    <row r="8" spans="3:25" ht="15" customHeight="1">
      <c r="C8" s="215"/>
      <c r="D8" s="216"/>
      <c r="E8" s="217" t="s">
        <v>76</v>
      </c>
      <c r="F8" s="218"/>
      <c r="G8" s="219" t="s">
        <v>77</v>
      </c>
      <c r="H8" s="220"/>
      <c r="I8" s="220"/>
      <c r="J8" s="221" t="s">
        <v>155</v>
      </c>
      <c r="K8" s="221"/>
      <c r="L8" s="221" t="s">
        <v>156</v>
      </c>
      <c r="M8" s="221"/>
      <c r="N8" s="222" t="s">
        <v>160</v>
      </c>
      <c r="O8" s="223"/>
      <c r="P8" s="224"/>
      <c r="Q8" s="4"/>
      <c r="R8" s="224"/>
      <c r="S8" s="4"/>
      <c r="T8" s="4"/>
      <c r="U8" s="224"/>
      <c r="V8" s="224"/>
      <c r="W8" s="224"/>
      <c r="X8" s="224"/>
      <c r="Y8" s="225"/>
    </row>
    <row r="9" spans="3:25" ht="15" customHeight="1">
      <c r="C9" s="226" t="s">
        <v>157</v>
      </c>
      <c r="D9" s="226" t="s">
        <v>161</v>
      </c>
      <c r="E9" s="221" t="s">
        <v>158</v>
      </c>
      <c r="F9" s="227" t="s">
        <v>45</v>
      </c>
      <c r="G9" s="221" t="s">
        <v>46</v>
      </c>
      <c r="H9" s="228" t="s">
        <v>162</v>
      </c>
      <c r="I9" s="228" t="s">
        <v>163</v>
      </c>
      <c r="J9" s="228" t="s">
        <v>164</v>
      </c>
      <c r="K9" s="228" t="s">
        <v>165</v>
      </c>
      <c r="L9" s="228" t="s">
        <v>164</v>
      </c>
      <c r="M9" s="228" t="s">
        <v>165</v>
      </c>
      <c r="N9" s="229" t="s">
        <v>159</v>
      </c>
      <c r="O9" s="223"/>
      <c r="P9" s="224"/>
      <c r="Q9" s="224"/>
      <c r="R9" s="224"/>
      <c r="S9" s="224"/>
      <c r="T9" s="224"/>
      <c r="U9" s="224"/>
      <c r="V9" s="224"/>
      <c r="W9" s="224"/>
      <c r="X9" s="224"/>
      <c r="Y9" s="225"/>
    </row>
    <row r="10" spans="3:25" ht="15" customHeight="1">
      <c r="C10" s="230" t="s">
        <v>166</v>
      </c>
      <c r="D10" s="230">
        <v>392668</v>
      </c>
      <c r="E10" s="230">
        <v>1051288</v>
      </c>
      <c r="F10" s="230">
        <v>492761</v>
      </c>
      <c r="G10" s="230">
        <v>558527</v>
      </c>
      <c r="H10" s="230">
        <v>559</v>
      </c>
      <c r="I10" s="230">
        <v>1157</v>
      </c>
      <c r="J10" s="374" t="s">
        <v>300</v>
      </c>
      <c r="K10" s="230">
        <v>1140</v>
      </c>
      <c r="L10" s="374" t="s">
        <v>81</v>
      </c>
      <c r="M10" s="230">
        <v>1159</v>
      </c>
      <c r="N10" s="231">
        <v>-617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7"/>
    </row>
    <row r="11" spans="3:25" ht="15" customHeight="1">
      <c r="C11" s="232" t="s">
        <v>167</v>
      </c>
      <c r="D11" s="232">
        <v>358421</v>
      </c>
      <c r="E11" s="232">
        <v>949891</v>
      </c>
      <c r="F11" s="232">
        <v>445471</v>
      </c>
      <c r="G11" s="232">
        <v>504420</v>
      </c>
      <c r="H11" s="232">
        <v>518</v>
      </c>
      <c r="I11" s="232">
        <v>1020</v>
      </c>
      <c r="J11" s="232">
        <v>715</v>
      </c>
      <c r="K11" s="232">
        <v>1085</v>
      </c>
      <c r="L11" s="232">
        <v>699</v>
      </c>
      <c r="M11" s="232">
        <v>1086</v>
      </c>
      <c r="N11" s="231">
        <v>-487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33"/>
    </row>
    <row r="12" spans="3:25" ht="15" customHeight="1">
      <c r="C12" s="234" t="s">
        <v>168</v>
      </c>
      <c r="D12" s="234">
        <v>34247</v>
      </c>
      <c r="E12" s="234">
        <v>101492</v>
      </c>
      <c r="F12" s="234">
        <v>47324</v>
      </c>
      <c r="G12" s="234">
        <v>54168</v>
      </c>
      <c r="H12" s="234">
        <v>41</v>
      </c>
      <c r="I12" s="234">
        <v>137</v>
      </c>
      <c r="J12" s="234">
        <v>91</v>
      </c>
      <c r="K12" s="234">
        <v>55</v>
      </c>
      <c r="L12" s="234">
        <v>101</v>
      </c>
      <c r="M12" s="234">
        <v>73</v>
      </c>
      <c r="N12" s="235">
        <v>-124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7"/>
    </row>
    <row r="13" spans="3:25" ht="15" customHeight="1">
      <c r="C13" s="232" t="s">
        <v>169</v>
      </c>
      <c r="D13" s="232">
        <v>133956</v>
      </c>
      <c r="E13" s="232">
        <v>320144</v>
      </c>
      <c r="F13" s="232">
        <v>150473</v>
      </c>
      <c r="G13" s="232">
        <v>169671</v>
      </c>
      <c r="H13" s="232">
        <v>198</v>
      </c>
      <c r="I13" s="232">
        <v>254</v>
      </c>
      <c r="J13" s="232">
        <v>269</v>
      </c>
      <c r="K13" s="232">
        <v>545</v>
      </c>
      <c r="L13" s="232">
        <v>181</v>
      </c>
      <c r="M13" s="232">
        <v>575</v>
      </c>
      <c r="N13" s="236">
        <v>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33"/>
    </row>
    <row r="14" spans="3:25" ht="15" customHeight="1">
      <c r="C14" s="232" t="s">
        <v>170</v>
      </c>
      <c r="D14" s="232">
        <v>22764</v>
      </c>
      <c r="E14" s="232">
        <v>56769</v>
      </c>
      <c r="F14" s="232">
        <v>26098</v>
      </c>
      <c r="G14" s="232">
        <v>30671</v>
      </c>
      <c r="H14" s="232">
        <v>28</v>
      </c>
      <c r="I14" s="232">
        <v>66</v>
      </c>
      <c r="J14" s="232">
        <v>48</v>
      </c>
      <c r="K14" s="232">
        <v>51</v>
      </c>
      <c r="L14" s="232">
        <v>34</v>
      </c>
      <c r="M14" s="232">
        <v>44</v>
      </c>
      <c r="N14" s="236">
        <v>-17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33"/>
    </row>
    <row r="15" spans="3:25" ht="15" customHeight="1">
      <c r="C15" s="232" t="s">
        <v>171</v>
      </c>
      <c r="D15" s="232">
        <v>31857</v>
      </c>
      <c r="E15" s="232">
        <v>94629</v>
      </c>
      <c r="F15" s="232">
        <v>44491</v>
      </c>
      <c r="G15" s="232">
        <v>50138</v>
      </c>
      <c r="H15" s="232">
        <v>48</v>
      </c>
      <c r="I15" s="232">
        <v>103</v>
      </c>
      <c r="J15" s="232">
        <v>69</v>
      </c>
      <c r="K15" s="232">
        <v>91</v>
      </c>
      <c r="L15" s="232">
        <v>68</v>
      </c>
      <c r="M15" s="232">
        <v>70</v>
      </c>
      <c r="N15" s="236">
        <v>-33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33"/>
    </row>
    <row r="16" spans="3:25" ht="15" customHeight="1">
      <c r="C16" s="232" t="s">
        <v>172</v>
      </c>
      <c r="D16" s="232">
        <v>28773</v>
      </c>
      <c r="E16" s="232">
        <v>76280</v>
      </c>
      <c r="F16" s="232">
        <v>35590</v>
      </c>
      <c r="G16" s="232">
        <v>40690</v>
      </c>
      <c r="H16" s="232">
        <v>41</v>
      </c>
      <c r="I16" s="232">
        <v>92</v>
      </c>
      <c r="J16" s="232">
        <v>71</v>
      </c>
      <c r="K16" s="232">
        <v>68</v>
      </c>
      <c r="L16" s="232">
        <v>65</v>
      </c>
      <c r="M16" s="232">
        <v>87</v>
      </c>
      <c r="N16" s="236">
        <v>-64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7"/>
    </row>
    <row r="17" spans="3:25" ht="15" customHeight="1">
      <c r="C17" s="232" t="s">
        <v>173</v>
      </c>
      <c r="D17" s="232">
        <v>11637</v>
      </c>
      <c r="E17" s="232">
        <v>30516</v>
      </c>
      <c r="F17" s="232">
        <v>14363</v>
      </c>
      <c r="G17" s="232">
        <v>16153</v>
      </c>
      <c r="H17" s="232">
        <v>13</v>
      </c>
      <c r="I17" s="232">
        <v>39</v>
      </c>
      <c r="J17" s="232">
        <v>19</v>
      </c>
      <c r="K17" s="232">
        <v>31</v>
      </c>
      <c r="L17" s="232">
        <v>47</v>
      </c>
      <c r="M17" s="232">
        <v>24</v>
      </c>
      <c r="N17" s="236">
        <v>-47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33"/>
    </row>
    <row r="18" spans="3:25" ht="15" customHeight="1">
      <c r="C18" s="232" t="s">
        <v>174</v>
      </c>
      <c r="D18" s="232">
        <v>16511</v>
      </c>
      <c r="E18" s="232">
        <v>48550</v>
      </c>
      <c r="F18" s="232">
        <v>22935</v>
      </c>
      <c r="G18" s="232">
        <v>25615</v>
      </c>
      <c r="H18" s="232">
        <v>18</v>
      </c>
      <c r="I18" s="232">
        <v>54</v>
      </c>
      <c r="J18" s="232">
        <v>24</v>
      </c>
      <c r="K18" s="232">
        <v>44</v>
      </c>
      <c r="L18" s="232">
        <v>36</v>
      </c>
      <c r="M18" s="232">
        <v>28</v>
      </c>
      <c r="N18" s="236">
        <v>-32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33"/>
    </row>
    <row r="19" spans="3:25" ht="15" customHeight="1">
      <c r="C19" s="232" t="s">
        <v>175</v>
      </c>
      <c r="D19" s="232">
        <v>11781</v>
      </c>
      <c r="E19" s="232">
        <v>32918</v>
      </c>
      <c r="F19" s="232">
        <v>15289</v>
      </c>
      <c r="G19" s="232">
        <v>17629</v>
      </c>
      <c r="H19" s="232">
        <v>11</v>
      </c>
      <c r="I19" s="232">
        <v>42</v>
      </c>
      <c r="J19" s="232">
        <v>13</v>
      </c>
      <c r="K19" s="232">
        <v>28</v>
      </c>
      <c r="L19" s="232">
        <v>24</v>
      </c>
      <c r="M19" s="232">
        <v>36</v>
      </c>
      <c r="N19" s="236">
        <v>-50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33"/>
    </row>
    <row r="20" spans="3:25" ht="15" customHeight="1">
      <c r="C20" s="232" t="s">
        <v>176</v>
      </c>
      <c r="D20" s="232">
        <v>28829</v>
      </c>
      <c r="E20" s="232">
        <v>82153</v>
      </c>
      <c r="F20" s="232">
        <v>39280</v>
      </c>
      <c r="G20" s="232">
        <v>42873</v>
      </c>
      <c r="H20" s="232">
        <v>45</v>
      </c>
      <c r="I20" s="232">
        <v>108</v>
      </c>
      <c r="J20" s="232">
        <v>29</v>
      </c>
      <c r="K20" s="232">
        <v>75</v>
      </c>
      <c r="L20" s="232">
        <v>68</v>
      </c>
      <c r="M20" s="232">
        <v>68</v>
      </c>
      <c r="N20" s="236">
        <v>-95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33"/>
    </row>
    <row r="21" spans="3:25" ht="15" customHeight="1">
      <c r="C21" s="232" t="s">
        <v>177</v>
      </c>
      <c r="D21" s="232">
        <v>12185</v>
      </c>
      <c r="E21" s="232">
        <v>33625</v>
      </c>
      <c r="F21" s="232">
        <v>15819</v>
      </c>
      <c r="G21" s="232">
        <v>17806</v>
      </c>
      <c r="H21" s="232">
        <v>24</v>
      </c>
      <c r="I21" s="232">
        <v>37</v>
      </c>
      <c r="J21" s="232">
        <v>52</v>
      </c>
      <c r="K21" s="232">
        <v>19</v>
      </c>
      <c r="L21" s="232">
        <v>34</v>
      </c>
      <c r="M21" s="232">
        <v>16</v>
      </c>
      <c r="N21" s="236">
        <v>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33"/>
    </row>
    <row r="22" spans="3:25" ht="15" customHeight="1">
      <c r="C22" s="237" t="s">
        <v>178</v>
      </c>
      <c r="D22" s="237">
        <v>28577</v>
      </c>
      <c r="E22" s="237">
        <v>85155</v>
      </c>
      <c r="F22" s="237">
        <v>39562</v>
      </c>
      <c r="G22" s="237">
        <v>45593</v>
      </c>
      <c r="H22" s="237">
        <v>50</v>
      </c>
      <c r="I22" s="237">
        <v>107</v>
      </c>
      <c r="J22" s="237">
        <v>82</v>
      </c>
      <c r="K22" s="237">
        <v>76</v>
      </c>
      <c r="L22" s="237">
        <v>81</v>
      </c>
      <c r="M22" s="237">
        <v>57</v>
      </c>
      <c r="N22" s="236">
        <v>-37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33"/>
    </row>
    <row r="23" spans="3:25" ht="15" customHeight="1">
      <c r="C23" s="237" t="s">
        <v>179</v>
      </c>
      <c r="D23" s="237">
        <v>12604</v>
      </c>
      <c r="E23" s="237">
        <v>34442</v>
      </c>
      <c r="F23" s="237">
        <v>15972</v>
      </c>
      <c r="G23" s="237">
        <v>18470</v>
      </c>
      <c r="H23" s="237">
        <v>15</v>
      </c>
      <c r="I23" s="237">
        <v>48</v>
      </c>
      <c r="J23" s="237">
        <v>16</v>
      </c>
      <c r="K23" s="237">
        <v>19</v>
      </c>
      <c r="L23" s="237">
        <v>34</v>
      </c>
      <c r="M23" s="237">
        <v>22</v>
      </c>
      <c r="N23" s="236">
        <v>-54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33"/>
    </row>
    <row r="24" spans="3:25" ht="15" customHeight="1">
      <c r="C24" s="237" t="s">
        <v>180</v>
      </c>
      <c r="D24" s="237">
        <v>9128</v>
      </c>
      <c r="E24" s="237">
        <v>26449</v>
      </c>
      <c r="F24" s="237">
        <v>12557</v>
      </c>
      <c r="G24" s="237">
        <v>13892</v>
      </c>
      <c r="H24" s="237">
        <v>16</v>
      </c>
      <c r="I24" s="237">
        <v>35</v>
      </c>
      <c r="J24" s="237">
        <v>13</v>
      </c>
      <c r="K24" s="237">
        <v>23</v>
      </c>
      <c r="L24" s="237">
        <v>10</v>
      </c>
      <c r="M24" s="237">
        <v>31</v>
      </c>
      <c r="N24" s="236">
        <v>-24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33"/>
    </row>
    <row r="25" spans="3:25" ht="15" customHeight="1">
      <c r="C25" s="237" t="s">
        <v>181</v>
      </c>
      <c r="D25" s="232">
        <v>9819</v>
      </c>
      <c r="E25" s="232">
        <v>28261</v>
      </c>
      <c r="F25" s="232">
        <v>13042</v>
      </c>
      <c r="G25" s="232">
        <v>15219</v>
      </c>
      <c r="H25" s="232">
        <v>11</v>
      </c>
      <c r="I25" s="232">
        <v>35</v>
      </c>
      <c r="J25" s="232">
        <v>10</v>
      </c>
      <c r="K25" s="232">
        <v>15</v>
      </c>
      <c r="L25" s="232">
        <v>17</v>
      </c>
      <c r="M25" s="232">
        <v>28</v>
      </c>
      <c r="N25" s="236">
        <v>-44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7"/>
    </row>
    <row r="26" spans="3:25" ht="15" customHeight="1">
      <c r="C26" s="240" t="s">
        <v>182</v>
      </c>
      <c r="D26" s="240">
        <v>2351</v>
      </c>
      <c r="E26" s="240">
        <v>5749</v>
      </c>
      <c r="F26" s="240">
        <v>2685</v>
      </c>
      <c r="G26" s="240">
        <v>3064</v>
      </c>
      <c r="H26" s="240">
        <v>4</v>
      </c>
      <c r="I26" s="240">
        <v>13</v>
      </c>
      <c r="J26" s="240">
        <v>2</v>
      </c>
      <c r="K26" s="240">
        <v>3</v>
      </c>
      <c r="L26" s="240">
        <v>8</v>
      </c>
      <c r="M26" s="240">
        <v>9</v>
      </c>
      <c r="N26" s="241">
        <v>-21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33"/>
    </row>
    <row r="27" spans="3:25" ht="15" customHeight="1">
      <c r="C27" s="353" t="s">
        <v>183</v>
      </c>
      <c r="D27" s="353">
        <v>2351</v>
      </c>
      <c r="E27" s="353">
        <v>5749</v>
      </c>
      <c r="F27" s="353">
        <v>2685</v>
      </c>
      <c r="G27" s="353">
        <v>3064</v>
      </c>
      <c r="H27" s="353">
        <v>4</v>
      </c>
      <c r="I27" s="353">
        <v>13</v>
      </c>
      <c r="J27" s="353">
        <v>2</v>
      </c>
      <c r="K27" s="353">
        <v>3</v>
      </c>
      <c r="L27" s="353">
        <v>8</v>
      </c>
      <c r="M27" s="353">
        <v>9</v>
      </c>
      <c r="N27" s="354">
        <v>-21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33"/>
    </row>
    <row r="28" spans="3:25" ht="15" customHeight="1">
      <c r="C28" s="240" t="s">
        <v>184</v>
      </c>
      <c r="D28" s="240">
        <v>969</v>
      </c>
      <c r="E28" s="240">
        <v>2512</v>
      </c>
      <c r="F28" s="240">
        <v>1176</v>
      </c>
      <c r="G28" s="240">
        <v>1336</v>
      </c>
      <c r="H28" s="240">
        <v>1</v>
      </c>
      <c r="I28" s="240">
        <v>7</v>
      </c>
      <c r="J28" s="240">
        <v>3</v>
      </c>
      <c r="K28" s="240">
        <v>2</v>
      </c>
      <c r="L28" s="240">
        <v>2</v>
      </c>
      <c r="M28" s="240">
        <v>1</v>
      </c>
      <c r="N28" s="241">
        <v>-4</v>
      </c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239"/>
    </row>
    <row r="29" spans="3:25" ht="15" customHeight="1">
      <c r="C29" s="353" t="s">
        <v>185</v>
      </c>
      <c r="D29" s="353">
        <v>969</v>
      </c>
      <c r="E29" s="353">
        <v>2512</v>
      </c>
      <c r="F29" s="353">
        <v>1176</v>
      </c>
      <c r="G29" s="353">
        <v>1336</v>
      </c>
      <c r="H29" s="353">
        <v>1</v>
      </c>
      <c r="I29" s="353">
        <v>7</v>
      </c>
      <c r="J29" s="353">
        <v>3</v>
      </c>
      <c r="K29" s="353">
        <v>2</v>
      </c>
      <c r="L29" s="353">
        <v>2</v>
      </c>
      <c r="M29" s="353">
        <v>1</v>
      </c>
      <c r="N29" s="354">
        <v>-4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239"/>
    </row>
    <row r="30" spans="3:25" ht="15" customHeight="1">
      <c r="C30" s="240" t="s">
        <v>186</v>
      </c>
      <c r="D30" s="240">
        <v>10418</v>
      </c>
      <c r="E30" s="240">
        <v>29254</v>
      </c>
      <c r="F30" s="240">
        <v>13463</v>
      </c>
      <c r="G30" s="240">
        <v>15791</v>
      </c>
      <c r="H30" s="240">
        <v>14</v>
      </c>
      <c r="I30" s="240">
        <v>39</v>
      </c>
      <c r="J30" s="240">
        <v>21</v>
      </c>
      <c r="K30" s="240">
        <v>11</v>
      </c>
      <c r="L30" s="240">
        <v>27</v>
      </c>
      <c r="M30" s="240">
        <v>16</v>
      </c>
      <c r="N30" s="241">
        <v>-36</v>
      </c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239"/>
    </row>
    <row r="31" spans="3:25" ht="15" customHeight="1">
      <c r="C31" s="232" t="s">
        <v>187</v>
      </c>
      <c r="D31" s="232">
        <v>1274</v>
      </c>
      <c r="E31" s="232">
        <v>3622</v>
      </c>
      <c r="F31" s="232">
        <v>1718</v>
      </c>
      <c r="G31" s="232">
        <v>1904</v>
      </c>
      <c r="H31" s="232">
        <v>1</v>
      </c>
      <c r="I31" s="232">
        <v>6</v>
      </c>
      <c r="J31" s="232">
        <v>1</v>
      </c>
      <c r="K31" s="232">
        <v>1</v>
      </c>
      <c r="L31" s="232">
        <v>2</v>
      </c>
      <c r="M31" s="232">
        <v>1</v>
      </c>
      <c r="N31" s="236">
        <v>-6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33"/>
    </row>
    <row r="32" spans="3:25" ht="15" customHeight="1">
      <c r="C32" s="232" t="s">
        <v>188</v>
      </c>
      <c r="D32" s="232">
        <v>6292</v>
      </c>
      <c r="E32" s="232">
        <v>17891</v>
      </c>
      <c r="F32" s="232">
        <v>8179</v>
      </c>
      <c r="G32" s="232">
        <v>9712</v>
      </c>
      <c r="H32" s="232">
        <v>8</v>
      </c>
      <c r="I32" s="232">
        <v>19</v>
      </c>
      <c r="J32" s="232">
        <v>13</v>
      </c>
      <c r="K32" s="232">
        <v>8</v>
      </c>
      <c r="L32" s="232">
        <v>20</v>
      </c>
      <c r="M32" s="232">
        <v>12</v>
      </c>
      <c r="N32" s="236">
        <v>-22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33"/>
    </row>
    <row r="33" spans="3:25" ht="15" customHeight="1">
      <c r="C33" s="232" t="s">
        <v>189</v>
      </c>
      <c r="D33" s="232">
        <v>2852</v>
      </c>
      <c r="E33" s="232">
        <v>7741</v>
      </c>
      <c r="F33" s="232">
        <v>3566</v>
      </c>
      <c r="G33" s="232">
        <v>4175</v>
      </c>
      <c r="H33" s="232">
        <v>5</v>
      </c>
      <c r="I33" s="232">
        <v>14</v>
      </c>
      <c r="J33" s="232">
        <v>7</v>
      </c>
      <c r="K33" s="232">
        <v>2</v>
      </c>
      <c r="L33" s="232">
        <v>5</v>
      </c>
      <c r="M33" s="232">
        <v>3</v>
      </c>
      <c r="N33" s="236">
        <v>-8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33"/>
    </row>
    <row r="34" spans="3:25" ht="15" customHeight="1">
      <c r="C34" s="240" t="s">
        <v>190</v>
      </c>
      <c r="D34" s="240">
        <v>8431</v>
      </c>
      <c r="E34" s="240">
        <v>24572</v>
      </c>
      <c r="F34" s="240">
        <v>11441</v>
      </c>
      <c r="G34" s="240">
        <v>13131</v>
      </c>
      <c r="H34" s="240">
        <v>9</v>
      </c>
      <c r="I34" s="240">
        <v>19</v>
      </c>
      <c r="J34" s="240">
        <v>27</v>
      </c>
      <c r="K34" s="240">
        <v>14</v>
      </c>
      <c r="L34" s="240">
        <v>30</v>
      </c>
      <c r="M34" s="240">
        <v>19</v>
      </c>
      <c r="N34" s="241">
        <v>-18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33"/>
    </row>
    <row r="35" spans="3:25" ht="15" customHeight="1">
      <c r="C35" s="232" t="s">
        <v>191</v>
      </c>
      <c r="D35" s="232">
        <v>3756</v>
      </c>
      <c r="E35" s="232">
        <v>9946</v>
      </c>
      <c r="F35" s="232">
        <v>4577</v>
      </c>
      <c r="G35" s="232">
        <v>5369</v>
      </c>
      <c r="H35" s="232">
        <v>3</v>
      </c>
      <c r="I35" s="232">
        <v>9</v>
      </c>
      <c r="J35" s="232">
        <v>8</v>
      </c>
      <c r="K35" s="232">
        <v>7</v>
      </c>
      <c r="L35" s="232">
        <v>14</v>
      </c>
      <c r="M35" s="232">
        <v>10</v>
      </c>
      <c r="N35" s="236">
        <v>-15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33"/>
    </row>
    <row r="36" spans="3:25" ht="15" customHeight="1">
      <c r="C36" s="232" t="s">
        <v>192</v>
      </c>
      <c r="D36" s="232">
        <v>2275</v>
      </c>
      <c r="E36" s="232">
        <v>6287</v>
      </c>
      <c r="F36" s="232">
        <v>2869</v>
      </c>
      <c r="G36" s="232">
        <v>3418</v>
      </c>
      <c r="H36" s="232">
        <v>2</v>
      </c>
      <c r="I36" s="232">
        <v>4</v>
      </c>
      <c r="J36" s="232">
        <v>9</v>
      </c>
      <c r="K36" s="232">
        <v>5</v>
      </c>
      <c r="L36" s="232">
        <v>6</v>
      </c>
      <c r="M36" s="232">
        <v>5</v>
      </c>
      <c r="N36" s="236">
        <v>1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33"/>
    </row>
    <row r="37" spans="3:25" ht="15" customHeight="1">
      <c r="C37" s="232" t="s">
        <v>193</v>
      </c>
      <c r="D37" s="232">
        <v>1594</v>
      </c>
      <c r="E37" s="232">
        <v>5198</v>
      </c>
      <c r="F37" s="232">
        <v>2443</v>
      </c>
      <c r="G37" s="232">
        <v>2755</v>
      </c>
      <c r="H37" s="232">
        <v>3</v>
      </c>
      <c r="I37" s="232">
        <v>5</v>
      </c>
      <c r="J37" s="232">
        <v>6</v>
      </c>
      <c r="K37" s="232">
        <v>2</v>
      </c>
      <c r="L37" s="232">
        <v>7</v>
      </c>
      <c r="M37" s="232">
        <v>2</v>
      </c>
      <c r="N37" s="236">
        <v>-3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3:25" ht="15" customHeight="1">
      <c r="C38" s="232" t="s">
        <v>194</v>
      </c>
      <c r="D38" s="232">
        <v>806</v>
      </c>
      <c r="E38" s="232">
        <v>3141</v>
      </c>
      <c r="F38" s="232">
        <v>1552</v>
      </c>
      <c r="G38" s="232">
        <v>1589</v>
      </c>
      <c r="H38" s="232">
        <v>1</v>
      </c>
      <c r="I38" s="232">
        <v>1</v>
      </c>
      <c r="J38" s="232">
        <v>4</v>
      </c>
      <c r="K38" s="232">
        <v>0</v>
      </c>
      <c r="L38" s="232">
        <v>3</v>
      </c>
      <c r="M38" s="232">
        <v>2</v>
      </c>
      <c r="N38" s="236">
        <v>-1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33"/>
    </row>
    <row r="39" spans="3:25" ht="15" customHeight="1">
      <c r="C39" s="240" t="s">
        <v>195</v>
      </c>
      <c r="D39" s="242">
        <v>6236</v>
      </c>
      <c r="E39" s="243">
        <v>20725</v>
      </c>
      <c r="F39" s="240">
        <v>9677</v>
      </c>
      <c r="G39" s="240">
        <v>11048</v>
      </c>
      <c r="H39" s="240">
        <v>9</v>
      </c>
      <c r="I39" s="240">
        <v>35</v>
      </c>
      <c r="J39" s="240">
        <v>20</v>
      </c>
      <c r="K39" s="240">
        <v>15</v>
      </c>
      <c r="L39" s="240">
        <v>19</v>
      </c>
      <c r="M39" s="240">
        <v>8</v>
      </c>
      <c r="N39" s="241">
        <v>-18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33"/>
    </row>
    <row r="40" spans="3:25" ht="15" customHeight="1">
      <c r="C40" s="232" t="s">
        <v>196</v>
      </c>
      <c r="D40" s="237">
        <v>6236</v>
      </c>
      <c r="E40" s="244">
        <v>20725</v>
      </c>
      <c r="F40" s="232">
        <v>9677</v>
      </c>
      <c r="G40" s="232">
        <v>11048</v>
      </c>
      <c r="H40" s="232">
        <v>9</v>
      </c>
      <c r="I40" s="232">
        <v>35</v>
      </c>
      <c r="J40" s="232">
        <v>20</v>
      </c>
      <c r="K40" s="232">
        <v>15</v>
      </c>
      <c r="L40" s="232">
        <v>19</v>
      </c>
      <c r="M40" s="232">
        <v>8</v>
      </c>
      <c r="N40" s="236">
        <v>-18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33"/>
    </row>
    <row r="41" spans="3:25" ht="15" customHeight="1">
      <c r="C41" s="240" t="s">
        <v>197</v>
      </c>
      <c r="D41" s="242">
        <v>5842</v>
      </c>
      <c r="E41" s="243">
        <v>18680</v>
      </c>
      <c r="F41" s="240">
        <v>8882</v>
      </c>
      <c r="G41" s="240">
        <v>9798</v>
      </c>
      <c r="H41" s="240">
        <v>4</v>
      </c>
      <c r="I41" s="240">
        <v>24</v>
      </c>
      <c r="J41" s="240">
        <v>18</v>
      </c>
      <c r="K41" s="240">
        <v>10</v>
      </c>
      <c r="L41" s="240">
        <v>15</v>
      </c>
      <c r="M41" s="240">
        <v>20</v>
      </c>
      <c r="N41" s="241">
        <v>-27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33"/>
    </row>
    <row r="42" spans="3:25" ht="15" customHeight="1">
      <c r="C42" s="232" t="s">
        <v>198</v>
      </c>
      <c r="D42" s="237">
        <v>4977</v>
      </c>
      <c r="E42" s="244">
        <v>15927</v>
      </c>
      <c r="F42" s="232">
        <v>7540</v>
      </c>
      <c r="G42" s="232">
        <v>8387</v>
      </c>
      <c r="H42" s="232">
        <v>4</v>
      </c>
      <c r="I42" s="232">
        <v>21</v>
      </c>
      <c r="J42" s="232">
        <v>15</v>
      </c>
      <c r="K42" s="232">
        <v>10</v>
      </c>
      <c r="L42" s="232">
        <v>13</v>
      </c>
      <c r="M42" s="232">
        <v>17</v>
      </c>
      <c r="N42" s="236">
        <v>-22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33"/>
    </row>
    <row r="43" spans="3:25" ht="15" customHeight="1">
      <c r="C43" s="234" t="s">
        <v>199</v>
      </c>
      <c r="D43" s="235">
        <v>865</v>
      </c>
      <c r="E43" s="245">
        <v>2753</v>
      </c>
      <c r="F43" s="234">
        <v>1342</v>
      </c>
      <c r="G43" s="234">
        <v>1411</v>
      </c>
      <c r="H43" s="234">
        <v>0</v>
      </c>
      <c r="I43" s="234">
        <v>3</v>
      </c>
      <c r="J43" s="234">
        <v>3</v>
      </c>
      <c r="K43" s="234">
        <v>0</v>
      </c>
      <c r="L43" s="234">
        <v>2</v>
      </c>
      <c r="M43" s="234">
        <v>3</v>
      </c>
      <c r="N43" s="238">
        <v>-5</v>
      </c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246"/>
    </row>
    <row r="44" spans="1:25" ht="15" customHeight="1">
      <c r="A44" s="4"/>
      <c r="B44" s="4"/>
      <c r="C44" s="247"/>
      <c r="D44" s="247"/>
      <c r="E44" s="247"/>
      <c r="F44" s="247"/>
      <c r="G44" s="247"/>
      <c r="H44" s="247"/>
      <c r="I44" s="247"/>
      <c r="J44" s="247"/>
      <c r="K44" s="247"/>
      <c r="L44" s="248"/>
      <c r="M44" s="249"/>
      <c r="N44" s="249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246"/>
    </row>
    <row r="45" spans="2:25" ht="15" customHeight="1">
      <c r="B45" s="192"/>
      <c r="C45" s="250" t="s">
        <v>297</v>
      </c>
      <c r="D45" s="249"/>
      <c r="E45" s="249"/>
      <c r="F45" s="249"/>
      <c r="G45" s="249"/>
      <c r="H45" s="249"/>
      <c r="I45" s="249"/>
      <c r="J45" s="249"/>
      <c r="K45" s="249"/>
      <c r="L45" s="251"/>
      <c r="M45" s="249"/>
      <c r="N45" s="249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246"/>
    </row>
    <row r="46" spans="2:25" ht="15" customHeight="1">
      <c r="B46" s="192"/>
      <c r="C46" s="249" t="s">
        <v>200</v>
      </c>
      <c r="D46" s="249"/>
      <c r="E46" s="249"/>
      <c r="F46" s="249"/>
      <c r="G46" s="249"/>
      <c r="H46" s="249"/>
      <c r="I46" s="249"/>
      <c r="J46" s="249"/>
      <c r="K46" s="249"/>
      <c r="L46" s="251"/>
      <c r="M46" s="249"/>
      <c r="N46" s="249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246"/>
    </row>
    <row r="47" spans="1:26" ht="13.5" customHeight="1">
      <c r="A47" s="192"/>
      <c r="B47" s="192"/>
      <c r="C47" s="249"/>
      <c r="D47" s="249"/>
      <c r="E47" s="249"/>
      <c r="F47" s="249"/>
      <c r="G47" s="249"/>
      <c r="H47" s="249"/>
      <c r="I47" s="249"/>
      <c r="J47" s="249"/>
      <c r="K47" s="249"/>
      <c r="L47" s="251"/>
      <c r="M47" s="249"/>
      <c r="N47" s="249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246"/>
      <c r="Z47" s="87"/>
    </row>
    <row r="48" spans="1:25" ht="13.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246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246"/>
    </row>
    <row r="49" spans="1:25" ht="13.5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246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246"/>
    </row>
    <row r="50" spans="1:25" ht="12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246"/>
      <c r="M50" s="19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3"/>
    </row>
    <row r="51" spans="1:25" ht="12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246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246"/>
    </row>
    <row r="52" spans="1:25" ht="12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246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246"/>
    </row>
    <row r="53" spans="1:25" ht="12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246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246"/>
    </row>
    <row r="54" spans="2:25" ht="12" customHeight="1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246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246"/>
    </row>
    <row r="55" spans="1:25" ht="12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246"/>
      <c r="M55" s="19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3"/>
    </row>
    <row r="56" spans="1:25" ht="12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246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246"/>
    </row>
    <row r="57" spans="1:25" ht="12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246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246"/>
    </row>
    <row r="58" spans="1:25" ht="12" customHeight="1">
      <c r="A58" s="192" t="s">
        <v>201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246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246"/>
    </row>
    <row r="59" spans="1:25" ht="12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246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246"/>
    </row>
    <row r="60" spans="1:25" ht="12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246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246"/>
    </row>
    <row r="61" spans="1:25" s="209" customFormat="1" ht="12" customHeight="1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3"/>
      <c r="M61" s="25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246"/>
    </row>
    <row r="62" spans="1:25" ht="12" customHeight="1">
      <c r="A62" s="192" t="s">
        <v>202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246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246"/>
    </row>
    <row r="63" spans="1:25" ht="12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246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246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">
      <selection activeCell="K34" sqref="K33:K34"/>
    </sheetView>
  </sheetViews>
  <sheetFormatPr defaultColWidth="9.00390625" defaultRowHeight="13.5"/>
  <cols>
    <col min="1" max="1" width="9.00390625" style="46" customWidth="1"/>
    <col min="2" max="2" width="9.375" style="46" customWidth="1"/>
    <col min="3" max="5" width="9.00390625" style="46" customWidth="1"/>
    <col min="6" max="7" width="9.25390625" style="46" bestFit="1" customWidth="1"/>
    <col min="8" max="8" width="9.00390625" style="46" customWidth="1"/>
    <col min="9" max="9" width="9.25390625" style="46" bestFit="1" customWidth="1"/>
    <col min="10" max="16384" width="9.00390625" style="46" customWidth="1"/>
  </cols>
  <sheetData>
    <row r="1" spans="1:9" ht="13.5">
      <c r="A1" s="389"/>
      <c r="B1" s="647" t="s">
        <v>368</v>
      </c>
      <c r="C1" s="648"/>
      <c r="D1" s="648"/>
      <c r="E1" s="649"/>
      <c r="F1" s="647" t="s">
        <v>375</v>
      </c>
      <c r="G1" s="648"/>
      <c r="H1" s="648"/>
      <c r="I1" s="649"/>
    </row>
    <row r="2" spans="1:9" ht="13.5">
      <c r="A2" s="390"/>
      <c r="B2" s="385" t="s">
        <v>306</v>
      </c>
      <c r="C2" s="386" t="s">
        <v>307</v>
      </c>
      <c r="D2" s="386" t="s">
        <v>308</v>
      </c>
      <c r="E2" s="387" t="s">
        <v>309</v>
      </c>
      <c r="F2" s="382" t="s">
        <v>310</v>
      </c>
      <c r="G2" s="383" t="s">
        <v>311</v>
      </c>
      <c r="H2" s="383" t="s">
        <v>312</v>
      </c>
      <c r="I2" s="384" t="s">
        <v>313</v>
      </c>
    </row>
    <row r="3" spans="1:9" s="413" customFormat="1" ht="40.5">
      <c r="A3" s="388" t="s">
        <v>314</v>
      </c>
      <c r="B3" s="409" t="s">
        <v>326</v>
      </c>
      <c r="C3" s="410" t="s">
        <v>436</v>
      </c>
      <c r="D3" s="404" t="s">
        <v>371</v>
      </c>
      <c r="E3" s="411" t="s">
        <v>373</v>
      </c>
      <c r="F3" s="403" t="s">
        <v>369</v>
      </c>
      <c r="G3" s="404" t="s">
        <v>370</v>
      </c>
      <c r="H3" s="404" t="s">
        <v>372</v>
      </c>
      <c r="I3" s="412" t="s">
        <v>374</v>
      </c>
    </row>
    <row r="4" spans="1:9" ht="13.5">
      <c r="A4" s="293" t="s">
        <v>407</v>
      </c>
      <c r="B4" s="394">
        <f>F4/1000</f>
        <v>1075.058</v>
      </c>
      <c r="C4" s="395">
        <f>G4/1000</f>
        <v>1063.143</v>
      </c>
      <c r="D4" s="395">
        <f>H4/1000</f>
        <v>391.082</v>
      </c>
      <c r="E4" s="396">
        <f>I4/1000</f>
        <v>392.187</v>
      </c>
      <c r="F4" s="296">
        <v>1075058</v>
      </c>
      <c r="G4" s="302">
        <v>1063143</v>
      </c>
      <c r="H4" s="297">
        <v>391082</v>
      </c>
      <c r="I4" s="305">
        <v>392187</v>
      </c>
    </row>
    <row r="5" spans="1:9" ht="13.5">
      <c r="A5" s="294" t="s">
        <v>408</v>
      </c>
      <c r="B5" s="397">
        <f>F5/1000</f>
        <v>1074.408</v>
      </c>
      <c r="C5" s="398">
        <f aca="true" t="shared" si="0" ref="C5:C15">G5/1000</f>
        <v>1062.644</v>
      </c>
      <c r="D5" s="398">
        <f>H5/1000</f>
        <v>391.166</v>
      </c>
      <c r="E5" s="399">
        <f>I5/1000</f>
        <v>392.278</v>
      </c>
      <c r="F5" s="298">
        <v>1074408</v>
      </c>
      <c r="G5" s="303">
        <v>1062644</v>
      </c>
      <c r="H5" s="299">
        <v>391166</v>
      </c>
      <c r="I5" s="306">
        <v>392278</v>
      </c>
    </row>
    <row r="6" spans="1:9" ht="13.5">
      <c r="A6" s="294" t="s">
        <v>409</v>
      </c>
      <c r="B6" s="397">
        <f aca="true" t="shared" si="1" ref="B6:D7">F6/1000</f>
        <v>1073.684</v>
      </c>
      <c r="C6" s="398">
        <f t="shared" si="0"/>
        <v>1061.773</v>
      </c>
      <c r="D6" s="398">
        <f t="shared" si="1"/>
        <v>391.218</v>
      </c>
      <c r="E6" s="399">
        <f>I6/1000</f>
        <v>392.212</v>
      </c>
      <c r="F6" s="298">
        <v>1073684</v>
      </c>
      <c r="G6" s="303">
        <v>1061773</v>
      </c>
      <c r="H6" s="299">
        <v>391218</v>
      </c>
      <c r="I6" s="306">
        <v>392212</v>
      </c>
    </row>
    <row r="7" spans="1:9" ht="13.5">
      <c r="A7" s="294" t="s">
        <v>410</v>
      </c>
      <c r="B7" s="397">
        <f t="shared" si="1"/>
        <v>1072.786</v>
      </c>
      <c r="C7" s="398">
        <f t="shared" si="0"/>
        <v>1060.885</v>
      </c>
      <c r="D7" s="398">
        <f t="shared" si="1"/>
        <v>391.096</v>
      </c>
      <c r="E7" s="399">
        <f>I7/1000</f>
        <v>392.034</v>
      </c>
      <c r="F7" s="298">
        <v>1072786</v>
      </c>
      <c r="G7" s="303">
        <v>1060885</v>
      </c>
      <c r="H7" s="299">
        <v>391096</v>
      </c>
      <c r="I7" s="306">
        <v>392034</v>
      </c>
    </row>
    <row r="8" spans="1:9" ht="13.5">
      <c r="A8" s="294" t="s">
        <v>411</v>
      </c>
      <c r="B8" s="397">
        <f aca="true" t="shared" si="2" ref="B8:B15">F8/1000</f>
        <v>1071.843</v>
      </c>
      <c r="C8" s="398">
        <f t="shared" si="0"/>
        <v>1059.674</v>
      </c>
      <c r="D8" s="398">
        <f aca="true" t="shared" si="3" ref="D8:D15">H8/1000</f>
        <v>391.007</v>
      </c>
      <c r="E8" s="399">
        <f>I8/1000</f>
        <v>391.865</v>
      </c>
      <c r="F8" s="298">
        <v>1071843</v>
      </c>
      <c r="G8" s="303">
        <v>1059674</v>
      </c>
      <c r="H8" s="299">
        <v>391007</v>
      </c>
      <c r="I8" s="306">
        <v>391865</v>
      </c>
    </row>
    <row r="9" spans="1:9" ht="13.5">
      <c r="A9" s="294" t="s">
        <v>412</v>
      </c>
      <c r="B9" s="397">
        <f t="shared" si="2"/>
        <v>1070.956</v>
      </c>
      <c r="C9" s="398">
        <f>G9/1000</f>
        <v>1058.542</v>
      </c>
      <c r="D9" s="398">
        <f>H9/1000</f>
        <v>390.878</v>
      </c>
      <c r="E9" s="399">
        <f>I9/1000</f>
        <v>391.65</v>
      </c>
      <c r="F9" s="298">
        <v>1070956</v>
      </c>
      <c r="G9" s="303">
        <v>1058542</v>
      </c>
      <c r="H9" s="299">
        <v>390878</v>
      </c>
      <c r="I9" s="306">
        <v>391650</v>
      </c>
    </row>
    <row r="10" spans="1:9" ht="13.5">
      <c r="A10" s="294" t="s">
        <v>413</v>
      </c>
      <c r="B10" s="397">
        <f t="shared" si="2"/>
        <v>1066.627</v>
      </c>
      <c r="C10" s="398">
        <f>G10/1000</f>
        <v>1053.652</v>
      </c>
      <c r="D10" s="398">
        <f t="shared" si="3"/>
        <v>390.281</v>
      </c>
      <c r="E10" s="399">
        <f>I10/1000</f>
        <v>391.024</v>
      </c>
      <c r="F10" s="298">
        <v>1066627</v>
      </c>
      <c r="G10" s="303">
        <v>1053652</v>
      </c>
      <c r="H10" s="299">
        <v>390281</v>
      </c>
      <c r="I10" s="306">
        <v>391024</v>
      </c>
    </row>
    <row r="11" spans="1:9" ht="13.5">
      <c r="A11" s="294" t="s">
        <v>414</v>
      </c>
      <c r="B11" s="397">
        <f t="shared" si="2"/>
        <v>1066.45</v>
      </c>
      <c r="C11" s="398">
        <f t="shared" si="0"/>
        <v>1053.558</v>
      </c>
      <c r="D11" s="398">
        <f t="shared" si="3"/>
        <v>391.762</v>
      </c>
      <c r="E11" s="399">
        <f>I11/1000</f>
        <v>392.509</v>
      </c>
      <c r="F11" s="298">
        <v>1066450</v>
      </c>
      <c r="G11" s="303">
        <v>1053558</v>
      </c>
      <c r="H11" s="299">
        <v>391762</v>
      </c>
      <c r="I11" s="306">
        <v>392509</v>
      </c>
    </row>
    <row r="12" spans="1:9" ht="13.5">
      <c r="A12" s="294" t="s">
        <v>415</v>
      </c>
      <c r="B12" s="397">
        <f t="shared" si="2"/>
        <v>1065.688</v>
      </c>
      <c r="C12" s="398">
        <f t="shared" si="0"/>
        <v>1052.698</v>
      </c>
      <c r="D12" s="398">
        <f t="shared" si="3"/>
        <v>391.936</v>
      </c>
      <c r="E12" s="399">
        <f>I12/1000</f>
        <v>392.574</v>
      </c>
      <c r="F12" s="298">
        <v>1065688</v>
      </c>
      <c r="G12" s="303">
        <v>1052698</v>
      </c>
      <c r="H12" s="299">
        <v>391936</v>
      </c>
      <c r="I12" s="306">
        <v>392574</v>
      </c>
    </row>
    <row r="13" spans="1:9" ht="13.5">
      <c r="A13" s="294" t="s">
        <v>406</v>
      </c>
      <c r="B13" s="397">
        <f t="shared" si="2"/>
        <v>1064.984</v>
      </c>
      <c r="C13" s="398">
        <f t="shared" si="0"/>
        <v>1051.905</v>
      </c>
      <c r="D13" s="398">
        <f t="shared" si="3"/>
        <v>392.025</v>
      </c>
      <c r="E13" s="399">
        <f>I13/1000</f>
        <v>392.552</v>
      </c>
      <c r="F13" s="298">
        <v>1064984</v>
      </c>
      <c r="G13" s="303">
        <v>1051905</v>
      </c>
      <c r="H13" s="299">
        <v>392025</v>
      </c>
      <c r="I13" s="306">
        <v>392552</v>
      </c>
    </row>
    <row r="14" spans="1:9" ht="13.5">
      <c r="A14" s="294" t="s">
        <v>416</v>
      </c>
      <c r="B14" s="397">
        <f t="shared" si="2"/>
        <v>1064.27</v>
      </c>
      <c r="C14" s="398">
        <f t="shared" si="0"/>
        <v>1051.288</v>
      </c>
      <c r="D14" s="398">
        <f t="shared" si="3"/>
        <v>392.044</v>
      </c>
      <c r="E14" s="399">
        <f>I14/1000</f>
        <v>392.668</v>
      </c>
      <c r="F14" s="298">
        <v>1064270</v>
      </c>
      <c r="G14" s="303">
        <f>IF(A14='Ｐ１'!$DD$4,'Ｐ4～5'!$B$6,"")</f>
        <v>1051288</v>
      </c>
      <c r="H14" s="299">
        <v>392044</v>
      </c>
      <c r="I14" s="306">
        <f>IF(A14='Ｐ１'!$DD$4,'Ｐ6'!$B$6,"")</f>
        <v>392668</v>
      </c>
    </row>
    <row r="15" spans="1:9" ht="13.5">
      <c r="A15" s="295" t="s">
        <v>417</v>
      </c>
      <c r="B15" s="391">
        <f t="shared" si="2"/>
        <v>1063.794</v>
      </c>
      <c r="C15" s="392" t="e">
        <f t="shared" si="0"/>
        <v>#VALUE!</v>
      </c>
      <c r="D15" s="392">
        <f t="shared" si="3"/>
        <v>392.185</v>
      </c>
      <c r="E15" s="400"/>
      <c r="F15" s="300">
        <v>1063794</v>
      </c>
      <c r="G15" s="304">
        <f>IF(A15='Ｐ１'!$DD$4,'Ｐ4～5'!$B$6,"")</f>
      </c>
      <c r="H15" s="301">
        <v>392185</v>
      </c>
      <c r="I15" s="307">
        <f>IF(A15='Ｐ１'!$DD$4,'Ｐ6'!$B$6,"")</f>
      </c>
    </row>
    <row r="17" ht="13.5">
      <c r="A17" s="46" t="s">
        <v>317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2013-08-16T02:02:23Z</cp:lastPrinted>
  <dcterms:created xsi:type="dcterms:W3CDTF">1999-11-22T06:59:10Z</dcterms:created>
  <dcterms:modified xsi:type="dcterms:W3CDTF">2013-08-16T02:10:07Z</dcterms:modified>
  <cp:category/>
  <cp:version/>
  <cp:contentType/>
  <cp:contentStatus/>
</cp:coreProperties>
</file>