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540" windowWidth="14940" windowHeight="8550" tabRatio="530" activeTab="1"/>
  </bookViews>
  <sheets>
    <sheet name="その１" sheetId="1" r:id="rId1"/>
    <sheet name="その２" sheetId="2" r:id="rId2"/>
    <sheet name="指標" sheetId="3" r:id="rId3"/>
    <sheet name="事業実施主体" sheetId="4" r:id="rId4"/>
  </sheets>
  <externalReferences>
    <externalReference r:id="rId7"/>
  </externalReferences>
  <definedNames>
    <definedName name="_xlnm.Print_Area" localSheetId="2">'指標'!$A$1:$F$27</definedName>
    <definedName name="_xlnm.Print_Titles" localSheetId="0">'その１'!$29:$35</definedName>
    <definedName name="_xlnm.Print_Titles" localSheetId="1">'その２'!$28:$34</definedName>
  </definedNames>
  <calcPr fullCalcOnLoad="1"/>
</workbook>
</file>

<file path=xl/sharedStrings.xml><?xml version="1.0" encoding="utf-8"?>
<sst xmlns="http://schemas.openxmlformats.org/spreadsheetml/2006/main" count="307" uniqueCount="220">
  <si>
    <t>目標</t>
  </si>
  <si>
    <t>目的</t>
  </si>
  <si>
    <t>指標</t>
  </si>
  <si>
    <t>地区名</t>
  </si>
  <si>
    <t>目標を定量化する指標</t>
  </si>
  <si>
    <t>市町村名（都道府県名）</t>
  </si>
  <si>
    <t>必須又は地域</t>
  </si>
  <si>
    <t>事業実施主体</t>
  </si>
  <si>
    <t>事業を契機とした地域活動数</t>
  </si>
  <si>
    <t>コミュニティビジネスの活動数の増加、販売額等の増加率</t>
  </si>
  <si>
    <t>地域の情報受発信量</t>
  </si>
  <si>
    <t>農村景観に関する活動数</t>
  </si>
  <si>
    <t>都市農山漁村交流施設等における滞在者数（宿泊者数を除く）の増加率</t>
  </si>
  <si>
    <t>都市農地の利活用面積の増加</t>
  </si>
  <si>
    <t>遊休農地の解消等の面積</t>
  </si>
  <si>
    <t>担い手への農地利用集積率等の増加分</t>
  </si>
  <si>
    <t>環境保全型農業への取組等の増加面積</t>
  </si>
  <si>
    <t>土地改良施設に係る関係者の自然環境の保全・再生に対する意識の変化</t>
  </si>
  <si>
    <t>遊休農地の解消面積</t>
  </si>
  <si>
    <t>基盤整備事業の着手までの年数</t>
  </si>
  <si>
    <t>農用地が集団化される割合</t>
  </si>
  <si>
    <t>堆肥の農地施用の増加、化学肥料の使用量の低減、農薬の使用量の低減</t>
  </si>
  <si>
    <t>環境保全型農業への取組等の増加面積</t>
  </si>
  <si>
    <t>自然環境の保全・再生等に向けた取組の増加</t>
  </si>
  <si>
    <t>森林・農用地の保全事業の実施面積の増加率</t>
  </si>
  <si>
    <t>未利用資源を活用した新事業創出等に伴う実需者との契約数の増加率　</t>
  </si>
  <si>
    <t>地域外からの入込客数の増加率</t>
  </si>
  <si>
    <t>地域内人口の増加</t>
  </si>
  <si>
    <t>農村の振興</t>
  </si>
  <si>
    <t>農業生産基盤の整備</t>
  </si>
  <si>
    <t>中山間地域等の振興</t>
  </si>
  <si>
    <t>農村の振興に資する地域住民等が主体となった取組の推進</t>
  </si>
  <si>
    <t>農村における情報受発信量の増加</t>
  </si>
  <si>
    <t>農村景観を活かした取組の増加</t>
  </si>
  <si>
    <t>グリーン・ツーリズム交流人口の増大</t>
  </si>
  <si>
    <t>交流ふれあい活動を通じた都市農業の振興</t>
  </si>
  <si>
    <t>遊休農地の解消</t>
  </si>
  <si>
    <t>遊休農地の解消</t>
  </si>
  <si>
    <t xml:space="preserve">担い手への農地利用集積 </t>
  </si>
  <si>
    <t>自然環境の保全・再生</t>
  </si>
  <si>
    <t>環境保全型農業の推進</t>
  </si>
  <si>
    <t>環境保全型農業の推進</t>
  </si>
  <si>
    <t>基盤整備事業の着手</t>
  </si>
  <si>
    <t>効率的な森林・農用地等の保全事業の実施面積の増加</t>
  </si>
  <si>
    <t>未利用資源を活用した新事業創出等に伴う実需者との契約数の増加</t>
  </si>
  <si>
    <t>地域産物の販売額の増加</t>
  </si>
  <si>
    <t xml:space="preserve">定住人口の確保            </t>
  </si>
  <si>
    <t xml:space="preserve">交流人口の増加       </t>
  </si>
  <si>
    <t>農業用用排水施設等の機能の確保</t>
  </si>
  <si>
    <t>農用地の集団化</t>
  </si>
  <si>
    <t>交流人口の増加</t>
  </si>
  <si>
    <t xml:space="preserve">耕作放棄の防止       </t>
  </si>
  <si>
    <t>事業実施地区内における耕作放棄発生の防止</t>
  </si>
  <si>
    <t>環境保全型農業の取組面積の増加</t>
  </si>
  <si>
    <t>（参考様式）</t>
  </si>
  <si>
    <t>市町村名</t>
  </si>
  <si>
    <t>計画主体の評価結果</t>
  </si>
  <si>
    <t>グリーン・ツーリズム、都市農業の振興</t>
  </si>
  <si>
    <t>事業実施
期間</t>
  </si>
  <si>
    <t>必須</t>
  </si>
  <si>
    <t>地域</t>
  </si>
  <si>
    <t>①</t>
  </si>
  <si>
    <t>②</t>
  </si>
  <si>
    <t>②</t>
  </si>
  <si>
    <t>区 分</t>
  </si>
  <si>
    <t>都道府県</t>
  </si>
  <si>
    <t>市町村</t>
  </si>
  <si>
    <t>区</t>
  </si>
  <si>
    <t>地方公共団体の一部事務組合</t>
  </si>
  <si>
    <t>地方公共団体等が出資する法人等</t>
  </si>
  <si>
    <t>土地改良区</t>
  </si>
  <si>
    <t>土地改良区連合</t>
  </si>
  <si>
    <t>土地改良事業団体連合会</t>
  </si>
  <si>
    <t>土地改良法第95条第１項の規定により土地改良事業を行う者</t>
  </si>
  <si>
    <t>農業委員会</t>
  </si>
  <si>
    <t>農業協同組合</t>
  </si>
  <si>
    <t>農業協同組合連合会</t>
  </si>
  <si>
    <t>農地保有合理化法人</t>
  </si>
  <si>
    <t>森林組合</t>
  </si>
  <si>
    <t>生産森林組合</t>
  </si>
  <si>
    <t>漁業協同組合</t>
  </si>
  <si>
    <t>漁業生産組合</t>
  </si>
  <si>
    <t>教育委員会</t>
  </si>
  <si>
    <t>地域活性化支援機構</t>
  </si>
  <si>
    <t>農業法人</t>
  </si>
  <si>
    <t>ＮＰＯ法人</t>
  </si>
  <si>
    <t>ＰＦＩ事業者</t>
  </si>
  <si>
    <t>特認団体</t>
  </si>
  <si>
    <t>特定法人等
（農業生産基盤整備又は農業生産施設整備に係る事業を行う場合に限り対象）</t>
  </si>
  <si>
    <t>地方公共団体</t>
  </si>
  <si>
    <t>その他</t>
  </si>
  <si>
    <t>農林漁業者等の組織する団体
（農事組合法人、農業生産法人、農業経営基盤強化促進法第23条第４項に基づく特定農業団体、その他農業者等の組織する団体（ただし、法人格を有しないものにあっては、代表者の定めがあり、かつ、組織及び運営についての規約の定めがあるものに限る。）法人格のない事業実施主体にあっては、特定の構成員の加入脱退と関係なく、一体として経済活動の単位になっているものに限る。）</t>
  </si>
  <si>
    <t>農林漁業者等の組織する団体</t>
  </si>
  <si>
    <t>公社（地方公共団体等が出資する法人）</t>
  </si>
  <si>
    <t>地方公共団体等が出資等をする法人等</t>
  </si>
  <si>
    <t>土地改良区等</t>
  </si>
  <si>
    <t>協同組合等</t>
  </si>
  <si>
    <t>都道府県の具体的指導方針</t>
  </si>
  <si>
    <t>メニュー</t>
  </si>
  <si>
    <t>施策の概要</t>
  </si>
  <si>
    <t>施策毎の実績・効果に特段の問題はなかったか</t>
  </si>
  <si>
    <t>目標の達成状況に特段の問題はなかったか</t>
  </si>
  <si>
    <t>その他必要な事項に特段の問題はなかったか</t>
  </si>
  <si>
    <t>策定済</t>
  </si>
  <si>
    <t>改善計画策定を策定したか</t>
  </si>
  <si>
    <t>改善計画策定の必要性</t>
  </si>
  <si>
    <t>有</t>
  </si>
  <si>
    <t>重点指導の必要性</t>
  </si>
  <si>
    <t>計画番号</t>
  </si>
  <si>
    <t>元気な地域づくり計画名</t>
  </si>
  <si>
    <t>計画策定主体</t>
  </si>
  <si>
    <t>都道府県名</t>
  </si>
  <si>
    <t>計画期間</t>
  </si>
  <si>
    <t>始期</t>
  </si>
  <si>
    <t>終期</t>
  </si>
  <si>
    <t>施策の効果に特段問題があったか</t>
  </si>
  <si>
    <t>あった場合その概要</t>
  </si>
  <si>
    <t>指標設定の考え方等</t>
  </si>
  <si>
    <t>(○年度)</t>
  </si>
  <si>
    <t>（目標との関連性）</t>
  </si>
  <si>
    <t>目標値</t>
  </si>
  <si>
    <t>基準値</t>
  </si>
  <si>
    <t>実績値</t>
  </si>
  <si>
    <r>
      <t xml:space="preserve">目標増減
</t>
    </r>
    <r>
      <rPr>
        <sz val="8"/>
        <rFont val="ＭＳ Ｐゴシック"/>
        <family val="3"/>
      </rPr>
      <t>(増減率等)</t>
    </r>
  </si>
  <si>
    <r>
      <t>実績増減
(</t>
    </r>
    <r>
      <rPr>
        <sz val="8"/>
        <rFont val="ＭＳ Ｐゴシック"/>
        <family val="3"/>
      </rPr>
      <t>増減率等)</t>
    </r>
  </si>
  <si>
    <t>（Ａ）</t>
  </si>
  <si>
    <t>（B）</t>
  </si>
  <si>
    <t>（Ｂ/Ａ）</t>
  </si>
  <si>
    <t>無</t>
  </si>
  <si>
    <t>複数設定している場合は羅列して下さい（％）</t>
  </si>
  <si>
    <t>指標の達成状況(成果)</t>
  </si>
  <si>
    <t>達成目標年度</t>
  </si>
  <si>
    <r>
      <t xml:space="preserve">達成率
</t>
    </r>
    <r>
      <rPr>
        <sz val="9"/>
        <rFont val="ＭＳ Ｐゴシック"/>
        <family val="3"/>
      </rPr>
      <t>(%、下２桁)</t>
    </r>
  </si>
  <si>
    <t>指標番号</t>
  </si>
  <si>
    <t>事業量
(実施内容)</t>
  </si>
  <si>
    <t>担い手への農地利用集積</t>
  </si>
  <si>
    <t>農家民宿及び公設の宿泊施設における宿泊者数の増加率</t>
  </si>
  <si>
    <t>農業用用排水施設等の整備・保全により条件整備され機能が確保された農地の増加面積</t>
  </si>
  <si>
    <t>地域産物の販売額の増加率</t>
  </si>
  <si>
    <t>東北農政局</t>
  </si>
  <si>
    <t>平成２２年度　元気な地域づくり計画事後評価　都道府県取りまとめ表(計画別)</t>
  </si>
  <si>
    <t>平成２２年度　元気な地域づくり計画事後評価　都道府県取りまとめ表(目標・事業主体別)</t>
  </si>
  <si>
    <t>地形図作成</t>
  </si>
  <si>
    <t>環境に配慮した肥料の適正使用による施肥効率の向上。</t>
  </si>
  <si>
    <t>羽後町</t>
  </si>
  <si>
    <t>羽後地区</t>
  </si>
  <si>
    <t>土壌、生育診断による施肥改善</t>
  </si>
  <si>
    <t>350ha
(16年度)</t>
  </si>
  <si>
    <t>700ha
(21年度)</t>
  </si>
  <si>
    <t>350ha</t>
  </si>
  <si>
    <t>減化学肥料栽培の面積を拡大できていない。</t>
  </si>
  <si>
    <t>病害虫防除基準の遵守と農薬の低減</t>
  </si>
  <si>
    <t>10回
(16年度)</t>
  </si>
  <si>
    <t>８回
(21年度)</t>
  </si>
  <si>
    <t>▲２回</t>
  </si>
  <si>
    <t>有機物の積極的利用による土づくり</t>
  </si>
  <si>
    <t>4,000ｔ
(16年度)</t>
  </si>
  <si>
    <t>7,000ｔ
(21年度)</t>
  </si>
  <si>
    <t>3,000ｔ</t>
  </si>
  <si>
    <t>グリーン・ツーリズム入込客数の増加</t>
  </si>
  <si>
    <t>3,070人
(16年度)</t>
  </si>
  <si>
    <t>3,850人
(21年度)</t>
  </si>
  <si>
    <t>4,193人
(19年度)</t>
  </si>
  <si>
    <t>飯沢地区</t>
  </si>
  <si>
    <t>事業着手に向け、地区の整備計画や集積計画策定の基本となる地形図を作成する。</t>
  </si>
  <si>
    <t>２年(21年度)</t>
  </si>
  <si>
    <t>２年
(21年度)</t>
  </si>
  <si>
    <t>大館市</t>
  </si>
  <si>
    <t>沼館</t>
  </si>
  <si>
    <t>67ha</t>
  </si>
  <si>
    <t>0年
(18年度)</t>
  </si>
  <si>
    <t>潟上市</t>
  </si>
  <si>
    <t>天塩</t>
  </si>
  <si>
    <t>142ha</t>
  </si>
  <si>
    <t>農道整備により、荷痛みの軽減による農業生産物の品質向上と農業収入の増加を図る。</t>
  </si>
  <si>
    <t>0ha
(16年度)</t>
  </si>
  <si>
    <t>38ha年(21年度)</t>
  </si>
  <si>
    <t>38ha</t>
  </si>
  <si>
    <t>38ha
(21年度)</t>
  </si>
  <si>
    <t>横手市</t>
  </si>
  <si>
    <t>睦合</t>
  </si>
  <si>
    <t>羽後地区元気な地域づくり計画書</t>
  </si>
  <si>
    <t>秋田県</t>
  </si>
  <si>
    <t>飯沢地区元気な地域づくり計画書</t>
  </si>
  <si>
    <t>沼館地区元気な地域づくり計画書</t>
  </si>
  <si>
    <t>沼館地区</t>
  </si>
  <si>
    <t>天塩地区元気な地域づくり計画書</t>
  </si>
  <si>
    <t>天塩地区</t>
  </si>
  <si>
    <t>睦合地区元気な地域づくり計画書</t>
  </si>
  <si>
    <t>睦合地区</t>
  </si>
  <si>
    <t>平成２０年度に残事業費改定により事業量を変更したもの。</t>
  </si>
  <si>
    <t>羽後町　　（秋田県）</t>
  </si>
  <si>
    <t>大館市（秋田県）</t>
  </si>
  <si>
    <t>潟上市　　（秋田県）</t>
  </si>
  <si>
    <t>横手市（秋田県）</t>
  </si>
  <si>
    <t>36ha
(16年度)</t>
  </si>
  <si>
    <t>38ha
(21年度)</t>
  </si>
  <si>
    <t>地域循環環境型農業推進</t>
  </si>
  <si>
    <t>堆肥、尿処理調整施設計2棟、343.7㎡農道2,320m</t>
  </si>
  <si>
    <t>やすらぎ空間整備</t>
  </si>
  <si>
    <t>廃校改修１棟</t>
  </si>
  <si>
    <t>農道1,232ｍ</t>
  </si>
  <si>
    <t>農業生産基盤整備
　</t>
  </si>
  <si>
    <t>-</t>
  </si>
  <si>
    <t>100kg/hａ
(16年度)</t>
  </si>
  <si>
    <t>７0kg/hａ
(21年度)</t>
  </si>
  <si>
    <t>▲３0ｋｇ/hａ</t>
  </si>
  <si>
    <t>66ｋｇ/hａ(21年度)</t>
  </si>
  <si>
    <t>▲34kg/hａ</t>
  </si>
  <si>
    <t>715.5ha
(21年度)</t>
  </si>
  <si>
    <t>365.5ha</t>
  </si>
  <si>
    <t>8,886.8ｔ
(21年度)</t>
  </si>
  <si>
    <t>4,886.8ｔ</t>
  </si>
  <si>
    <t>2ha</t>
  </si>
  <si>
    <t>不作付田の減少</t>
  </si>
  <si>
    <t>耕畜連携による科学肥料を抑えた栽培方法の確立</t>
  </si>
  <si>
    <t>自然と調和した循環型農業の構築</t>
  </si>
  <si>
    <t>病害虫防除基準の遵守と農薬の使用削減</t>
  </si>
  <si>
    <t>稲作を基本に、野菜・花き等を結合した複合経営の確立による農業所得向上</t>
  </si>
  <si>
    <t>-
(17年度)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</si>
</sst>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 numFmtId="178" formatCode="#,##0.0;[Red]\-#,##0.0"/>
    <numFmt numFmtId="179" formatCode="General&quot;地&quot;&quot;区&quot;"/>
    <numFmt numFmtId="180" formatCode="\(General&quot;地&quot;&quot;区&quot;\)"/>
    <numFmt numFmtId="181" formatCode="General&quot;円&quot;"/>
    <numFmt numFmtId="182" formatCode="\(&quot;う&quot;&quot;ち&quot;&quot;交&quot;&quot;付&quot;&quot;金&quot;#,##0&quot;円&quot;\)"/>
    <numFmt numFmtId="183" formatCode="General&quot;千円&quot;"/>
    <numFmt numFmtId="184" formatCode="\(&quot;う&quot;&quot;ち&quot;&quot;交&quot;&quot;付&quot;&quot;金&quot;#,##0&quot;千円&quot;\)"/>
    <numFmt numFmtId="185" formatCode="&quot;事&quot;&quot;業&quot;&quot;費&quot;\ #,##0&quot;円&quot;"/>
    <numFmt numFmtId="186" formatCode="\(&quot;う&quot;&quot;ち&quot;&quot;交&quot;&quot;付&quot;&quot;金&quot;\ #,##0&quot;円&quot;\)"/>
    <numFmt numFmtId="187" formatCode="\(&quot;う&quot;&quot;ち&quot;&quot;交&quot;&quot;付&quot;&quot;金&quot;#,##0&quot;　円&quot;\)"/>
    <numFmt numFmtId="188" formatCode="\(&quot;う&quot;&quot;ち&quot;&quot;交&quot;&quot;付&quot;&quot;金　&quot;#,##0&quot;円&quot;\)"/>
    <numFmt numFmtId="189" formatCode="0.000%"/>
    <numFmt numFmtId="190" formatCode="0&quot;年&quot;&quot;度&quot;"/>
    <numFmt numFmtId="191" formatCode="0&quot;年&quot;"/>
    <numFmt numFmtId="192" formatCode="0_ "/>
    <numFmt numFmtId="193" formatCode="0.0&quot;ha&quot;"/>
    <numFmt numFmtId="194" formatCode="0.0_ "/>
  </numFmts>
  <fonts count="27">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6"/>
      <name val="ＭＳ Ｐゴシック"/>
      <family val="3"/>
    </font>
    <font>
      <sz val="14"/>
      <name val="ＭＳ Ｐゴシック"/>
      <family val="3"/>
    </font>
    <font>
      <sz val="11"/>
      <name val="ＭＳ ゴシック"/>
      <family val="3"/>
    </font>
    <font>
      <sz val="9"/>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thick"/>
      <top style="medium"/>
      <bottom>
        <color indexed="63"/>
      </bottom>
    </border>
    <border>
      <left style="thick"/>
      <right style="thick"/>
      <top style="thick"/>
      <bottom>
        <color indexed="63"/>
      </bottom>
    </border>
    <border>
      <left style="medium"/>
      <right style="medium"/>
      <top>
        <color indexed="63"/>
      </top>
      <bottom style="thin"/>
    </border>
    <border>
      <left style="thick"/>
      <right style="thick"/>
      <top>
        <color indexed="63"/>
      </top>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color indexed="63"/>
      </top>
      <bottom style="thin"/>
    </border>
    <border>
      <left>
        <color indexed="63"/>
      </left>
      <right>
        <color indexed="63"/>
      </right>
      <top>
        <color indexed="63"/>
      </top>
      <bottom style="thin"/>
    </border>
    <border>
      <left style="hair"/>
      <right style="thin"/>
      <top>
        <color indexed="63"/>
      </top>
      <bottom style="thin"/>
    </border>
    <border>
      <left style="thin"/>
      <right style="medium"/>
      <top>
        <color indexed="63"/>
      </top>
      <bottom style="thin"/>
    </border>
    <border>
      <left>
        <color indexed="63"/>
      </left>
      <right>
        <color indexed="63"/>
      </right>
      <top style="thin"/>
      <bottom style="thin"/>
    </border>
    <border>
      <left style="hair"/>
      <right style="thin"/>
      <top style="thin"/>
      <bottom style="thin"/>
    </border>
    <border>
      <left style="thin"/>
      <right style="thin"/>
      <top style="thin"/>
      <bottom style="thin"/>
    </border>
    <border>
      <left style="medium"/>
      <right style="medium"/>
      <top style="thin"/>
      <bottom style="thin"/>
    </border>
    <border>
      <left style="thin"/>
      <right style="thin"/>
      <top>
        <color indexed="63"/>
      </top>
      <bottom style="medium"/>
    </border>
    <border>
      <left style="medium"/>
      <right>
        <color indexed="63"/>
      </right>
      <top>
        <color indexed="63"/>
      </top>
      <bottom>
        <color indexed="63"/>
      </bottom>
    </border>
    <border>
      <left style="hair"/>
      <right style="hair"/>
      <top>
        <color indexed="63"/>
      </top>
      <bottom>
        <color indexed="63"/>
      </bottom>
    </border>
    <border>
      <left style="hair"/>
      <right style="hair"/>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style="medium"/>
    </border>
    <border>
      <left style="thick"/>
      <right style="thick"/>
      <top style="thin"/>
      <bottom style="thin"/>
    </border>
    <border>
      <left style="medium"/>
      <right>
        <color indexed="63"/>
      </right>
      <top style="thin"/>
      <bottom style="thin"/>
    </border>
    <border>
      <left>
        <color indexed="63"/>
      </left>
      <right>
        <color indexed="63"/>
      </right>
      <top style="thin"/>
      <bottom style="medium"/>
    </border>
    <border>
      <left style="hair"/>
      <right style="thin"/>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hair"/>
      <right style="thin"/>
      <top style="medium"/>
      <bottom style="thin"/>
    </border>
    <border>
      <left>
        <color indexed="63"/>
      </left>
      <right style="thin"/>
      <top style="medium"/>
      <bottom style="thin"/>
    </border>
    <border>
      <left style="thin"/>
      <right>
        <color indexed="63"/>
      </right>
      <top style="thin"/>
      <bottom style="medium"/>
    </border>
    <border>
      <left style="hair"/>
      <right style="hair"/>
      <top>
        <color indexed="63"/>
      </top>
      <bottom style="thin"/>
    </border>
    <border>
      <left style="medium"/>
      <right>
        <color indexed="63"/>
      </right>
      <top>
        <color indexed="63"/>
      </top>
      <bottom style="thin"/>
    </border>
    <border>
      <left style="thin"/>
      <right style="hair"/>
      <top style="thin"/>
      <bottom style="thin"/>
    </border>
    <border>
      <left style="hair"/>
      <right style="hair"/>
      <top style="thin"/>
      <bottom style="thin"/>
    </border>
    <border>
      <left>
        <color indexed="63"/>
      </left>
      <right style="medium"/>
      <top style="thin"/>
      <bottom style="thin"/>
    </border>
    <border>
      <left>
        <color indexed="63"/>
      </left>
      <right style="medium"/>
      <top>
        <color indexed="63"/>
      </top>
      <bottom style="thin"/>
    </border>
    <border>
      <left style="thick"/>
      <right style="thick"/>
      <top style="thin"/>
      <bottom style="medium"/>
    </border>
    <border>
      <left style="medium"/>
      <right style="medium"/>
      <top style="thin"/>
      <bottom style="medium"/>
    </border>
    <border>
      <left style="thin"/>
      <right style="hair"/>
      <top>
        <color indexed="63"/>
      </top>
      <bottom style="medium"/>
    </border>
    <border>
      <left style="medium"/>
      <right>
        <color indexed="63"/>
      </right>
      <top style="thin"/>
      <bottom>
        <color indexed="63"/>
      </bottom>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style="thin"/>
      <right>
        <color indexed="63"/>
      </right>
      <top style="medium"/>
      <bottom style="thin"/>
    </border>
    <border>
      <left style="medium"/>
      <right>
        <color indexed="63"/>
      </right>
      <top style="medium"/>
      <bottom>
        <color indexed="63"/>
      </bottom>
    </border>
    <border>
      <left style="hair"/>
      <right style="hair"/>
      <top style="thin"/>
      <bottom>
        <color indexed="63"/>
      </bottom>
    </border>
    <border>
      <left style="thin"/>
      <right style="thin"/>
      <top style="medium"/>
      <bottom>
        <color indexed="63"/>
      </bottom>
    </border>
    <border>
      <left style="thin"/>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269">
    <xf numFmtId="0" fontId="0" fillId="0" borderId="0" xfId="0" applyAlignment="1">
      <alignment vertical="center"/>
    </xf>
    <xf numFmtId="0" fontId="0" fillId="0" borderId="10" xfId="0"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19" xfId="0" applyFont="1" applyBorder="1" applyAlignment="1">
      <alignment vertical="center" wrapText="1"/>
    </xf>
    <xf numFmtId="0" fontId="2" fillId="0" borderId="20" xfId="0" applyFont="1" applyBorder="1"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0" fillId="0" borderId="13" xfId="0"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1" xfId="0"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Fill="1" applyBorder="1" applyAlignment="1">
      <alignment horizontal="center" vertical="center"/>
    </xf>
    <xf numFmtId="0" fontId="2" fillId="21" borderId="22" xfId="0" applyFont="1" applyFill="1" applyBorder="1" applyAlignment="1">
      <alignment horizontal="center" vertical="center" wrapText="1"/>
    </xf>
    <xf numFmtId="190" fontId="3" fillId="4" borderId="28"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xf>
    <xf numFmtId="0" fontId="4" fillId="0" borderId="16" xfId="0" applyFont="1" applyBorder="1" applyAlignment="1">
      <alignment vertical="center" wrapText="1"/>
    </xf>
    <xf numFmtId="0" fontId="2" fillId="4" borderId="12" xfId="0" applyFont="1" applyFill="1" applyBorder="1" applyAlignment="1">
      <alignment horizontal="center" vertical="center"/>
    </xf>
    <xf numFmtId="0" fontId="2" fillId="0" borderId="21" xfId="0" applyFont="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0" fillId="0" borderId="30" xfId="0" applyBorder="1" applyAlignment="1">
      <alignment horizontal="center" vertical="center" wrapText="1"/>
    </xf>
    <xf numFmtId="0" fontId="8" fillId="0" borderId="15" xfId="0" applyFont="1" applyBorder="1" applyAlignment="1">
      <alignment vertical="center"/>
    </xf>
    <xf numFmtId="0" fontId="2" fillId="0" borderId="31" xfId="0" applyFont="1" applyFill="1" applyBorder="1" applyAlignment="1">
      <alignment horizontal="center" vertical="center"/>
    </xf>
    <xf numFmtId="0" fontId="2" fillId="4" borderId="32" xfId="0" applyFont="1" applyFill="1" applyBorder="1" applyAlignment="1">
      <alignment horizontal="left" vertical="center" shrinkToFit="1"/>
    </xf>
    <xf numFmtId="0" fontId="2" fillId="21" borderId="33" xfId="0" applyFont="1" applyFill="1" applyBorder="1" applyAlignment="1">
      <alignment horizontal="left" vertical="center"/>
    </xf>
    <xf numFmtId="0" fontId="2" fillId="0" borderId="34" xfId="0" applyFont="1" applyBorder="1" applyAlignment="1">
      <alignment horizontal="left" vertical="center" wrapText="1"/>
    </xf>
    <xf numFmtId="0" fontId="2" fillId="0" borderId="33" xfId="0" applyFont="1" applyFill="1" applyBorder="1" applyAlignment="1">
      <alignment horizontal="center" vertical="center"/>
    </xf>
    <xf numFmtId="0" fontId="2" fillId="21" borderId="17" xfId="0" applyFont="1" applyFill="1" applyBorder="1" applyAlignment="1">
      <alignment horizontal="right" vertical="center"/>
    </xf>
    <xf numFmtId="0" fontId="2" fillId="21" borderId="10" xfId="0" applyFont="1" applyFill="1" applyBorder="1" applyAlignment="1">
      <alignment horizontal="center" vertical="center"/>
    </xf>
    <xf numFmtId="0" fontId="2" fillId="4" borderId="35" xfId="0" applyFont="1" applyFill="1" applyBorder="1" applyAlignment="1">
      <alignment horizontal="left" vertical="center" wrapText="1"/>
    </xf>
    <xf numFmtId="0" fontId="2" fillId="4" borderId="29" xfId="0" applyFont="1" applyFill="1" applyBorder="1" applyAlignment="1">
      <alignment horizontal="left" vertical="center" shrinkToFit="1"/>
    </xf>
    <xf numFmtId="0" fontId="2" fillId="21" borderId="36" xfId="0" applyFont="1" applyFill="1" applyBorder="1" applyAlignment="1">
      <alignment horizontal="left" vertical="center"/>
    </xf>
    <xf numFmtId="0" fontId="2" fillId="0" borderId="37" xfId="0" applyFont="1" applyBorder="1" applyAlignment="1">
      <alignment horizontal="left" vertical="center" wrapText="1"/>
    </xf>
    <xf numFmtId="0" fontId="0" fillId="21" borderId="15" xfId="0" applyFill="1" applyBorder="1" applyAlignment="1">
      <alignment horizontal="left" vertical="center"/>
    </xf>
    <xf numFmtId="0" fontId="0" fillId="4" borderId="15" xfId="0" applyFill="1" applyBorder="1" applyAlignment="1">
      <alignment horizontal="left" vertical="center" wrapText="1"/>
    </xf>
    <xf numFmtId="0" fontId="0" fillId="4" borderId="15" xfId="0" applyFill="1" applyBorder="1" applyAlignment="1">
      <alignment horizontal="center" vertical="center" wrapText="1"/>
    </xf>
    <xf numFmtId="0" fontId="0" fillId="4" borderId="36" xfId="0" applyFill="1" applyBorder="1" applyAlignment="1">
      <alignment horizontal="left" vertical="center"/>
    </xf>
    <xf numFmtId="0" fontId="0" fillId="21" borderId="14" xfId="0" applyFill="1" applyBorder="1" applyAlignment="1">
      <alignment horizontal="right" vertical="center"/>
    </xf>
    <xf numFmtId="0" fontId="2" fillId="0" borderId="36" xfId="0" applyFont="1" applyFill="1" applyBorder="1" applyAlignment="1">
      <alignment horizontal="center" vertical="center"/>
    </xf>
    <xf numFmtId="0" fontId="2" fillId="21" borderId="15" xfId="0" applyFont="1" applyFill="1" applyBorder="1" applyAlignment="1">
      <alignment horizontal="right" vertical="center"/>
    </xf>
    <xf numFmtId="0" fontId="0" fillId="21" borderId="38" xfId="0" applyFill="1" applyBorder="1" applyAlignment="1">
      <alignment horizontal="center" vertical="center"/>
    </xf>
    <xf numFmtId="0" fontId="2" fillId="21" borderId="38" xfId="0" applyFont="1" applyFill="1" applyBorder="1" applyAlignment="1">
      <alignment horizontal="center" vertical="center"/>
    </xf>
    <xf numFmtId="0" fontId="2" fillId="4" borderId="30" xfId="0" applyFont="1" applyFill="1" applyBorder="1" applyAlignment="1">
      <alignment horizontal="left" vertical="center" wrapText="1"/>
    </xf>
    <xf numFmtId="0" fontId="2" fillId="4" borderId="18" xfId="0" applyFont="1" applyFill="1" applyBorder="1" applyAlignment="1">
      <alignment horizontal="center" vertical="center"/>
    </xf>
    <xf numFmtId="0" fontId="2" fillId="21" borderId="12" xfId="0" applyFont="1" applyFill="1" applyBorder="1" applyAlignment="1">
      <alignment horizontal="center" vertical="center"/>
    </xf>
    <xf numFmtId="0" fontId="2" fillId="4" borderId="17"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2" fillId="4" borderId="32" xfId="0" applyFont="1" applyFill="1" applyBorder="1" applyAlignment="1">
      <alignment horizontal="left" vertical="center" wrapText="1"/>
    </xf>
    <xf numFmtId="0" fontId="2" fillId="4" borderId="17" xfId="0" applyFont="1" applyFill="1" applyBorder="1" applyAlignment="1">
      <alignment horizontal="center" vertical="center" wrapText="1"/>
    </xf>
    <xf numFmtId="0" fontId="2" fillId="4" borderId="33" xfId="0" applyFont="1" applyFill="1" applyBorder="1" applyAlignment="1">
      <alignment horizontal="left" vertical="center"/>
    </xf>
    <xf numFmtId="0" fontId="2" fillId="21" borderId="13" xfId="0" applyFont="1" applyFill="1" applyBorder="1" applyAlignment="1">
      <alignment horizontal="right" vertical="center"/>
    </xf>
    <xf numFmtId="0" fontId="2" fillId="4" borderId="10" xfId="0" applyFont="1" applyFill="1" applyBorder="1" applyAlignment="1">
      <alignment vertical="center" wrapText="1"/>
    </xf>
    <xf numFmtId="0" fontId="2" fillId="4" borderId="13" xfId="0" applyFont="1" applyFill="1" applyBorder="1" applyAlignment="1">
      <alignment vertical="center" wrapText="1"/>
    </xf>
    <xf numFmtId="0" fontId="2" fillId="21" borderId="13" xfId="0" applyFont="1" applyFill="1" applyBorder="1" applyAlignment="1">
      <alignment horizontal="center" vertical="center"/>
    </xf>
    <xf numFmtId="0" fontId="2" fillId="21" borderId="15" xfId="0" applyFont="1" applyFill="1" applyBorder="1" applyAlignment="1">
      <alignment horizontal="left" vertical="center"/>
    </xf>
    <xf numFmtId="0" fontId="2" fillId="4" borderId="15" xfId="0" applyFont="1" applyFill="1" applyBorder="1" applyAlignment="1">
      <alignment horizontal="left" vertical="center" wrapText="1"/>
    </xf>
    <xf numFmtId="0" fontId="2" fillId="4" borderId="36" xfId="0" applyFont="1" applyFill="1" applyBorder="1" applyAlignment="1">
      <alignment horizontal="left" vertical="center" wrapText="1"/>
    </xf>
    <xf numFmtId="10" fontId="2" fillId="4" borderId="39" xfId="0" applyNumberFormat="1" applyFont="1" applyFill="1" applyBorder="1" applyAlignment="1">
      <alignment horizontal="left" vertical="center"/>
    </xf>
    <xf numFmtId="0" fontId="2" fillId="4" borderId="29"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21" borderId="14" xfId="0" applyFont="1" applyFill="1" applyBorder="1" applyAlignment="1">
      <alignment horizontal="right" vertical="center"/>
    </xf>
    <xf numFmtId="0" fontId="2" fillId="4" borderId="38" xfId="0" applyFont="1" applyFill="1" applyBorder="1" applyAlignment="1">
      <alignment vertical="center" wrapText="1"/>
    </xf>
    <xf numFmtId="0" fontId="2" fillId="21" borderId="14" xfId="0" applyFont="1" applyFill="1" applyBorder="1" applyAlignment="1">
      <alignment horizontal="center" vertical="center"/>
    </xf>
    <xf numFmtId="0" fontId="2" fillId="4" borderId="21" xfId="0" applyFont="1" applyFill="1" applyBorder="1" applyAlignment="1">
      <alignment horizontal="left" vertical="center" wrapText="1"/>
    </xf>
    <xf numFmtId="0" fontId="2" fillId="4" borderId="40" xfId="0" applyFont="1" applyFill="1" applyBorder="1" applyAlignment="1">
      <alignment horizontal="left" vertical="center" wrapText="1"/>
    </xf>
    <xf numFmtId="0" fontId="2" fillId="21" borderId="41" xfId="0" applyFont="1" applyFill="1" applyBorder="1" applyAlignment="1">
      <alignment horizontal="center" vertical="center" wrapText="1"/>
    </xf>
    <xf numFmtId="0" fontId="2" fillId="21" borderId="12" xfId="0" applyFont="1" applyFill="1" applyBorder="1" applyAlignment="1">
      <alignment horizontal="center" vertical="center" wrapText="1"/>
    </xf>
    <xf numFmtId="10" fontId="2" fillId="4" borderId="28"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21" borderId="0" xfId="0" applyFont="1" applyFill="1" applyBorder="1" applyAlignment="1">
      <alignment horizontal="center" vertical="center"/>
    </xf>
    <xf numFmtId="0" fontId="2" fillId="21" borderId="28" xfId="0" applyFont="1" applyFill="1" applyBorder="1" applyAlignment="1">
      <alignment horizontal="center" vertical="center" wrapText="1"/>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2" fillId="21" borderId="44" xfId="0" applyFont="1" applyFill="1" applyBorder="1" applyAlignment="1">
      <alignment horizontal="center" vertical="center"/>
    </xf>
    <xf numFmtId="0" fontId="2" fillId="21" borderId="45" xfId="0" applyFont="1" applyFill="1" applyBorder="1" applyAlignment="1">
      <alignment horizontal="center" vertical="center" wrapText="1"/>
    </xf>
    <xf numFmtId="0" fontId="2" fillId="21" borderId="44" xfId="0" applyFont="1" applyFill="1" applyBorder="1" applyAlignment="1">
      <alignment horizontal="center" vertical="center" wrapText="1"/>
    </xf>
    <xf numFmtId="10" fontId="2" fillId="4" borderId="46" xfId="0" applyNumberFormat="1"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21" borderId="47" xfId="0" applyFont="1" applyFill="1" applyBorder="1" applyAlignment="1">
      <alignment horizontal="center" vertical="center" wrapText="1"/>
    </xf>
    <xf numFmtId="190" fontId="3" fillId="4" borderId="46" xfId="0" applyNumberFormat="1" applyFont="1" applyFill="1" applyBorder="1" applyAlignment="1">
      <alignment horizontal="center" vertical="center" wrapText="1"/>
    </xf>
    <xf numFmtId="0" fontId="2" fillId="4" borderId="48" xfId="0" applyFont="1" applyFill="1" applyBorder="1" applyAlignment="1">
      <alignment horizontal="center" vertical="center"/>
    </xf>
    <xf numFmtId="0" fontId="2" fillId="21" borderId="31" xfId="0" applyFont="1" applyFill="1" applyBorder="1" applyAlignment="1">
      <alignment horizontal="center" vertical="center"/>
    </xf>
    <xf numFmtId="10" fontId="0" fillId="4" borderId="49" xfId="0" applyNumberFormat="1" applyFill="1" applyBorder="1" applyAlignment="1">
      <alignment horizontal="center" vertical="center"/>
    </xf>
    <xf numFmtId="0" fontId="0" fillId="21" borderId="14" xfId="0" applyFill="1" applyBorder="1" applyAlignment="1">
      <alignment horizontal="center" vertical="center"/>
    </xf>
    <xf numFmtId="10" fontId="2" fillId="4" borderId="39" xfId="0" applyNumberFormat="1" applyFont="1" applyFill="1" applyBorder="1" applyAlignment="1">
      <alignment horizontal="center" vertical="center"/>
    </xf>
    <xf numFmtId="10" fontId="2" fillId="4" borderId="50" xfId="0" applyNumberFormat="1" applyFont="1" applyFill="1" applyBorder="1" applyAlignment="1">
      <alignment horizontal="center" vertical="center"/>
    </xf>
    <xf numFmtId="10" fontId="2" fillId="4" borderId="49" xfId="0" applyNumberFormat="1" applyFont="1" applyFill="1" applyBorder="1" applyAlignment="1">
      <alignment horizontal="center" vertical="center"/>
    </xf>
    <xf numFmtId="0" fontId="0" fillId="4" borderId="36" xfId="0" applyFill="1" applyBorder="1" applyAlignment="1">
      <alignment horizontal="left" vertical="center" wrapText="1"/>
    </xf>
    <xf numFmtId="0" fontId="0" fillId="4" borderId="14" xfId="0" applyFill="1" applyBorder="1" applyAlignment="1">
      <alignment vertical="center" wrapText="1"/>
    </xf>
    <xf numFmtId="0" fontId="0" fillId="4" borderId="36" xfId="0" applyFont="1" applyFill="1" applyBorder="1" applyAlignment="1">
      <alignment horizontal="left" vertical="center"/>
    </xf>
    <xf numFmtId="176" fontId="0" fillId="4" borderId="39" xfId="0" applyNumberFormat="1" applyFill="1" applyBorder="1" applyAlignment="1">
      <alignment horizontal="center" vertical="center" wrapText="1"/>
    </xf>
    <xf numFmtId="0" fontId="2" fillId="4" borderId="36" xfId="0" applyFont="1" applyFill="1" applyBorder="1" applyAlignment="1">
      <alignment horizontal="left" vertical="center"/>
    </xf>
    <xf numFmtId="0" fontId="0" fillId="4" borderId="29" xfId="0" applyFill="1" applyBorder="1" applyAlignment="1">
      <alignment horizontal="left" vertical="center" wrapText="1"/>
    </xf>
    <xf numFmtId="0" fontId="2" fillId="4" borderId="38" xfId="0" applyFont="1" applyFill="1" applyBorder="1" applyAlignment="1">
      <alignment horizontal="left" vertical="center" wrapText="1"/>
    </xf>
    <xf numFmtId="0" fontId="2" fillId="21" borderId="51" xfId="0" applyFont="1" applyFill="1" applyBorder="1" applyAlignment="1">
      <alignment horizontal="left" vertical="center"/>
    </xf>
    <xf numFmtId="0" fontId="2" fillId="0" borderId="52" xfId="0" applyFont="1" applyBorder="1" applyAlignment="1">
      <alignment horizontal="left" vertical="center" wrapText="1"/>
    </xf>
    <xf numFmtId="0" fontId="2" fillId="0" borderId="51" xfId="0" applyFont="1" applyFill="1" applyBorder="1" applyAlignment="1">
      <alignment horizontal="center" vertical="center"/>
    </xf>
    <xf numFmtId="0" fontId="2" fillId="21" borderId="53" xfId="0" applyFont="1" applyFill="1" applyBorder="1" applyAlignment="1">
      <alignment horizontal="right" vertical="center"/>
    </xf>
    <xf numFmtId="0" fontId="0" fillId="4" borderId="54" xfId="0" applyFill="1" applyBorder="1" applyAlignment="1">
      <alignment vertical="center" wrapText="1"/>
    </xf>
    <xf numFmtId="0" fontId="2" fillId="21" borderId="54" xfId="0" applyFont="1" applyFill="1" applyBorder="1" applyAlignment="1">
      <alignment horizontal="center" vertical="center"/>
    </xf>
    <xf numFmtId="10" fontId="2" fillId="4" borderId="26" xfId="0" applyNumberFormat="1" applyFont="1" applyFill="1" applyBorder="1" applyAlignment="1">
      <alignment horizontal="left" vertical="center"/>
    </xf>
    <xf numFmtId="0" fontId="2" fillId="4" borderId="55" xfId="0" applyFont="1" applyFill="1" applyBorder="1" applyAlignment="1">
      <alignment horizontal="left" vertical="center" shrinkToFit="1"/>
    </xf>
    <xf numFmtId="0" fontId="0" fillId="4" borderId="53" xfId="0" applyFill="1" applyBorder="1" applyAlignment="1">
      <alignment horizontal="left" vertical="center" wrapText="1"/>
    </xf>
    <xf numFmtId="0" fontId="9" fillId="4" borderId="56" xfId="0" applyFont="1" applyFill="1" applyBorder="1" applyAlignment="1">
      <alignment horizontal="left" vertical="center" wrapText="1"/>
    </xf>
    <xf numFmtId="10" fontId="2" fillId="4" borderId="27" xfId="0" applyNumberFormat="1" applyFont="1" applyFill="1" applyBorder="1" applyAlignment="1">
      <alignment horizontal="center" vertical="center"/>
    </xf>
    <xf numFmtId="0" fontId="2" fillId="4" borderId="54"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Border="1" applyAlignment="1">
      <alignment horizontal="left" vertical="center" wrapText="1"/>
    </xf>
    <xf numFmtId="0" fontId="2" fillId="21" borderId="61" xfId="0" applyFont="1" applyFill="1" applyBorder="1" applyAlignment="1">
      <alignment horizontal="left" vertical="center"/>
    </xf>
    <xf numFmtId="0" fontId="2" fillId="21" borderId="19" xfId="0" applyFont="1" applyFill="1" applyBorder="1" applyAlignment="1">
      <alignment horizontal="left" vertical="center"/>
    </xf>
    <xf numFmtId="10" fontId="0" fillId="4" borderId="49" xfId="0" applyNumberFormat="1" applyFont="1" applyFill="1" applyBorder="1" applyAlignment="1">
      <alignment horizontal="center" vertical="center"/>
    </xf>
    <xf numFmtId="0" fontId="0" fillId="21" borderId="15" xfId="0" applyFont="1" applyFill="1" applyBorder="1" applyAlignment="1">
      <alignment horizontal="left" vertical="center"/>
    </xf>
    <xf numFmtId="0" fontId="0" fillId="4" borderId="15"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4" borderId="29" xfId="0" applyFont="1" applyFill="1" applyBorder="1" applyAlignment="1">
      <alignment horizontal="left" vertical="center" wrapText="1"/>
    </xf>
    <xf numFmtId="0" fontId="0" fillId="4" borderId="15" xfId="0" applyFont="1" applyFill="1" applyBorder="1" applyAlignment="1">
      <alignment horizontal="center" vertical="center" wrapText="1"/>
    </xf>
    <xf numFmtId="0" fontId="0" fillId="21" borderId="14" xfId="0" applyFont="1" applyFill="1" applyBorder="1" applyAlignment="1">
      <alignment horizontal="right" vertical="center"/>
    </xf>
    <xf numFmtId="0" fontId="0" fillId="21" borderId="38" xfId="0" applyFont="1" applyFill="1" applyBorder="1" applyAlignment="1">
      <alignment horizontal="center" vertical="center"/>
    </xf>
    <xf numFmtId="0" fontId="0" fillId="21" borderId="14" xfId="0" applyFont="1" applyFill="1" applyBorder="1" applyAlignment="1">
      <alignment horizontal="center" vertical="center"/>
    </xf>
    <xf numFmtId="0" fontId="0" fillId="21" borderId="53" xfId="0" applyFont="1" applyFill="1" applyBorder="1" applyAlignment="1">
      <alignment horizontal="left" vertical="center"/>
    </xf>
    <xf numFmtId="0" fontId="0" fillId="4" borderId="51"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3" xfId="0" applyFont="1" applyFill="1" applyBorder="1" applyAlignment="1">
      <alignment horizontal="center" vertical="center" wrapText="1"/>
    </xf>
    <xf numFmtId="0" fontId="0" fillId="4" borderId="51" xfId="0" applyFont="1" applyFill="1" applyBorder="1" applyAlignment="1">
      <alignment horizontal="left" vertical="center"/>
    </xf>
    <xf numFmtId="0" fontId="0" fillId="21" borderId="62" xfId="0" applyFont="1" applyFill="1" applyBorder="1" applyAlignment="1">
      <alignment horizontal="right" vertical="center"/>
    </xf>
    <xf numFmtId="0" fontId="0" fillId="21" borderId="54" xfId="0" applyFont="1" applyFill="1" applyBorder="1" applyAlignment="1">
      <alignment horizontal="center" vertical="center"/>
    </xf>
    <xf numFmtId="0" fontId="0" fillId="21" borderId="6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63" xfId="0" applyFont="1" applyFill="1" applyBorder="1" applyAlignment="1">
      <alignment horizontal="center" vertical="center"/>
    </xf>
    <xf numFmtId="0" fontId="2" fillId="21" borderId="33" xfId="0" applyFont="1" applyFill="1" applyBorder="1" applyAlignment="1">
      <alignment horizontal="center" vertical="center"/>
    </xf>
    <xf numFmtId="0" fontId="2" fillId="21" borderId="64"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21" borderId="32" xfId="0" applyFont="1" applyFill="1" applyBorder="1" applyAlignment="1">
      <alignment horizontal="center" vertical="center" wrapText="1"/>
    </xf>
    <xf numFmtId="190" fontId="3" fillId="4" borderId="35" xfId="0" applyNumberFormat="1" applyFont="1" applyFill="1" applyBorder="1" applyAlignment="1">
      <alignment horizontal="center" vertical="center" wrapText="1"/>
    </xf>
    <xf numFmtId="0" fontId="2" fillId="4" borderId="65" xfId="0" applyFont="1" applyFill="1" applyBorder="1" applyAlignment="1">
      <alignment horizontal="center" vertical="center"/>
    </xf>
    <xf numFmtId="0" fontId="2" fillId="21" borderId="36" xfId="0" applyFont="1" applyFill="1" applyBorder="1" applyAlignment="1">
      <alignment horizontal="center" vertical="center"/>
    </xf>
    <xf numFmtId="0" fontId="2" fillId="21" borderId="50" xfId="0" applyFont="1" applyFill="1" applyBorder="1" applyAlignment="1">
      <alignment horizontal="center" vertical="center" wrapText="1"/>
    </xf>
    <xf numFmtId="0" fontId="2" fillId="21" borderId="1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21" borderId="29" xfId="0" applyFont="1" applyFill="1" applyBorder="1" applyAlignment="1">
      <alignment horizontal="center" vertical="center" wrapText="1"/>
    </xf>
    <xf numFmtId="190" fontId="3" fillId="4" borderId="30" xfId="0" applyNumberFormat="1" applyFont="1" applyFill="1" applyBorder="1" applyAlignment="1">
      <alignment horizontal="center" vertical="center" wrapText="1"/>
    </xf>
    <xf numFmtId="0" fontId="2" fillId="4" borderId="66"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67" xfId="0" applyFont="1" applyFill="1" applyBorder="1" applyAlignment="1">
      <alignment vertical="center" wrapText="1"/>
    </xf>
    <xf numFmtId="0" fontId="2" fillId="4" borderId="1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68" xfId="0" applyFont="1" applyFill="1" applyBorder="1" applyAlignment="1">
      <alignment vertical="center" wrapText="1"/>
    </xf>
    <xf numFmtId="0" fontId="2" fillId="4" borderId="10" xfId="0" applyFont="1" applyFill="1" applyBorder="1" applyAlignment="1">
      <alignment horizontal="left" vertical="center" wrapText="1"/>
    </xf>
    <xf numFmtId="0" fontId="2" fillId="4" borderId="17" xfId="0" applyFont="1" applyFill="1" applyBorder="1" applyAlignment="1">
      <alignment horizontal="center" vertical="center"/>
    </xf>
    <xf numFmtId="10" fontId="2" fillId="4" borderId="35" xfId="0" applyNumberFormat="1" applyFont="1" applyFill="1" applyBorder="1" applyAlignment="1">
      <alignment horizontal="center" vertical="center" wrapText="1"/>
    </xf>
    <xf numFmtId="0" fontId="2" fillId="4" borderId="50" xfId="0" applyFont="1" applyFill="1" applyBorder="1" applyAlignment="1">
      <alignment horizontal="center" vertical="center" shrinkToFit="1"/>
    </xf>
    <xf numFmtId="10" fontId="2" fillId="4" borderId="30" xfId="0" applyNumberFormat="1" applyFont="1" applyFill="1" applyBorder="1" applyAlignment="1">
      <alignment horizontal="center" vertical="center" wrapText="1"/>
    </xf>
    <xf numFmtId="0" fontId="2" fillId="4" borderId="50" xfId="0" applyFont="1" applyFill="1" applyBorder="1" applyAlignment="1">
      <alignment vertical="center" shrinkToFit="1"/>
    </xf>
    <xf numFmtId="10" fontId="2" fillId="4" borderId="64" xfId="0" applyNumberFormat="1" applyFont="1" applyFill="1" applyBorder="1" applyAlignment="1">
      <alignment horizontal="center" vertical="center"/>
    </xf>
    <xf numFmtId="0" fontId="0" fillId="4" borderId="39" xfId="0" applyFont="1" applyFill="1" applyBorder="1" applyAlignment="1">
      <alignment horizontal="center" vertical="center"/>
    </xf>
    <xf numFmtId="10" fontId="0" fillId="4" borderId="69" xfId="0" applyNumberFormat="1" applyFont="1" applyFill="1" applyBorder="1" applyAlignment="1">
      <alignment horizontal="center" vertical="center"/>
    </xf>
    <xf numFmtId="176" fontId="0" fillId="4" borderId="50" xfId="0" applyNumberFormat="1" applyFill="1" applyBorder="1" applyAlignment="1">
      <alignment horizontal="center" vertical="center"/>
    </xf>
    <xf numFmtId="0" fontId="0" fillId="4" borderId="70" xfId="0" applyFill="1" applyBorder="1" applyAlignment="1">
      <alignment horizontal="left" vertical="center"/>
    </xf>
    <xf numFmtId="176" fontId="0" fillId="4" borderId="39" xfId="0" applyNumberFormat="1" applyFill="1" applyBorder="1" applyAlignment="1">
      <alignment horizontal="center" vertical="center"/>
    </xf>
    <xf numFmtId="0" fontId="0" fillId="4" borderId="70" xfId="0" applyFill="1" applyBorder="1" applyAlignment="1">
      <alignment horizontal="center" vertical="center"/>
    </xf>
    <xf numFmtId="0" fontId="0" fillId="0" borderId="53" xfId="0" applyFill="1" applyBorder="1" applyAlignment="1">
      <alignment horizontal="left" vertical="center" wrapText="1"/>
    </xf>
    <xf numFmtId="0" fontId="0" fillId="4" borderId="15" xfId="0" applyFill="1" applyBorder="1" applyAlignment="1" quotePrefix="1">
      <alignment horizontal="center" vertical="center" wrapText="1"/>
    </xf>
    <xf numFmtId="0" fontId="2" fillId="4" borderId="71" xfId="0" applyFont="1" applyFill="1" applyBorder="1" applyAlignment="1">
      <alignment horizontal="center" vertical="center"/>
    </xf>
    <xf numFmtId="0" fontId="2" fillId="4" borderId="45" xfId="0" applyFont="1" applyFill="1" applyBorder="1" applyAlignment="1">
      <alignment vertical="center" shrinkToFit="1"/>
    </xf>
    <xf numFmtId="0" fontId="3" fillId="0" borderId="72" xfId="0" applyFont="1" applyBorder="1" applyAlignment="1">
      <alignment horizontal="left" vertical="center" wrapText="1"/>
    </xf>
    <xf numFmtId="0" fontId="3" fillId="0" borderId="64" xfId="0" applyFont="1" applyBorder="1" applyAlignment="1">
      <alignment horizontal="left" vertical="center" wrapText="1"/>
    </xf>
    <xf numFmtId="0" fontId="2" fillId="0" borderId="61" xfId="0" applyFont="1" applyBorder="1" applyAlignment="1">
      <alignment horizontal="center" vertical="center"/>
    </xf>
    <xf numFmtId="0" fontId="0" fillId="0" borderId="7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78" xfId="0" applyBorder="1" applyAlignment="1">
      <alignment horizontal="center" vertical="center" wrapText="1"/>
    </xf>
    <xf numFmtId="0" fontId="0" fillId="0" borderId="18" xfId="0" applyBorder="1" applyAlignment="1">
      <alignment horizontal="center" vertical="center" wrapText="1"/>
    </xf>
    <xf numFmtId="0" fontId="0" fillId="0" borderId="79"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center" vertical="center"/>
    </xf>
    <xf numFmtId="0" fontId="0" fillId="0" borderId="80"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left" vertical="center" wrapText="1"/>
    </xf>
    <xf numFmtId="0" fontId="0" fillId="0" borderId="67" xfId="0" applyBorder="1" applyAlignment="1">
      <alignment horizontal="left" vertical="center" wrapText="1"/>
    </xf>
    <xf numFmtId="0" fontId="0" fillId="0" borderId="12" xfId="0" applyBorder="1" applyAlignment="1">
      <alignment horizontal="center" vertical="center" wrapText="1"/>
    </xf>
    <xf numFmtId="0" fontId="2" fillId="0" borderId="80" xfId="0" applyFont="1" applyBorder="1" applyAlignment="1">
      <alignment horizontal="center" vertical="center"/>
    </xf>
    <xf numFmtId="0" fontId="2" fillId="0" borderId="19" xfId="0" applyFont="1" applyBorder="1" applyAlignment="1">
      <alignment horizontal="center" vertical="center"/>
    </xf>
    <xf numFmtId="0" fontId="4" fillId="0" borderId="80"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76" xfId="0" applyFont="1" applyBorder="1" applyAlignment="1">
      <alignment horizontal="center" vertical="center"/>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8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7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81"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0"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75"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2" fillId="0" borderId="82" xfId="0" applyFont="1" applyBorder="1" applyAlignment="1">
      <alignment horizontal="center" vertical="center"/>
    </xf>
    <xf numFmtId="0" fontId="2" fillId="0" borderId="6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1" xfId="0" applyFont="1" applyBorder="1" applyAlignment="1">
      <alignment horizontal="center" vertical="center"/>
    </xf>
    <xf numFmtId="0" fontId="2" fillId="0" borderId="75" xfId="0" applyFont="1" applyBorder="1" applyAlignment="1">
      <alignment horizontal="center" vertical="center"/>
    </xf>
    <xf numFmtId="0" fontId="2" fillId="0" borderId="78" xfId="0" applyFont="1" applyBorder="1" applyAlignment="1">
      <alignment horizontal="center" vertical="center"/>
    </xf>
    <xf numFmtId="0" fontId="2" fillId="0" borderId="8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left" vertical="center" wrapText="1"/>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2" fillId="4" borderId="22"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32" xfId="0" applyBorder="1" applyAlignment="1">
      <alignment horizontal="center" vertical="center" shrinkToFit="1"/>
    </xf>
    <xf numFmtId="0" fontId="4" fillId="0" borderId="3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1-2%20&#37117;&#36947;&#24220;&#30476;&#21462;&#12426;&#12414;&#12392;&#12417;&#34920;&#12304;&#31179;&#30000;&#3047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１"/>
      <sheetName val="その２"/>
      <sheetName val="指標"/>
      <sheetName val="事業実施主体"/>
    </sheetNames>
    <sheetDataSet>
      <sheetData sheetId="2">
        <row r="2">
          <cell r="A2">
            <v>1</v>
          </cell>
          <cell r="B2" t="str">
            <v>農村の振興</v>
          </cell>
        </row>
        <row r="6">
          <cell r="A6">
            <v>2</v>
          </cell>
          <cell r="B6" t="str">
            <v>グリーン・ツーリズム、都市農業の振興</v>
          </cell>
        </row>
        <row r="9">
          <cell r="A9">
            <v>3</v>
          </cell>
          <cell r="B9" t="str">
            <v>農業生産基盤の整備</v>
          </cell>
        </row>
        <row r="21">
          <cell r="A21">
            <v>4</v>
          </cell>
          <cell r="B21" t="str">
            <v>中山間地域等の振興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44"/>
  <sheetViews>
    <sheetView showGridLines="0" zoomScaleSheetLayoutView="100" zoomScalePageLayoutView="0" workbookViewId="0" topLeftCell="A29">
      <pane ySplit="7" topLeftCell="BM44" activePane="bottomLeft" state="frozen"/>
      <selection pane="topLeft" activeCell="A29" sqref="A29"/>
      <selection pane="bottomLeft" activeCell="A45" sqref="A45:IV91"/>
    </sheetView>
  </sheetViews>
  <sheetFormatPr defaultColWidth="9.00390625" defaultRowHeight="13.5"/>
  <cols>
    <col min="1" max="1" width="1.625" style="0" customWidth="1"/>
    <col min="2" max="2" width="5.50390625" style="0" customWidth="1"/>
    <col min="3" max="3" width="2.50390625" style="0" customWidth="1"/>
    <col min="4" max="4" width="7.75390625" style="0" customWidth="1"/>
    <col min="5" max="5" width="2.50390625" style="0" customWidth="1"/>
    <col min="6" max="6" width="15.00390625" style="0" customWidth="1"/>
    <col min="7" max="7" width="5.125" style="0" customWidth="1"/>
    <col min="8" max="8" width="2.50390625" style="0" customWidth="1"/>
    <col min="9" max="9" width="15.625" style="2" customWidth="1"/>
    <col min="10" max="10" width="17.75390625" style="0" customWidth="1"/>
    <col min="11" max="12" width="6.00390625" style="0" customWidth="1"/>
    <col min="13" max="13" width="9.375" style="0" customWidth="1"/>
    <col min="14" max="14" width="6.00390625" style="0" customWidth="1"/>
    <col min="15" max="15" width="9.25390625" style="0" customWidth="1"/>
    <col min="16" max="16" width="10.00390625" style="0" customWidth="1"/>
    <col min="17" max="17" width="8.75390625" style="0" customWidth="1"/>
    <col min="18" max="18" width="12.25390625" style="0" customWidth="1"/>
    <col min="19" max="19" width="3.00390625" style="0" customWidth="1"/>
    <col min="20" max="20" width="3.75390625" style="0" bestFit="1" customWidth="1"/>
    <col min="21" max="21" width="3.00390625" style="0" customWidth="1"/>
    <col min="22" max="22" width="5.50390625" style="0" customWidth="1"/>
    <col min="23" max="23" width="22.125" style="0" customWidth="1"/>
    <col min="24" max="24" width="11.75390625" style="0" customWidth="1"/>
    <col min="25" max="25" width="6.50390625" style="0" customWidth="1"/>
    <col min="26" max="26" width="4.50390625" style="0" customWidth="1"/>
    <col min="27" max="27" width="20.625" style="43" customWidth="1"/>
  </cols>
  <sheetData>
    <row r="1" spans="3:27" s="16" customFormat="1" ht="13.5" hidden="1">
      <c r="C1" s="16">
        <v>1</v>
      </c>
      <c r="E1" s="16">
        <v>1</v>
      </c>
      <c r="G1" s="16" t="s">
        <v>59</v>
      </c>
      <c r="H1" s="16">
        <v>1</v>
      </c>
      <c r="I1" s="17"/>
      <c r="S1" s="16">
        <v>17</v>
      </c>
      <c r="U1" s="16">
        <v>17</v>
      </c>
      <c r="V1" s="16" t="s">
        <v>61</v>
      </c>
      <c r="Y1" s="16">
        <v>1</v>
      </c>
      <c r="Z1" s="16" t="s">
        <v>106</v>
      </c>
      <c r="AA1" s="43"/>
    </row>
    <row r="2" spans="3:27" s="16" customFormat="1" ht="13.5" hidden="1">
      <c r="C2" s="16">
        <v>2</v>
      </c>
      <c r="E2" s="16">
        <v>2</v>
      </c>
      <c r="G2" s="16" t="s">
        <v>60</v>
      </c>
      <c r="H2" s="16">
        <v>2</v>
      </c>
      <c r="I2" s="17"/>
      <c r="S2" s="16">
        <v>18</v>
      </c>
      <c r="U2" s="16">
        <v>18</v>
      </c>
      <c r="V2" s="16" t="s">
        <v>63</v>
      </c>
      <c r="Y2" s="16">
        <v>2</v>
      </c>
      <c r="Z2" s="16" t="s">
        <v>128</v>
      </c>
      <c r="AA2" s="43"/>
    </row>
    <row r="3" spans="3:27" s="16" customFormat="1" ht="13.5" hidden="1">
      <c r="C3" s="16">
        <v>3</v>
      </c>
      <c r="E3" s="16">
        <v>3</v>
      </c>
      <c r="H3" s="16">
        <v>3</v>
      </c>
      <c r="I3" s="17"/>
      <c r="U3" s="16">
        <v>19</v>
      </c>
      <c r="Y3" s="16">
        <v>3</v>
      </c>
      <c r="AA3" s="43"/>
    </row>
    <row r="4" spans="3:27" s="16" customFormat="1" ht="13.5" hidden="1">
      <c r="C4" s="16">
        <v>4</v>
      </c>
      <c r="E4" s="16">
        <v>4</v>
      </c>
      <c r="H4" s="16">
        <v>4</v>
      </c>
      <c r="I4" s="17"/>
      <c r="U4" s="16">
        <v>20</v>
      </c>
      <c r="Y4" s="16">
        <v>4</v>
      </c>
      <c r="AA4" s="43"/>
    </row>
    <row r="5" spans="5:26" ht="13.5" hidden="1">
      <c r="E5" s="16">
        <v>5</v>
      </c>
      <c r="H5" s="16">
        <v>5</v>
      </c>
      <c r="U5" s="16">
        <v>21</v>
      </c>
      <c r="Y5" s="16">
        <v>5</v>
      </c>
      <c r="Z5" s="16"/>
    </row>
    <row r="6" spans="5:26" ht="13.5" hidden="1">
      <c r="E6" s="16">
        <v>6</v>
      </c>
      <c r="H6" s="16">
        <v>6</v>
      </c>
      <c r="U6" s="16">
        <v>22</v>
      </c>
      <c r="Y6" s="16">
        <v>6</v>
      </c>
      <c r="Z6" s="16"/>
    </row>
    <row r="7" spans="5:26" ht="13.5" hidden="1">
      <c r="E7" s="16">
        <v>7</v>
      </c>
      <c r="H7" s="16">
        <v>7</v>
      </c>
      <c r="U7" s="16">
        <v>23</v>
      </c>
      <c r="Y7" s="16">
        <v>7</v>
      </c>
      <c r="Z7" s="16"/>
    </row>
    <row r="8" spans="5:26" ht="13.5" hidden="1">
      <c r="E8" s="16">
        <v>8</v>
      </c>
      <c r="H8" s="16">
        <v>8</v>
      </c>
      <c r="U8" s="16"/>
      <c r="Y8" s="16">
        <v>8</v>
      </c>
      <c r="Z8" s="16"/>
    </row>
    <row r="9" spans="5:26" ht="13.5" hidden="1">
      <c r="E9" s="16">
        <v>9</v>
      </c>
      <c r="H9" s="16">
        <v>9</v>
      </c>
      <c r="U9" s="16"/>
      <c r="Y9" s="16"/>
      <c r="Z9" s="16"/>
    </row>
    <row r="10" spans="5:26" ht="13.5" hidden="1">
      <c r="E10" s="16">
        <v>10</v>
      </c>
      <c r="H10" s="16">
        <v>10</v>
      </c>
      <c r="U10" s="16"/>
      <c r="Y10" s="16"/>
      <c r="Z10" s="16"/>
    </row>
    <row r="11" spans="5:26" ht="13.5" hidden="1">
      <c r="E11" s="16">
        <v>11</v>
      </c>
      <c r="H11" s="16">
        <v>11</v>
      </c>
      <c r="U11" s="16"/>
      <c r="Y11" s="16"/>
      <c r="Z11" s="16"/>
    </row>
    <row r="12" spans="5:26" ht="13.5" hidden="1">
      <c r="E12" s="16">
        <v>12</v>
      </c>
      <c r="H12" s="16">
        <v>12</v>
      </c>
      <c r="U12" s="16"/>
      <c r="Y12" s="16"/>
      <c r="Z12" s="16"/>
    </row>
    <row r="13" spans="5:26" ht="13.5" hidden="1">
      <c r="E13" s="16">
        <v>13</v>
      </c>
      <c r="H13" s="16">
        <v>13</v>
      </c>
      <c r="U13" s="16"/>
      <c r="Y13" s="16"/>
      <c r="Z13" s="16"/>
    </row>
    <row r="14" spans="5:26" ht="13.5" hidden="1">
      <c r="E14" s="16">
        <v>14</v>
      </c>
      <c r="H14" s="16">
        <v>14</v>
      </c>
      <c r="U14" s="16"/>
      <c r="Y14" s="16"/>
      <c r="Z14" s="16"/>
    </row>
    <row r="15" spans="5:26" ht="13.5" hidden="1">
      <c r="E15" s="16">
        <v>15</v>
      </c>
      <c r="H15" s="16">
        <v>15</v>
      </c>
      <c r="U15" s="16"/>
      <c r="Y15" s="16"/>
      <c r="Z15" s="16"/>
    </row>
    <row r="16" spans="5:26" ht="13.5" hidden="1">
      <c r="E16" s="16">
        <v>16</v>
      </c>
      <c r="H16" s="16">
        <v>16</v>
      </c>
      <c r="U16" s="16"/>
      <c r="Y16" s="16"/>
      <c r="Z16" s="16"/>
    </row>
    <row r="17" spans="5:26" ht="13.5" hidden="1">
      <c r="E17" s="16">
        <v>17</v>
      </c>
      <c r="H17" s="16">
        <v>17</v>
      </c>
      <c r="U17" s="16"/>
      <c r="Y17" s="16"/>
      <c r="Z17" s="16"/>
    </row>
    <row r="18" spans="5:26" ht="13.5" hidden="1">
      <c r="E18" s="16">
        <v>18</v>
      </c>
      <c r="H18" s="16">
        <v>18</v>
      </c>
      <c r="U18" s="16"/>
      <c r="Y18" s="16"/>
      <c r="Z18" s="16"/>
    </row>
    <row r="19" spans="5:26" ht="13.5" hidden="1">
      <c r="E19" s="16">
        <v>19</v>
      </c>
      <c r="H19" s="16">
        <v>19</v>
      </c>
      <c r="U19" s="16"/>
      <c r="Y19" s="16"/>
      <c r="Z19" s="16"/>
    </row>
    <row r="20" spans="5:26" ht="13.5" hidden="1">
      <c r="E20" s="16">
        <v>20</v>
      </c>
      <c r="H20" s="16">
        <v>20</v>
      </c>
      <c r="U20" s="16"/>
      <c r="Y20" s="16"/>
      <c r="Z20" s="16"/>
    </row>
    <row r="21" spans="5:26" ht="13.5" hidden="1">
      <c r="E21" s="16">
        <v>21</v>
      </c>
      <c r="H21" s="16">
        <v>21</v>
      </c>
      <c r="U21" s="16"/>
      <c r="Y21" s="16"/>
      <c r="Z21" s="16"/>
    </row>
    <row r="22" spans="5:26" ht="13.5" hidden="1">
      <c r="E22" s="16">
        <v>22</v>
      </c>
      <c r="H22" s="16">
        <v>22</v>
      </c>
      <c r="U22" s="16"/>
      <c r="Y22" s="16"/>
      <c r="Z22" s="16"/>
    </row>
    <row r="23" spans="5:26" ht="13.5" hidden="1">
      <c r="E23" s="16">
        <v>23</v>
      </c>
      <c r="H23" s="16">
        <v>23</v>
      </c>
      <c r="U23" s="16"/>
      <c r="Y23" s="16"/>
      <c r="Z23" s="16"/>
    </row>
    <row r="24" spans="5:26" ht="13.5" hidden="1">
      <c r="E24" s="16">
        <v>24</v>
      </c>
      <c r="H24" s="16">
        <v>24</v>
      </c>
      <c r="U24" s="16"/>
      <c r="Y24" s="16"/>
      <c r="Z24" s="16"/>
    </row>
    <row r="25" spans="8:26" ht="13.5" hidden="1">
      <c r="H25" s="16">
        <v>25</v>
      </c>
      <c r="U25" s="16"/>
      <c r="Y25" s="16"/>
      <c r="Z25" s="16"/>
    </row>
    <row r="26" spans="8:26" ht="13.5" hidden="1">
      <c r="H26" s="16">
        <v>26</v>
      </c>
      <c r="U26" s="16"/>
      <c r="Y26" s="16"/>
      <c r="Z26" s="16"/>
    </row>
    <row r="27" spans="21:26" ht="13.5" hidden="1">
      <c r="U27" s="16"/>
      <c r="Y27" s="16"/>
      <c r="Z27" s="16"/>
    </row>
    <row r="28" spans="4:9" ht="13.5" hidden="1">
      <c r="D28">
        <v>2</v>
      </c>
      <c r="F28">
        <v>2</v>
      </c>
      <c r="I28" s="2">
        <v>2</v>
      </c>
    </row>
    <row r="29" ht="13.5">
      <c r="A29" s="12" t="s">
        <v>54</v>
      </c>
    </row>
    <row r="30" spans="3:27" s="9" customFormat="1" ht="24" customHeight="1">
      <c r="C30" s="217" t="s">
        <v>141</v>
      </c>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row>
    <row r="31" spans="2:27" s="9" customFormat="1" ht="24" customHeight="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44" t="s">
        <v>139</v>
      </c>
    </row>
    <row r="32" ht="14.25" thickBot="1"/>
    <row r="33" spans="2:27" ht="21" customHeight="1" thickBot="1">
      <c r="B33" s="210" t="s">
        <v>108</v>
      </c>
      <c r="C33" s="207" t="s">
        <v>1</v>
      </c>
      <c r="D33" s="213"/>
      <c r="E33" s="207" t="s">
        <v>0</v>
      </c>
      <c r="F33" s="213"/>
      <c r="G33" s="218" t="s">
        <v>4</v>
      </c>
      <c r="H33" s="219"/>
      <c r="I33" s="219"/>
      <c r="J33" s="219"/>
      <c r="K33" s="219"/>
      <c r="L33" s="219"/>
      <c r="M33" s="208"/>
      <c r="N33" s="219"/>
      <c r="O33" s="208"/>
      <c r="P33" s="213"/>
      <c r="Q33" s="213" t="s">
        <v>5</v>
      </c>
      <c r="R33" s="207" t="s">
        <v>99</v>
      </c>
      <c r="S33" s="208"/>
      <c r="T33" s="208"/>
      <c r="U33" s="208"/>
      <c r="V33" s="208"/>
      <c r="W33" s="208"/>
      <c r="X33" s="208"/>
      <c r="Y33" s="208"/>
      <c r="Z33" s="208"/>
      <c r="AA33" s="209"/>
    </row>
    <row r="34" spans="2:27" ht="33" customHeight="1" thickTop="1">
      <c r="B34" s="211"/>
      <c r="C34" s="222"/>
      <c r="D34" s="214"/>
      <c r="E34" s="222"/>
      <c r="F34" s="214"/>
      <c r="G34" s="201" t="s">
        <v>6</v>
      </c>
      <c r="H34" s="203" t="s">
        <v>2</v>
      </c>
      <c r="I34" s="204"/>
      <c r="J34" s="31" t="s">
        <v>117</v>
      </c>
      <c r="K34" s="29" t="s">
        <v>121</v>
      </c>
      <c r="L34" s="32" t="s">
        <v>120</v>
      </c>
      <c r="M34" s="33" t="s">
        <v>123</v>
      </c>
      <c r="N34" s="30" t="s">
        <v>122</v>
      </c>
      <c r="O34" s="34" t="s">
        <v>124</v>
      </c>
      <c r="P34" s="35" t="s">
        <v>132</v>
      </c>
      <c r="Q34" s="214"/>
      <c r="R34" s="201" t="s">
        <v>3</v>
      </c>
      <c r="S34" s="203" t="s">
        <v>58</v>
      </c>
      <c r="T34" s="215"/>
      <c r="U34" s="204"/>
      <c r="V34" s="201" t="s">
        <v>64</v>
      </c>
      <c r="W34" s="201" t="s">
        <v>98</v>
      </c>
      <c r="X34" s="201" t="s">
        <v>134</v>
      </c>
      <c r="Y34" s="201" t="s">
        <v>7</v>
      </c>
      <c r="Z34" s="220" t="s">
        <v>115</v>
      </c>
      <c r="AA34" s="221"/>
    </row>
    <row r="35" spans="2:27" ht="14.25" thickBot="1">
      <c r="B35" s="212"/>
      <c r="C35" s="205"/>
      <c r="D35" s="206"/>
      <c r="E35" s="205"/>
      <c r="F35" s="206"/>
      <c r="G35" s="202"/>
      <c r="H35" s="205"/>
      <c r="I35" s="206"/>
      <c r="J35" s="1" t="s">
        <v>119</v>
      </c>
      <c r="K35" s="36" t="s">
        <v>118</v>
      </c>
      <c r="L35" s="36" t="s">
        <v>118</v>
      </c>
      <c r="M35" s="37" t="s">
        <v>125</v>
      </c>
      <c r="N35" s="36" t="s">
        <v>118</v>
      </c>
      <c r="O35" s="37" t="s">
        <v>126</v>
      </c>
      <c r="P35" s="38" t="s">
        <v>127</v>
      </c>
      <c r="Q35" s="206"/>
      <c r="R35" s="202"/>
      <c r="S35" s="205"/>
      <c r="T35" s="216"/>
      <c r="U35" s="206"/>
      <c r="V35" s="202"/>
      <c r="W35" s="202"/>
      <c r="X35" s="202"/>
      <c r="Y35" s="202"/>
      <c r="Z35" s="28"/>
      <c r="AA35" s="50" t="s">
        <v>116</v>
      </c>
    </row>
    <row r="36" spans="2:27" s="15" customFormat="1" ht="59.25" customHeight="1">
      <c r="B36" s="53">
        <v>1705020</v>
      </c>
      <c r="C36" s="54">
        <v>3</v>
      </c>
      <c r="D36" s="55" t="str">
        <f>IF(C36="","",VLOOKUP($C36,'[1]指標'!$A$2:$B$27,D$28,FALSE))</f>
        <v>農業生産基盤の整備</v>
      </c>
      <c r="E36" s="54">
        <v>15</v>
      </c>
      <c r="F36" s="140" t="str">
        <f ca="1">IF(E36="","",IF(ISERROR(MATCH(E36,(OFFSET('指標'!C$1,MATCH(C36,'指標'!A$2:A$28,0),0,MATCH(C36+1,'指標'!A$2:A$28,0)-MATCH(C36,'指標'!A$2:A$28,0),1)),0)),"ERRO",VLOOKUP(E36,'指標'!C$2:D$27,F$28,FALSE)))</f>
        <v>環境保全型農業の推進</v>
      </c>
      <c r="G36" s="141" t="s">
        <v>59</v>
      </c>
      <c r="H36" s="142">
        <v>17</v>
      </c>
      <c r="I36" s="140" t="str">
        <f ca="1">IF(H36="","",IF(ISERROR(MATCH(H36,(OFFSET('指標'!E$1,MATCH(E36,'指標'!C$2:C$28,0),0,MATCH(E36+1,'指標'!C$2:C$28,0)-MATCH(E36,'指標'!C$2:C$28,0),1)),0)),"ERRO",VLOOKUP(H36,'指標'!E$2:F$27,I$28,FALSE)))</f>
        <v>堆肥の農地施用の増加、化学肥料の使用量の低減、農薬の使用量の低減</v>
      </c>
      <c r="J36" s="75" t="s">
        <v>143</v>
      </c>
      <c r="K36" s="78" t="s">
        <v>204</v>
      </c>
      <c r="L36" s="76" t="s">
        <v>205</v>
      </c>
      <c r="M36" s="131" t="s">
        <v>206</v>
      </c>
      <c r="N36" s="77" t="s">
        <v>207</v>
      </c>
      <c r="O36" s="187" t="s">
        <v>208</v>
      </c>
      <c r="P36" s="135">
        <v>1.1333</v>
      </c>
      <c r="Q36" s="78" t="s">
        <v>191</v>
      </c>
      <c r="R36" s="79" t="s">
        <v>145</v>
      </c>
      <c r="S36" s="80">
        <v>17</v>
      </c>
      <c r="T36" s="56" t="str">
        <f aca="true" t="shared" si="0" ref="T36:T44">IF(S36=0,"","～")</f>
        <v>～</v>
      </c>
      <c r="U36" s="57">
        <v>19</v>
      </c>
      <c r="V36" s="58" t="s">
        <v>62</v>
      </c>
      <c r="W36" s="81" t="s">
        <v>197</v>
      </c>
      <c r="X36" s="82" t="s">
        <v>198</v>
      </c>
      <c r="Y36" s="58">
        <v>1</v>
      </c>
      <c r="Z36" s="83" t="s">
        <v>128</v>
      </c>
      <c r="AA36" s="59"/>
    </row>
    <row r="37" spans="2:27" s="15" customFormat="1" ht="59.25" customHeight="1">
      <c r="B37" s="60">
        <v>1705020</v>
      </c>
      <c r="C37" s="61">
        <v>3</v>
      </c>
      <c r="D37" s="62" t="str">
        <f>IF(C37="","",VLOOKUP($C37,'[1]指標'!$A$2:$B$27,D$28,FALSE))</f>
        <v>農業生産基盤の整備</v>
      </c>
      <c r="E37" s="61"/>
      <c r="F37" s="62" t="s">
        <v>215</v>
      </c>
      <c r="G37" s="84" t="s">
        <v>60</v>
      </c>
      <c r="H37" s="61"/>
      <c r="I37" s="62" t="s">
        <v>155</v>
      </c>
      <c r="J37" s="85" t="s">
        <v>146</v>
      </c>
      <c r="K37" s="89" t="s">
        <v>147</v>
      </c>
      <c r="L37" s="86" t="s">
        <v>148</v>
      </c>
      <c r="M37" s="87" t="s">
        <v>149</v>
      </c>
      <c r="N37" s="88" t="s">
        <v>209</v>
      </c>
      <c r="O37" s="116" t="s">
        <v>210</v>
      </c>
      <c r="P37" s="117">
        <v>1.0443</v>
      </c>
      <c r="Q37" s="89" t="s">
        <v>191</v>
      </c>
      <c r="R37" s="122" t="s">
        <v>145</v>
      </c>
      <c r="S37" s="90">
        <v>17</v>
      </c>
      <c r="T37" s="68" t="str">
        <f t="shared" si="0"/>
        <v>～</v>
      </c>
      <c r="U37" s="69">
        <v>19</v>
      </c>
      <c r="V37" s="71" t="s">
        <v>62</v>
      </c>
      <c r="W37" s="81" t="s">
        <v>197</v>
      </c>
      <c r="X37" s="82" t="s">
        <v>198</v>
      </c>
      <c r="Y37" s="71">
        <v>1</v>
      </c>
      <c r="Z37" s="92" t="s">
        <v>106</v>
      </c>
      <c r="AA37" s="72" t="s">
        <v>150</v>
      </c>
    </row>
    <row r="38" spans="2:27" s="15" customFormat="1" ht="59.25" customHeight="1">
      <c r="B38" s="60">
        <v>1705020</v>
      </c>
      <c r="C38" s="61">
        <v>3</v>
      </c>
      <c r="D38" s="62" t="str">
        <f>IF(C38="","",VLOOKUP($C38,'[1]指標'!$A$2:$B$27,D$28,FALSE))</f>
        <v>農業生産基盤の整備</v>
      </c>
      <c r="E38" s="61"/>
      <c r="F38" s="62" t="s">
        <v>215</v>
      </c>
      <c r="G38" s="84" t="s">
        <v>60</v>
      </c>
      <c r="H38" s="61"/>
      <c r="I38" s="62" t="s">
        <v>217</v>
      </c>
      <c r="J38" s="85" t="s">
        <v>151</v>
      </c>
      <c r="K38" s="89" t="s">
        <v>152</v>
      </c>
      <c r="L38" s="86" t="s">
        <v>153</v>
      </c>
      <c r="M38" s="115" t="s">
        <v>154</v>
      </c>
      <c r="N38" s="88" t="s">
        <v>153</v>
      </c>
      <c r="O38" s="116" t="s">
        <v>154</v>
      </c>
      <c r="P38" s="117">
        <v>1</v>
      </c>
      <c r="Q38" s="89" t="s">
        <v>191</v>
      </c>
      <c r="R38" s="122" t="s">
        <v>145</v>
      </c>
      <c r="S38" s="90">
        <v>17</v>
      </c>
      <c r="T38" s="68" t="str">
        <f t="shared" si="0"/>
        <v>～</v>
      </c>
      <c r="U38" s="69">
        <v>19</v>
      </c>
      <c r="V38" s="71" t="s">
        <v>62</v>
      </c>
      <c r="W38" s="81" t="s">
        <v>197</v>
      </c>
      <c r="X38" s="82" t="s">
        <v>198</v>
      </c>
      <c r="Y38" s="71">
        <v>1</v>
      </c>
      <c r="Z38" s="92" t="s">
        <v>128</v>
      </c>
      <c r="AA38" s="72"/>
    </row>
    <row r="39" spans="2:27" s="15" customFormat="1" ht="59.25" customHeight="1">
      <c r="B39" s="60">
        <v>1705020</v>
      </c>
      <c r="C39" s="61">
        <v>3</v>
      </c>
      <c r="D39" s="62" t="str">
        <f>IF(C39="","",VLOOKUP($C39,'[1]指標'!$A$2:$B$27,D$28,FALSE))</f>
        <v>農業生産基盤の整備</v>
      </c>
      <c r="E39" s="61"/>
      <c r="F39" s="62" t="s">
        <v>216</v>
      </c>
      <c r="G39" s="84" t="s">
        <v>60</v>
      </c>
      <c r="H39" s="61"/>
      <c r="I39" s="62" t="s">
        <v>155</v>
      </c>
      <c r="J39" s="85" t="s">
        <v>155</v>
      </c>
      <c r="K39" s="89" t="s">
        <v>156</v>
      </c>
      <c r="L39" s="86" t="s">
        <v>157</v>
      </c>
      <c r="M39" s="115" t="s">
        <v>158</v>
      </c>
      <c r="N39" s="88" t="s">
        <v>211</v>
      </c>
      <c r="O39" s="116" t="s">
        <v>212</v>
      </c>
      <c r="P39" s="117">
        <v>1.6289</v>
      </c>
      <c r="Q39" s="89" t="s">
        <v>191</v>
      </c>
      <c r="R39" s="122" t="s">
        <v>145</v>
      </c>
      <c r="S39" s="90">
        <v>17</v>
      </c>
      <c r="T39" s="68" t="str">
        <f t="shared" si="0"/>
        <v>～</v>
      </c>
      <c r="U39" s="69">
        <v>19</v>
      </c>
      <c r="V39" s="71" t="s">
        <v>62</v>
      </c>
      <c r="W39" s="81" t="s">
        <v>197</v>
      </c>
      <c r="X39" s="82" t="s">
        <v>198</v>
      </c>
      <c r="Y39" s="71">
        <v>1</v>
      </c>
      <c r="Z39" s="92" t="s">
        <v>106</v>
      </c>
      <c r="AA39" s="72" t="s">
        <v>150</v>
      </c>
    </row>
    <row r="40" spans="2:27" ht="60">
      <c r="B40" s="60">
        <v>1705020</v>
      </c>
      <c r="C40" s="61">
        <v>2</v>
      </c>
      <c r="D40" s="62" t="str">
        <f>IF(C40="","",VLOOKUP($C40,'[1]指標'!$A$2:$B$27,D$28,FALSE))</f>
        <v>グリーン・ツーリズム、都市農業の振興</v>
      </c>
      <c r="E40" s="61">
        <v>4</v>
      </c>
      <c r="F40" s="62" t="str">
        <f ca="1">IF(E40="","",IF(ISERROR(MATCH(E40,(OFFSET('指標'!C$1,MATCH(C40,'指標'!A$2:A$28,0),0,MATCH(C40+1,'指標'!A$2:A$28,0)-MATCH(C40,'指標'!A$2:A$28,0),1)),0)),"ERRO",VLOOKUP(E40,'指標'!C$2:D$27,F$28,FALSE)))</f>
        <v>グリーン・ツーリズム交流人口の増大</v>
      </c>
      <c r="G40" s="63" t="s">
        <v>59</v>
      </c>
      <c r="H40" s="61">
        <v>6</v>
      </c>
      <c r="I40" s="62" t="str">
        <f ca="1">IF(H40="","",IF(ISERROR(MATCH(H40,(OFFSET('指標'!E$1,MATCH(E40,'指標'!C$2:C$28,0),0,MATCH(E40+1,'指標'!C$2:C$28,0)-MATCH(E40,'指標'!C$2:C$28,0),1)),0)),"ERRO",VLOOKUP(H40,'指標'!E$2:F$27,I$28,FALSE)))</f>
        <v>都市農山漁村交流施設等における滞在者数（宿泊者数を除く）の増加率</v>
      </c>
      <c r="J40" s="64" t="s">
        <v>159</v>
      </c>
      <c r="K40" s="65" t="s">
        <v>160</v>
      </c>
      <c r="L40" s="118" t="s">
        <v>161</v>
      </c>
      <c r="M40" s="192">
        <v>0.254</v>
      </c>
      <c r="N40" s="123" t="s">
        <v>162</v>
      </c>
      <c r="O40" s="190">
        <v>0.366</v>
      </c>
      <c r="P40" s="113">
        <v>1.4409</v>
      </c>
      <c r="Q40" s="89" t="s">
        <v>191</v>
      </c>
      <c r="R40" s="66" t="s">
        <v>163</v>
      </c>
      <c r="S40" s="67">
        <v>17</v>
      </c>
      <c r="T40" s="68" t="str">
        <f t="shared" si="0"/>
        <v>～</v>
      </c>
      <c r="U40" s="69">
        <v>18</v>
      </c>
      <c r="V40" s="70" t="s">
        <v>62</v>
      </c>
      <c r="W40" s="91" t="s">
        <v>199</v>
      </c>
      <c r="X40" s="119" t="s">
        <v>200</v>
      </c>
      <c r="Y40" s="114">
        <v>1</v>
      </c>
      <c r="Z40" s="71" t="s">
        <v>128</v>
      </c>
      <c r="AA40" s="72"/>
    </row>
    <row r="41" spans="2:27" ht="69" customHeight="1">
      <c r="B41" s="60">
        <v>180001</v>
      </c>
      <c r="C41" s="61">
        <v>3</v>
      </c>
      <c r="D41" s="62" t="str">
        <f>IF(C41="","",VLOOKUP($C41,'[1]指標'!$A$2:$B$27,D$28,FALSE))</f>
        <v>農業生産基盤の整備</v>
      </c>
      <c r="E41" s="61">
        <v>13</v>
      </c>
      <c r="F41" s="62" t="str">
        <f ca="1">IF(E41="","",IF(ISERROR(MATCH(E41,(OFFSET('指標'!C$1,MATCH(C41,'指標'!A$2:A$28,0),0,MATCH(C41+1,'指標'!A$2:A$28,0)-MATCH(C41,'指標'!A$2:A$28,0),1)),0)),"ERRO",VLOOKUP(E41,'指標'!C$2:D$27,F$28,FALSE)))</f>
        <v>基盤整備事業の着手</v>
      </c>
      <c r="G41" s="63" t="s">
        <v>59</v>
      </c>
      <c r="H41" s="61">
        <v>15</v>
      </c>
      <c r="I41" s="62" t="str">
        <f ca="1">IF(H41="","",IF(ISERROR(MATCH(H41,(OFFSET('指標'!E$1,MATCH(E41,'指標'!C$2:C$28,0),0,MATCH(E41+1,'指標'!C$2:C$28,0)-MATCH(E41,'指標'!C$2:C$28,0),1)),0)),"ERRO",VLOOKUP(H41,'指標'!E$2:F$27,I$28,FALSE)))</f>
        <v>基盤整備事業の着手までの年数</v>
      </c>
      <c r="J41" s="64" t="s">
        <v>164</v>
      </c>
      <c r="K41" s="195" t="s">
        <v>219</v>
      </c>
      <c r="L41" s="118" t="s">
        <v>165</v>
      </c>
      <c r="M41" s="121" t="s">
        <v>203</v>
      </c>
      <c r="N41" s="123" t="s">
        <v>166</v>
      </c>
      <c r="O41" s="121" t="s">
        <v>203</v>
      </c>
      <c r="P41" s="113">
        <v>1</v>
      </c>
      <c r="Q41" s="65" t="s">
        <v>192</v>
      </c>
      <c r="R41" s="66" t="s">
        <v>168</v>
      </c>
      <c r="S41" s="67">
        <v>19</v>
      </c>
      <c r="T41" s="68" t="str">
        <f t="shared" si="0"/>
        <v>～</v>
      </c>
      <c r="U41" s="69">
        <v>19</v>
      </c>
      <c r="V41" s="70" t="s">
        <v>62</v>
      </c>
      <c r="W41" s="91" t="s">
        <v>142</v>
      </c>
      <c r="X41" s="119" t="s">
        <v>169</v>
      </c>
      <c r="Y41" s="114">
        <v>1</v>
      </c>
      <c r="Z41" s="71" t="s">
        <v>128</v>
      </c>
      <c r="AA41" s="72"/>
    </row>
    <row r="42" spans="2:27" ht="68.25" customHeight="1">
      <c r="B42" s="60">
        <v>1808002</v>
      </c>
      <c r="C42" s="61">
        <v>3</v>
      </c>
      <c r="D42" s="62" t="str">
        <f>IF(C42="","",VLOOKUP($C42,'[1]指標'!$A$2:$B$27,D$28,FALSE))</f>
        <v>農業生産基盤の整備</v>
      </c>
      <c r="E42" s="61">
        <v>13</v>
      </c>
      <c r="F42" s="62" t="str">
        <f ca="1">IF(E42="","",IF(ISERROR(MATCH(E42,(OFFSET('指標'!C$1,MATCH(C42,'指標'!A$2:A$28,0),0,MATCH(C42+1,'指標'!A$2:A$28,0)-MATCH(C42,'指標'!A$2:A$28,0),1)),0)),"ERRO",VLOOKUP(E42,'指標'!C$2:D$27,F$28,FALSE)))</f>
        <v>基盤整備事業の着手</v>
      </c>
      <c r="G42" s="63" t="s">
        <v>59</v>
      </c>
      <c r="H42" s="61">
        <v>15</v>
      </c>
      <c r="I42" s="62" t="str">
        <f ca="1">IF(H42="","",IF(ISERROR(MATCH(H42,(OFFSET('指標'!E$1,MATCH(E42,'指標'!C$2:C$28,0),0,MATCH(E42+1,'指標'!C$2:C$28,0)-MATCH(E42,'指標'!C$2:C$28,0),1)),0)),"ERRO",VLOOKUP(H42,'指標'!E$2:F$27,I$28,FALSE)))</f>
        <v>基盤整備事業の着手までの年数</v>
      </c>
      <c r="J42" s="64" t="s">
        <v>164</v>
      </c>
      <c r="K42" s="65" t="s">
        <v>170</v>
      </c>
      <c r="L42" s="118" t="s">
        <v>165</v>
      </c>
      <c r="M42" s="121" t="s">
        <v>203</v>
      </c>
      <c r="N42" s="123" t="s">
        <v>166</v>
      </c>
      <c r="O42" s="121" t="s">
        <v>203</v>
      </c>
      <c r="P42" s="113">
        <v>1</v>
      </c>
      <c r="Q42" s="89" t="s">
        <v>193</v>
      </c>
      <c r="R42" s="122" t="s">
        <v>172</v>
      </c>
      <c r="S42" s="67">
        <v>19</v>
      </c>
      <c r="T42" s="68" t="str">
        <f t="shared" si="0"/>
        <v>～</v>
      </c>
      <c r="U42" s="69">
        <v>19</v>
      </c>
      <c r="V42" s="70" t="s">
        <v>62</v>
      </c>
      <c r="W42" s="91" t="s">
        <v>142</v>
      </c>
      <c r="X42" s="119" t="s">
        <v>173</v>
      </c>
      <c r="Y42" s="114">
        <v>1</v>
      </c>
      <c r="Z42" s="71" t="s">
        <v>128</v>
      </c>
      <c r="AA42" s="72"/>
    </row>
    <row r="43" spans="2:27" ht="81" customHeight="1">
      <c r="B43" s="60">
        <v>1705018</v>
      </c>
      <c r="C43" s="61">
        <v>3</v>
      </c>
      <c r="D43" s="62" t="str">
        <f>IF(C43="","",VLOOKUP($C43,'[1]指標'!$A$2:$B$27,D$28,FALSE))</f>
        <v>農業生産基盤の整備</v>
      </c>
      <c r="E43" s="61">
        <v>12</v>
      </c>
      <c r="F43" s="62" t="str">
        <f ca="1">IF(E43="","",IF(ISERROR(MATCH(E43,(OFFSET('指標'!C$1,MATCH(C43,'指標'!A$2:A$28,0),0,MATCH(C43+1,'指標'!A$2:A$28,0)-MATCH(C43,'指標'!A$2:A$28,0),1)),0)),"ERRO",VLOOKUP(E43,'指標'!C$2:D$27,F$28,FALSE)))</f>
        <v>農業用用排水施設等の機能の確保</v>
      </c>
      <c r="G43" s="144" t="s">
        <v>59</v>
      </c>
      <c r="H43" s="61">
        <v>14</v>
      </c>
      <c r="I43" s="62" t="str">
        <f ca="1">IF(H43="","",IF(ISERROR(MATCH(H43,(OFFSET('指標'!E$1,MATCH(E43,'指標'!C$2:C$28,0),0,MATCH(E43+1,'指標'!C$2:C$28,0)-MATCH(E43,'指標'!C$2:C$28,0),1)),0)),"ERRO",VLOOKUP(H43,'指標'!E$2:F$27,I$28,FALSE)))</f>
        <v>農業用用排水施設等の整備・保全により条件整備され機能が確保された農地の増加面積</v>
      </c>
      <c r="J43" s="145" t="s">
        <v>174</v>
      </c>
      <c r="K43" s="148" t="s">
        <v>175</v>
      </c>
      <c r="L43" s="146" t="s">
        <v>176</v>
      </c>
      <c r="M43" s="188" t="s">
        <v>177</v>
      </c>
      <c r="N43" s="147" t="s">
        <v>178</v>
      </c>
      <c r="O43" s="188" t="s">
        <v>177</v>
      </c>
      <c r="P43" s="143">
        <v>1</v>
      </c>
      <c r="Q43" s="148" t="s">
        <v>194</v>
      </c>
      <c r="R43" s="120" t="s">
        <v>180</v>
      </c>
      <c r="S43" s="149">
        <v>17</v>
      </c>
      <c r="T43" s="68" t="str">
        <f t="shared" si="0"/>
        <v>～</v>
      </c>
      <c r="U43" s="69">
        <v>21</v>
      </c>
      <c r="V43" s="150" t="s">
        <v>62</v>
      </c>
      <c r="W43" s="91" t="s">
        <v>202</v>
      </c>
      <c r="X43" s="119" t="s">
        <v>201</v>
      </c>
      <c r="Y43" s="151">
        <v>1</v>
      </c>
      <c r="Z43" s="71" t="s">
        <v>128</v>
      </c>
      <c r="AA43" s="72"/>
    </row>
    <row r="44" spans="2:27" ht="81" customHeight="1" thickBot="1">
      <c r="B44" s="132">
        <v>1705018</v>
      </c>
      <c r="C44" s="125">
        <v>3</v>
      </c>
      <c r="D44" s="126" t="str">
        <f>IF(C44="","",VLOOKUP($C44,'[1]指標'!$A$2:$B$27,D$28,FALSE))</f>
        <v>農業生産基盤の整備</v>
      </c>
      <c r="E44" s="125"/>
      <c r="F44" s="126" t="s">
        <v>218</v>
      </c>
      <c r="G44" s="152" t="s">
        <v>60</v>
      </c>
      <c r="H44" s="125"/>
      <c r="I44" s="194" t="s">
        <v>214</v>
      </c>
      <c r="J44" s="133" t="s">
        <v>214</v>
      </c>
      <c r="K44" s="155" t="s">
        <v>195</v>
      </c>
      <c r="L44" s="153" t="s">
        <v>176</v>
      </c>
      <c r="M44" s="193" t="s">
        <v>213</v>
      </c>
      <c r="N44" s="154" t="s">
        <v>196</v>
      </c>
      <c r="O44" s="191" t="s">
        <v>213</v>
      </c>
      <c r="P44" s="189">
        <v>1</v>
      </c>
      <c r="Q44" s="155" t="s">
        <v>194</v>
      </c>
      <c r="R44" s="156" t="s">
        <v>180</v>
      </c>
      <c r="S44" s="157">
        <v>17</v>
      </c>
      <c r="T44" s="127" t="str">
        <f t="shared" si="0"/>
        <v>～</v>
      </c>
      <c r="U44" s="128">
        <v>21</v>
      </c>
      <c r="V44" s="158" t="s">
        <v>62</v>
      </c>
      <c r="W44" s="136" t="s">
        <v>202</v>
      </c>
      <c r="X44" s="129" t="s">
        <v>201</v>
      </c>
      <c r="Y44" s="159">
        <v>1</v>
      </c>
      <c r="Z44" s="130" t="s">
        <v>128</v>
      </c>
      <c r="AA44" s="134"/>
    </row>
  </sheetData>
  <sheetProtection/>
  <mergeCells count="16">
    <mergeCell ref="C30:AA30"/>
    <mergeCell ref="G33:P33"/>
    <mergeCell ref="Z34:AA34"/>
    <mergeCell ref="C33:D35"/>
    <mergeCell ref="E33:F35"/>
    <mergeCell ref="B33:B35"/>
    <mergeCell ref="Q33:Q35"/>
    <mergeCell ref="R34:R35"/>
    <mergeCell ref="S34:U35"/>
    <mergeCell ref="G34:G35"/>
    <mergeCell ref="H34:I35"/>
    <mergeCell ref="R33:AA33"/>
    <mergeCell ref="V34:V35"/>
    <mergeCell ref="W34:W35"/>
    <mergeCell ref="X34:X35"/>
    <mergeCell ref="Y34:Y35"/>
  </mergeCells>
  <dataValidations count="9">
    <dataValidation type="list" allowBlank="1" showInputMessage="1" showErrorMessage="1" prompt="指標シートＣ列参照" sqref="E36:E44">
      <formula1>$E$1:$E$24</formula1>
    </dataValidation>
    <dataValidation type="list" allowBlank="1" showInputMessage="1" showErrorMessage="1" prompt="指標シートＥ列参照" sqref="H36:H44">
      <formula1>$H$1:$H$26</formula1>
    </dataValidation>
    <dataValidation type="list" allowBlank="1" showInputMessage="1" showErrorMessage="1" sqref="S43:S44 S36:S40">
      <formula1>$S$1:$S$2</formula1>
    </dataValidation>
    <dataValidation type="list" allowBlank="1" showInputMessage="1" showErrorMessage="1" sqref="U36:U44">
      <formula1>$U$1:$U$7</formula1>
    </dataValidation>
    <dataValidation type="list" allowBlank="1" showInputMessage="1" showErrorMessage="1" sqref="G36:G44">
      <formula1>$G$1:$G$2</formula1>
    </dataValidation>
    <dataValidation type="list" allowBlank="1" showInputMessage="1" showErrorMessage="1" prompt="①　ソフト&#10;②　ハード" sqref="V36:V44">
      <formula1>$V$1:$V$2</formula1>
    </dataValidation>
    <dataValidation type="list" allowBlank="1" showErrorMessage="1" prompt="【別表参考】&#10;　１　地方公共団体&#10;　２　地方公共団体等が出資等をする法人等&#10;　３　土地改良区等&#10;　４　協同組合等&#10;　５　農林漁業者等の組織する団体&#10;　６　ＮＰＯ法人&#10;　７　ＰＦＩ事業者&#10;　８　その他" sqref="Z36:Z44">
      <formula1>$Z$1:$Z$2</formula1>
    </dataValidation>
    <dataValidation type="list" allowBlank="1" showInputMessage="1" showErrorMessage="1" prompt="指標シートＡ列参照" sqref="C36:C44">
      <formula1>$C$1:$C$4</formula1>
    </dataValidation>
    <dataValidation type="list" allowBlank="1" showInputMessage="1" showErrorMessage="1" prompt="【実施主体シート参照】&#10;　１　地方公共団体&#10;　２　地方公共団体等が出資等をする法人等&#10;　３　土地改良区等&#10;　４　協同組合等&#10;　５　農林漁業者等の組織する団体&#10;　６　ＮＰＯ法人&#10;　７　ＰＦＩ事業者&#10;　８　その他" sqref="Y36:Y44">
      <formula1>$Y$1:$Y$8</formula1>
    </dataValidation>
  </dataValidations>
  <printOptions/>
  <pageMargins left="0.2755905511811024" right="0.1968503937007874" top="0.5118110236220472" bottom="0.5118110236220472" header="0.5118110236220472" footer="0.5118110236220472"/>
  <pageSetup cellComments="asDisplayed"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D43"/>
  <sheetViews>
    <sheetView tabSelected="1" zoomScaleSheetLayoutView="115" zoomScalePageLayoutView="0" workbookViewId="0" topLeftCell="A28">
      <selection activeCell="F30" sqref="F30"/>
    </sheetView>
  </sheetViews>
  <sheetFormatPr defaultColWidth="9.00390625" defaultRowHeight="13.5"/>
  <cols>
    <col min="1" max="1" width="1.37890625" style="0" customWidth="1"/>
    <col min="2" max="2" width="5.25390625" style="0" customWidth="1"/>
    <col min="3" max="3" width="18.125" style="24" customWidth="1"/>
    <col min="4" max="6" width="10.625" style="0" customWidth="1"/>
    <col min="7" max="9" width="2.625" style="0" customWidth="1"/>
    <col min="10" max="12" width="7.00390625" style="16" customWidth="1"/>
    <col min="13" max="13" width="2.625" style="16" customWidth="1"/>
    <col min="14" max="14" width="7.625" style="16" customWidth="1"/>
    <col min="15" max="16" width="4.75390625" style="16" customWidth="1"/>
    <col min="17" max="17" width="6.125" style="16" customWidth="1"/>
    <col min="18" max="18" width="5.00390625" style="16" customWidth="1"/>
    <col min="19" max="19" width="36.00390625" style="0" customWidth="1"/>
  </cols>
  <sheetData>
    <row r="1" spans="3:18" s="3" customFormat="1" ht="11.25" hidden="1">
      <c r="C1" s="26"/>
      <c r="G1" s="3">
        <v>17</v>
      </c>
      <c r="I1" s="3">
        <v>19</v>
      </c>
      <c r="J1" s="27" t="s">
        <v>106</v>
      </c>
      <c r="K1" s="27" t="s">
        <v>106</v>
      </c>
      <c r="L1" s="27" t="s">
        <v>106</v>
      </c>
      <c r="M1" s="27">
        <v>1</v>
      </c>
      <c r="N1" s="27"/>
      <c r="O1" s="27"/>
      <c r="P1" s="27"/>
      <c r="Q1" s="27" t="s">
        <v>103</v>
      </c>
      <c r="R1" s="27"/>
    </row>
    <row r="2" spans="3:18" s="3" customFormat="1" ht="11.25" hidden="1">
      <c r="C2" s="26"/>
      <c r="G2" s="3">
        <v>18</v>
      </c>
      <c r="I2" s="3">
        <v>20</v>
      </c>
      <c r="J2" s="27"/>
      <c r="K2" s="27"/>
      <c r="L2" s="27"/>
      <c r="M2" s="27">
        <v>2</v>
      </c>
      <c r="N2" s="27"/>
      <c r="O2" s="27"/>
      <c r="P2" s="27"/>
      <c r="Q2" s="27"/>
      <c r="R2" s="27"/>
    </row>
    <row r="3" spans="3:18" s="3" customFormat="1" ht="11.25" hidden="1">
      <c r="C3" s="26"/>
      <c r="I3" s="3">
        <v>21</v>
      </c>
      <c r="J3" s="27"/>
      <c r="K3" s="27"/>
      <c r="L3" s="27"/>
      <c r="M3" s="27">
        <v>3</v>
      </c>
      <c r="N3" s="27"/>
      <c r="O3" s="27"/>
      <c r="P3" s="27"/>
      <c r="Q3" s="27"/>
      <c r="R3" s="27"/>
    </row>
    <row r="4" spans="3:18" s="3" customFormat="1" ht="11.25" hidden="1">
      <c r="C4" s="26"/>
      <c r="I4" s="3">
        <v>22</v>
      </c>
      <c r="J4" s="27"/>
      <c r="K4" s="27"/>
      <c r="L4" s="27"/>
      <c r="M4" s="27">
        <v>4</v>
      </c>
      <c r="N4" s="27"/>
      <c r="O4" s="27"/>
      <c r="P4" s="27"/>
      <c r="Q4" s="27"/>
      <c r="R4" s="27"/>
    </row>
    <row r="5" spans="3:18" s="3" customFormat="1" ht="11.25" hidden="1">
      <c r="C5" s="26"/>
      <c r="I5" s="3">
        <v>23</v>
      </c>
      <c r="J5" s="27"/>
      <c r="K5" s="27"/>
      <c r="L5" s="27"/>
      <c r="M5" s="27">
        <v>5</v>
      </c>
      <c r="N5" s="27"/>
      <c r="O5" s="27"/>
      <c r="P5" s="27"/>
      <c r="Q5" s="27"/>
      <c r="R5" s="27"/>
    </row>
    <row r="6" spans="3:18" s="3" customFormat="1" ht="11.25" hidden="1">
      <c r="C6" s="26"/>
      <c r="J6" s="27"/>
      <c r="K6" s="27"/>
      <c r="L6" s="27"/>
      <c r="M6" s="27">
        <v>6</v>
      </c>
      <c r="N6" s="27"/>
      <c r="O6" s="27"/>
      <c r="P6" s="27"/>
      <c r="Q6" s="27"/>
      <c r="R6" s="27"/>
    </row>
    <row r="7" spans="3:18" s="3" customFormat="1" ht="11.25" hidden="1">
      <c r="C7" s="26"/>
      <c r="J7" s="27"/>
      <c r="K7" s="27"/>
      <c r="L7" s="27"/>
      <c r="M7" s="27">
        <v>7</v>
      </c>
      <c r="N7" s="27"/>
      <c r="O7" s="27"/>
      <c r="P7" s="27"/>
      <c r="Q7" s="27"/>
      <c r="R7" s="27"/>
    </row>
    <row r="8" spans="3:18" s="3" customFormat="1" ht="11.25" hidden="1">
      <c r="C8" s="26"/>
      <c r="J8" s="27"/>
      <c r="K8" s="27"/>
      <c r="L8" s="27"/>
      <c r="M8" s="27">
        <v>8</v>
      </c>
      <c r="N8" s="27"/>
      <c r="O8" s="27"/>
      <c r="P8" s="27"/>
      <c r="Q8" s="27"/>
      <c r="R8" s="27"/>
    </row>
    <row r="9" spans="3:18" s="3" customFormat="1" ht="11.25" hidden="1">
      <c r="C9" s="26"/>
      <c r="J9" s="27"/>
      <c r="K9" s="27"/>
      <c r="L9" s="27"/>
      <c r="M9" s="27">
        <v>9</v>
      </c>
      <c r="N9" s="27"/>
      <c r="O9" s="27"/>
      <c r="P9" s="27"/>
      <c r="Q9" s="27"/>
      <c r="R9" s="27"/>
    </row>
    <row r="10" spans="3:18" s="3" customFormat="1" ht="11.25" hidden="1">
      <c r="C10" s="26"/>
      <c r="J10" s="27"/>
      <c r="K10" s="27"/>
      <c r="L10" s="27"/>
      <c r="M10" s="27">
        <v>10</v>
      </c>
      <c r="N10" s="27"/>
      <c r="O10" s="27"/>
      <c r="P10" s="27"/>
      <c r="Q10" s="27"/>
      <c r="R10" s="27"/>
    </row>
    <row r="11" spans="3:18" s="3" customFormat="1" ht="11.25" hidden="1">
      <c r="C11" s="26"/>
      <c r="J11" s="27"/>
      <c r="K11" s="27"/>
      <c r="L11" s="27"/>
      <c r="M11" s="27">
        <v>11</v>
      </c>
      <c r="N11" s="27"/>
      <c r="O11" s="27"/>
      <c r="P11" s="27"/>
      <c r="Q11" s="27"/>
      <c r="R11" s="27"/>
    </row>
    <row r="12" spans="3:18" s="3" customFormat="1" ht="11.25" hidden="1">
      <c r="C12" s="26"/>
      <c r="J12" s="27"/>
      <c r="K12" s="27"/>
      <c r="L12" s="27"/>
      <c r="M12" s="27">
        <v>12</v>
      </c>
      <c r="N12" s="27"/>
      <c r="O12" s="27"/>
      <c r="P12" s="27"/>
      <c r="Q12" s="27"/>
      <c r="R12" s="27"/>
    </row>
    <row r="13" spans="3:18" s="3" customFormat="1" ht="11.25" hidden="1">
      <c r="C13" s="26"/>
      <c r="J13" s="27"/>
      <c r="K13" s="27"/>
      <c r="L13" s="27"/>
      <c r="M13" s="27">
        <v>13</v>
      </c>
      <c r="N13" s="27"/>
      <c r="O13" s="27"/>
      <c r="P13" s="27"/>
      <c r="Q13" s="27"/>
      <c r="R13" s="27"/>
    </row>
    <row r="14" spans="3:18" s="3" customFormat="1" ht="11.25" hidden="1">
      <c r="C14" s="26"/>
      <c r="J14" s="27"/>
      <c r="K14" s="27"/>
      <c r="L14" s="27"/>
      <c r="M14" s="27">
        <v>14</v>
      </c>
      <c r="N14" s="27"/>
      <c r="O14" s="27"/>
      <c r="P14" s="27"/>
      <c r="Q14" s="27"/>
      <c r="R14" s="27"/>
    </row>
    <row r="15" spans="3:18" s="3" customFormat="1" ht="11.25" hidden="1">
      <c r="C15" s="26"/>
      <c r="J15" s="27"/>
      <c r="K15" s="27"/>
      <c r="L15" s="27"/>
      <c r="M15" s="27">
        <v>15</v>
      </c>
      <c r="N15" s="27"/>
      <c r="O15" s="27"/>
      <c r="P15" s="27"/>
      <c r="Q15" s="27"/>
      <c r="R15" s="27"/>
    </row>
    <row r="16" spans="3:18" s="3" customFormat="1" ht="11.25" hidden="1">
      <c r="C16" s="26"/>
      <c r="J16" s="27"/>
      <c r="K16" s="27"/>
      <c r="L16" s="27"/>
      <c r="M16" s="27">
        <v>16</v>
      </c>
      <c r="N16" s="27"/>
      <c r="O16" s="27"/>
      <c r="P16" s="27"/>
      <c r="Q16" s="27"/>
      <c r="R16" s="27"/>
    </row>
    <row r="17" spans="3:18" s="3" customFormat="1" ht="11.25" hidden="1">
      <c r="C17" s="26"/>
      <c r="J17" s="27"/>
      <c r="K17" s="27"/>
      <c r="L17" s="27"/>
      <c r="M17" s="27">
        <v>17</v>
      </c>
      <c r="N17" s="27"/>
      <c r="O17" s="27"/>
      <c r="P17" s="27"/>
      <c r="Q17" s="27"/>
      <c r="R17" s="27"/>
    </row>
    <row r="18" spans="3:18" s="3" customFormat="1" ht="11.25" hidden="1">
      <c r="C18" s="26"/>
      <c r="J18" s="27"/>
      <c r="K18" s="27"/>
      <c r="L18" s="27"/>
      <c r="M18" s="27">
        <v>18</v>
      </c>
      <c r="N18" s="27"/>
      <c r="O18" s="27"/>
      <c r="P18" s="27"/>
      <c r="Q18" s="27"/>
      <c r="R18" s="27"/>
    </row>
    <row r="19" spans="3:18" s="3" customFormat="1" ht="11.25" hidden="1">
      <c r="C19" s="26"/>
      <c r="J19" s="27"/>
      <c r="K19" s="27"/>
      <c r="L19" s="27"/>
      <c r="M19" s="27">
        <v>19</v>
      </c>
      <c r="N19" s="27"/>
      <c r="O19" s="27"/>
      <c r="P19" s="27"/>
      <c r="Q19" s="27"/>
      <c r="R19" s="27"/>
    </row>
    <row r="20" spans="3:18" s="3" customFormat="1" ht="11.25" hidden="1">
      <c r="C20" s="26"/>
      <c r="J20" s="27"/>
      <c r="K20" s="27"/>
      <c r="L20" s="27"/>
      <c r="M20" s="27">
        <v>20</v>
      </c>
      <c r="N20" s="27"/>
      <c r="O20" s="27"/>
      <c r="P20" s="27"/>
      <c r="Q20" s="27"/>
      <c r="R20" s="27"/>
    </row>
    <row r="21" spans="3:18" s="3" customFormat="1" ht="11.25" hidden="1">
      <c r="C21" s="26"/>
      <c r="J21" s="27"/>
      <c r="K21" s="27"/>
      <c r="L21" s="27"/>
      <c r="M21" s="27">
        <v>21</v>
      </c>
      <c r="N21" s="27"/>
      <c r="O21" s="27"/>
      <c r="P21" s="27"/>
      <c r="Q21" s="27"/>
      <c r="R21" s="27"/>
    </row>
    <row r="22" spans="3:18" s="3" customFormat="1" ht="11.25" hidden="1">
      <c r="C22" s="26"/>
      <c r="J22" s="27"/>
      <c r="K22" s="27"/>
      <c r="L22" s="27"/>
      <c r="M22" s="27">
        <v>22</v>
      </c>
      <c r="N22" s="27"/>
      <c r="O22" s="27"/>
      <c r="P22" s="27"/>
      <c r="Q22" s="27"/>
      <c r="R22" s="27"/>
    </row>
    <row r="23" spans="3:18" s="3" customFormat="1" ht="11.25" hidden="1">
      <c r="C23" s="26"/>
      <c r="J23" s="27"/>
      <c r="K23" s="27"/>
      <c r="L23" s="27"/>
      <c r="M23" s="27">
        <v>23</v>
      </c>
      <c r="N23" s="27"/>
      <c r="O23" s="27"/>
      <c r="P23" s="27"/>
      <c r="Q23" s="27"/>
      <c r="R23" s="27"/>
    </row>
    <row r="24" spans="3:18" s="3" customFormat="1" ht="11.25" hidden="1">
      <c r="C24" s="26"/>
      <c r="J24" s="27"/>
      <c r="K24" s="27"/>
      <c r="L24" s="27"/>
      <c r="M24" s="27">
        <v>24</v>
      </c>
      <c r="N24" s="27"/>
      <c r="O24" s="27"/>
      <c r="P24" s="27"/>
      <c r="Q24" s="27"/>
      <c r="R24" s="27"/>
    </row>
    <row r="25" spans="3:18" s="3" customFormat="1" ht="11.25" hidden="1">
      <c r="C25" s="26"/>
      <c r="J25" s="27"/>
      <c r="K25" s="27"/>
      <c r="L25" s="27"/>
      <c r="M25" s="27">
        <v>25</v>
      </c>
      <c r="N25" s="27"/>
      <c r="O25" s="27"/>
      <c r="P25" s="27"/>
      <c r="Q25" s="27"/>
      <c r="R25" s="27"/>
    </row>
    <row r="26" spans="3:18" s="3" customFormat="1" ht="11.25" hidden="1">
      <c r="C26" s="26"/>
      <c r="J26" s="27"/>
      <c r="K26" s="27"/>
      <c r="L26" s="27"/>
      <c r="M26" s="27">
        <v>26</v>
      </c>
      <c r="N26" s="27"/>
      <c r="O26" s="27"/>
      <c r="P26" s="27"/>
      <c r="Q26" s="27"/>
      <c r="R26" s="27"/>
    </row>
    <row r="27" spans="3:18" s="3" customFormat="1" ht="11.25" hidden="1">
      <c r="C27" s="26"/>
      <c r="J27" s="27"/>
      <c r="K27" s="27"/>
      <c r="L27" s="27"/>
      <c r="M27" s="27"/>
      <c r="N27" s="27"/>
      <c r="O27" s="27"/>
      <c r="P27" s="27"/>
      <c r="Q27" s="27"/>
      <c r="R27" s="27"/>
    </row>
    <row r="28" spans="1:11" ht="13.5">
      <c r="A28" s="12" t="s">
        <v>54</v>
      </c>
      <c r="K28" s="17"/>
    </row>
    <row r="29" spans="3:30" s="9" customFormat="1" ht="24" customHeight="1">
      <c r="C29" s="217" t="s">
        <v>140</v>
      </c>
      <c r="D29" s="217"/>
      <c r="E29" s="217"/>
      <c r="F29" s="217"/>
      <c r="G29" s="217"/>
      <c r="H29" s="217"/>
      <c r="I29" s="217"/>
      <c r="J29" s="217"/>
      <c r="K29" s="217"/>
      <c r="L29" s="217"/>
      <c r="M29" s="217"/>
      <c r="N29" s="217"/>
      <c r="O29" s="217"/>
      <c r="P29" s="217"/>
      <c r="Q29" s="217"/>
      <c r="R29" s="217"/>
      <c r="S29" s="217"/>
      <c r="T29" s="10"/>
      <c r="U29" s="10"/>
      <c r="V29" s="10"/>
      <c r="W29" s="10"/>
      <c r="X29" s="10"/>
      <c r="Y29" s="10"/>
      <c r="Z29" s="10"/>
      <c r="AA29" s="10"/>
      <c r="AB29" s="10"/>
      <c r="AC29" s="10"/>
      <c r="AD29" s="10"/>
    </row>
    <row r="30" spans="2:19" s="9" customFormat="1" ht="24" customHeight="1">
      <c r="B30" s="10"/>
      <c r="C30" s="25"/>
      <c r="D30" s="10"/>
      <c r="E30" s="10"/>
      <c r="F30" s="10"/>
      <c r="G30" s="10"/>
      <c r="H30" s="10"/>
      <c r="I30" s="10"/>
      <c r="J30" s="10"/>
      <c r="K30" s="10"/>
      <c r="L30" s="10"/>
      <c r="M30" s="10"/>
      <c r="N30" s="10"/>
      <c r="O30" s="10"/>
      <c r="P30" s="10"/>
      <c r="Q30" s="10"/>
      <c r="R30" s="10"/>
      <c r="S30" s="11"/>
    </row>
    <row r="31" ht="18" thickBot="1">
      <c r="A31" s="13"/>
    </row>
    <row r="32" spans="2:19" s="14" customFormat="1" ht="20.25" customHeight="1" thickBot="1">
      <c r="B32" s="232" t="s">
        <v>108</v>
      </c>
      <c r="C32" s="257" t="s">
        <v>109</v>
      </c>
      <c r="D32" s="223" t="s">
        <v>110</v>
      </c>
      <c r="E32" s="224"/>
      <c r="F32" s="200"/>
      <c r="G32" s="225" t="s">
        <v>112</v>
      </c>
      <c r="H32" s="226"/>
      <c r="I32" s="226"/>
      <c r="J32" s="254" t="s">
        <v>56</v>
      </c>
      <c r="K32" s="255"/>
      <c r="L32" s="255"/>
      <c r="M32" s="255"/>
      <c r="N32" s="256"/>
      <c r="O32" s="247" t="s">
        <v>105</v>
      </c>
      <c r="P32" s="22"/>
      <c r="Q32" s="232" t="s">
        <v>104</v>
      </c>
      <c r="R32" s="23"/>
      <c r="S32" s="227" t="s">
        <v>97</v>
      </c>
    </row>
    <row r="33" spans="2:19" s="14" customFormat="1" ht="24.75" customHeight="1">
      <c r="B33" s="233"/>
      <c r="C33" s="258"/>
      <c r="D33" s="252" t="s">
        <v>111</v>
      </c>
      <c r="E33" s="250" t="s">
        <v>55</v>
      </c>
      <c r="F33" s="230" t="s">
        <v>3</v>
      </c>
      <c r="G33" s="241" t="s">
        <v>113</v>
      </c>
      <c r="H33" s="263"/>
      <c r="I33" s="245" t="s">
        <v>114</v>
      </c>
      <c r="J33" s="198" t="s">
        <v>100</v>
      </c>
      <c r="K33" s="235" t="s">
        <v>101</v>
      </c>
      <c r="L33" s="237" t="s">
        <v>102</v>
      </c>
      <c r="M33" s="243" t="s">
        <v>130</v>
      </c>
      <c r="N33" s="244"/>
      <c r="O33" s="248"/>
      <c r="P33" s="262" t="s">
        <v>107</v>
      </c>
      <c r="Q33" s="239"/>
      <c r="R33" s="260" t="s">
        <v>131</v>
      </c>
      <c r="S33" s="228"/>
    </row>
    <row r="34" spans="2:19" s="14" customFormat="1" ht="27">
      <c r="B34" s="234"/>
      <c r="C34" s="259"/>
      <c r="D34" s="253"/>
      <c r="E34" s="251"/>
      <c r="F34" s="231"/>
      <c r="G34" s="242"/>
      <c r="H34" s="264"/>
      <c r="I34" s="246"/>
      <c r="J34" s="199"/>
      <c r="K34" s="236"/>
      <c r="L34" s="238"/>
      <c r="M34" s="48" t="s">
        <v>133</v>
      </c>
      <c r="N34" s="49" t="s">
        <v>129</v>
      </c>
      <c r="O34" s="249"/>
      <c r="P34" s="238"/>
      <c r="Q34" s="240"/>
      <c r="R34" s="261"/>
      <c r="S34" s="229"/>
    </row>
    <row r="35" spans="2:19" s="15" customFormat="1" ht="24">
      <c r="B35" s="265">
        <v>1705020</v>
      </c>
      <c r="C35" s="93" t="s">
        <v>181</v>
      </c>
      <c r="D35" s="46" t="s">
        <v>182</v>
      </c>
      <c r="E35" s="101" t="s">
        <v>144</v>
      </c>
      <c r="F35" s="73" t="s">
        <v>145</v>
      </c>
      <c r="G35" s="74">
        <v>17</v>
      </c>
      <c r="H35" s="39" t="str">
        <f>IF(G35=0,"","～")</f>
        <v>～</v>
      </c>
      <c r="I35" s="99">
        <v>21</v>
      </c>
      <c r="J35" s="95"/>
      <c r="K35" s="96"/>
      <c r="L35" s="96"/>
      <c r="M35" s="95">
        <v>17</v>
      </c>
      <c r="N35" s="97">
        <v>1.1333</v>
      </c>
      <c r="O35" s="47">
        <f>IF($N35="","",IF($N35&gt;=1,"","有"))</f>
      </c>
      <c r="P35" s="42">
        <f>IF($N35="","",IF($N35&gt;0.7,"","有"))</f>
      </c>
      <c r="Q35" s="40"/>
      <c r="R35" s="41"/>
      <c r="S35" s="137"/>
    </row>
    <row r="36" spans="2:19" s="15" customFormat="1" ht="15" customHeight="1">
      <c r="B36" s="266"/>
      <c r="C36" s="93"/>
      <c r="D36" s="46"/>
      <c r="E36" s="101"/>
      <c r="F36" s="73"/>
      <c r="G36" s="74"/>
      <c r="H36" s="39"/>
      <c r="I36" s="99"/>
      <c r="J36" s="95"/>
      <c r="K36" s="96"/>
      <c r="L36" s="100"/>
      <c r="M36" s="95"/>
      <c r="N36" s="97">
        <v>1.0443</v>
      </c>
      <c r="O36" s="98">
        <f>IF($N36="","",IF($N36&gt;=1,"","有"))</f>
      </c>
      <c r="P36" s="42">
        <f>IF($N36="","",IF($N36&gt;0.7,"","有"))</f>
      </c>
      <c r="Q36" s="40"/>
      <c r="R36" s="41"/>
      <c r="S36" s="138"/>
    </row>
    <row r="37" spans="2:19" s="15" customFormat="1" ht="15" customHeight="1">
      <c r="B37" s="266"/>
      <c r="C37" s="93"/>
      <c r="D37" s="46"/>
      <c r="E37" s="101"/>
      <c r="F37" s="73"/>
      <c r="G37" s="74"/>
      <c r="H37" s="39"/>
      <c r="I37" s="99"/>
      <c r="J37" s="95"/>
      <c r="K37" s="96"/>
      <c r="L37" s="100"/>
      <c r="M37" s="95"/>
      <c r="N37" s="97">
        <v>1</v>
      </c>
      <c r="O37" s="98">
        <f aca="true" t="shared" si="0" ref="O37:O43">IF($N37="","",IF($N37&gt;=1,"","有"))</f>
      </c>
      <c r="P37" s="42">
        <f aca="true" t="shared" si="1" ref="P37:P43">IF($N37="","",IF($N37&gt;0.7,"","有"))</f>
      </c>
      <c r="Q37" s="40"/>
      <c r="R37" s="41"/>
      <c r="S37" s="138"/>
    </row>
    <row r="38" spans="2:19" s="15" customFormat="1" ht="15" customHeight="1">
      <c r="B38" s="267"/>
      <c r="C38" s="181"/>
      <c r="D38" s="160"/>
      <c r="E38" s="161"/>
      <c r="F38" s="182"/>
      <c r="G38" s="83"/>
      <c r="H38" s="56"/>
      <c r="I38" s="162"/>
      <c r="J38" s="163"/>
      <c r="K38" s="164"/>
      <c r="L38" s="164"/>
      <c r="M38" s="163"/>
      <c r="N38" s="183">
        <v>1.6289</v>
      </c>
      <c r="O38" s="165">
        <f t="shared" si="0"/>
      </c>
      <c r="P38" s="179">
        <f t="shared" si="1"/>
      </c>
      <c r="Q38" s="166"/>
      <c r="R38" s="167"/>
      <c r="S38" s="180"/>
    </row>
    <row r="39" spans="2:19" s="15" customFormat="1" ht="30.75" customHeight="1">
      <c r="B39" s="184">
        <v>1705020</v>
      </c>
      <c r="C39" s="124" t="s">
        <v>183</v>
      </c>
      <c r="D39" s="168" t="s">
        <v>182</v>
      </c>
      <c r="E39" s="175" t="s">
        <v>144</v>
      </c>
      <c r="F39" s="178" t="s">
        <v>163</v>
      </c>
      <c r="G39" s="92">
        <v>17</v>
      </c>
      <c r="H39" s="68" t="str">
        <f>IF(G39=0,"","～")</f>
        <v>～</v>
      </c>
      <c r="I39" s="169">
        <v>21</v>
      </c>
      <c r="J39" s="170"/>
      <c r="K39" s="171"/>
      <c r="L39" s="171"/>
      <c r="M39" s="170">
        <v>6</v>
      </c>
      <c r="N39" s="185">
        <v>1.4409</v>
      </c>
      <c r="O39" s="172">
        <f t="shared" si="0"/>
      </c>
      <c r="P39" s="176">
        <f t="shared" si="1"/>
      </c>
      <c r="Q39" s="173"/>
      <c r="R39" s="174"/>
      <c r="S39" s="177"/>
    </row>
    <row r="40" spans="2:19" s="15" customFormat="1" ht="24">
      <c r="B40" s="186">
        <v>1808001</v>
      </c>
      <c r="C40" s="124" t="s">
        <v>184</v>
      </c>
      <c r="D40" s="168" t="s">
        <v>182</v>
      </c>
      <c r="E40" s="175" t="s">
        <v>167</v>
      </c>
      <c r="F40" s="178" t="s">
        <v>185</v>
      </c>
      <c r="G40" s="92">
        <v>18</v>
      </c>
      <c r="H40" s="68" t="str">
        <f>IF(G40=0,"","～")</f>
        <v>～</v>
      </c>
      <c r="I40" s="169">
        <v>21</v>
      </c>
      <c r="J40" s="170"/>
      <c r="K40" s="171"/>
      <c r="L40" s="171"/>
      <c r="M40" s="173">
        <v>15</v>
      </c>
      <c r="N40" s="185">
        <v>1</v>
      </c>
      <c r="O40" s="172">
        <f t="shared" si="0"/>
      </c>
      <c r="P40" s="176">
        <f t="shared" si="1"/>
      </c>
      <c r="Q40" s="173"/>
      <c r="R40" s="174"/>
      <c r="S40" s="177"/>
    </row>
    <row r="41" spans="2:19" s="15" customFormat="1" ht="24">
      <c r="B41" s="186">
        <v>1808002</v>
      </c>
      <c r="C41" s="124" t="s">
        <v>186</v>
      </c>
      <c r="D41" s="168" t="s">
        <v>182</v>
      </c>
      <c r="E41" s="175" t="s">
        <v>171</v>
      </c>
      <c r="F41" s="178" t="s">
        <v>187</v>
      </c>
      <c r="G41" s="92">
        <v>18</v>
      </c>
      <c r="H41" s="68" t="str">
        <f>IF(G41=0,"","～")</f>
        <v>～</v>
      </c>
      <c r="I41" s="169">
        <v>21</v>
      </c>
      <c r="J41" s="170"/>
      <c r="K41" s="171"/>
      <c r="L41" s="171"/>
      <c r="M41" s="170">
        <v>15</v>
      </c>
      <c r="N41" s="185">
        <v>1</v>
      </c>
      <c r="O41" s="172">
        <f t="shared" si="0"/>
      </c>
      <c r="P41" s="176">
        <f t="shared" si="1"/>
      </c>
      <c r="Q41" s="173"/>
      <c r="R41" s="174"/>
      <c r="S41" s="177"/>
    </row>
    <row r="42" spans="2:19" s="15" customFormat="1" ht="24">
      <c r="B42" s="186">
        <v>1705018</v>
      </c>
      <c r="C42" s="124" t="s">
        <v>188</v>
      </c>
      <c r="D42" s="168" t="s">
        <v>182</v>
      </c>
      <c r="E42" s="175" t="s">
        <v>179</v>
      </c>
      <c r="F42" s="178" t="s">
        <v>189</v>
      </c>
      <c r="G42" s="92">
        <v>17</v>
      </c>
      <c r="H42" s="68" t="str">
        <f>IF(G42=0,"","～")</f>
        <v>～</v>
      </c>
      <c r="I42" s="169">
        <v>21</v>
      </c>
      <c r="J42" s="170"/>
      <c r="K42" s="171"/>
      <c r="L42" s="171"/>
      <c r="M42" s="173">
        <v>14</v>
      </c>
      <c r="N42" s="185">
        <v>1</v>
      </c>
      <c r="O42" s="172">
        <f t="shared" si="0"/>
      </c>
      <c r="P42" s="176">
        <f t="shared" si="1"/>
      </c>
      <c r="Q42" s="173"/>
      <c r="R42" s="174"/>
      <c r="S42" s="177" t="s">
        <v>190</v>
      </c>
    </row>
    <row r="43" spans="2:19" s="15" customFormat="1" ht="24.75" thickBot="1">
      <c r="B43" s="197">
        <v>1705018</v>
      </c>
      <c r="C43" s="94" t="s">
        <v>188</v>
      </c>
      <c r="D43" s="196" t="s">
        <v>182</v>
      </c>
      <c r="E43" s="102" t="s">
        <v>179</v>
      </c>
      <c r="F43" s="111" t="s">
        <v>189</v>
      </c>
      <c r="G43" s="103">
        <v>17</v>
      </c>
      <c r="H43" s="52" t="str">
        <f>IF(G43=0,"","～")</f>
        <v>～</v>
      </c>
      <c r="I43" s="112">
        <v>21</v>
      </c>
      <c r="J43" s="104"/>
      <c r="K43" s="105"/>
      <c r="L43" s="105"/>
      <c r="M43" s="109"/>
      <c r="N43" s="106">
        <v>1</v>
      </c>
      <c r="O43" s="107">
        <f t="shared" si="0"/>
      </c>
      <c r="P43" s="108">
        <f t="shared" si="1"/>
      </c>
      <c r="Q43" s="109"/>
      <c r="R43" s="110"/>
      <c r="S43" s="139"/>
    </row>
  </sheetData>
  <sheetProtection/>
  <mergeCells count="22">
    <mergeCell ref="B35:B38"/>
    <mergeCell ref="C29:S29"/>
    <mergeCell ref="J32:N32"/>
    <mergeCell ref="C32:C34"/>
    <mergeCell ref="R33:R34"/>
    <mergeCell ref="P33:P34"/>
    <mergeCell ref="H33:H34"/>
    <mergeCell ref="B32:B34"/>
    <mergeCell ref="K33:K34"/>
    <mergeCell ref="L33:L34"/>
    <mergeCell ref="Q32:Q34"/>
    <mergeCell ref="G33:G34"/>
    <mergeCell ref="M33:N33"/>
    <mergeCell ref="I33:I34"/>
    <mergeCell ref="O32:O34"/>
    <mergeCell ref="E33:E34"/>
    <mergeCell ref="D33:D34"/>
    <mergeCell ref="D32:F32"/>
    <mergeCell ref="J33:J34"/>
    <mergeCell ref="G32:I32"/>
    <mergeCell ref="S32:S34"/>
    <mergeCell ref="F33:F34"/>
  </mergeCells>
  <dataValidations count="7">
    <dataValidation type="list" allowBlank="1" showInputMessage="1" showErrorMessage="1" prompt="指標シートＥ列参照" sqref="M35:M43">
      <formula1>$M$1:$M$26</formula1>
    </dataValidation>
    <dataValidation type="list" allowBlank="1" showInputMessage="1" showErrorMessage="1" sqref="Q35:Q43">
      <formula1>$Q$1:$Q$2</formula1>
    </dataValidation>
    <dataValidation type="list" allowBlank="1" showInputMessage="1" showErrorMessage="1" sqref="J35:J43">
      <formula1>$J$1:$J$2</formula1>
    </dataValidation>
    <dataValidation type="list" allowBlank="1" showInputMessage="1" showErrorMessage="1" sqref="K35:K43">
      <formula1>$K$1:$K$2</formula1>
    </dataValidation>
    <dataValidation type="list" allowBlank="1" showInputMessage="1" showErrorMessage="1" sqref="L35:L43">
      <formula1>$L$1:$L$2</formula1>
    </dataValidation>
    <dataValidation type="list" allowBlank="1" showInputMessage="1" showErrorMessage="1" sqref="G35:G43">
      <formula1>$G$1:$G$2</formula1>
    </dataValidation>
    <dataValidation type="list" allowBlank="1" showInputMessage="1" showErrorMessage="1" sqref="I35:I43">
      <formula1>$I$1:$I$5</formula1>
    </dataValidation>
  </dataValidations>
  <printOptions/>
  <pageMargins left="0.3937007874015748" right="0.3937007874015748" top="0.984251968503937" bottom="0.984251968503937" header="0.5118110236220472" footer="0.5118110236220472"/>
  <pageSetup cellComments="asDisplayed"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B1"/>
    </sheetView>
  </sheetViews>
  <sheetFormatPr defaultColWidth="9.00390625" defaultRowHeight="13.5"/>
  <cols>
    <col min="1" max="1" width="2.875" style="3" bestFit="1" customWidth="1"/>
    <col min="2" max="2" width="26.00390625" style="3" customWidth="1"/>
    <col min="3" max="3" width="3.625" style="3" bestFit="1" customWidth="1"/>
    <col min="4" max="4" width="44.875" style="3" customWidth="1"/>
    <col min="5" max="5" width="3.625" style="3" bestFit="1" customWidth="1"/>
    <col min="6" max="6" width="57.875" style="3" customWidth="1"/>
    <col min="7" max="16384" width="9.00390625" style="3" customWidth="1"/>
  </cols>
  <sheetData>
    <row r="1" spans="1:6" ht="18" customHeight="1">
      <c r="A1" s="268" t="s">
        <v>1</v>
      </c>
      <c r="B1" s="268"/>
      <c r="C1" s="268" t="s">
        <v>0</v>
      </c>
      <c r="D1" s="268"/>
      <c r="E1" s="268" t="s">
        <v>2</v>
      </c>
      <c r="F1" s="268"/>
    </row>
    <row r="2" spans="1:6" ht="11.25">
      <c r="A2" s="5">
        <v>1</v>
      </c>
      <c r="B2" s="21" t="s">
        <v>28</v>
      </c>
      <c r="C2" s="5">
        <v>1</v>
      </c>
      <c r="D2" s="21" t="s">
        <v>31</v>
      </c>
      <c r="E2" s="7">
        <v>1</v>
      </c>
      <c r="F2" s="8" t="s">
        <v>8</v>
      </c>
    </row>
    <row r="3" spans="1:6" ht="11.25">
      <c r="A3" s="5"/>
      <c r="B3" s="21"/>
      <c r="C3" s="6"/>
      <c r="D3" s="20"/>
      <c r="E3" s="7">
        <v>2</v>
      </c>
      <c r="F3" s="8" t="s">
        <v>9</v>
      </c>
    </row>
    <row r="4" spans="1:6" ht="11.25">
      <c r="A4" s="5"/>
      <c r="B4" s="21"/>
      <c r="C4" s="7">
        <v>2</v>
      </c>
      <c r="D4" s="8" t="s">
        <v>32</v>
      </c>
      <c r="E4" s="7">
        <v>3</v>
      </c>
      <c r="F4" s="8" t="s">
        <v>10</v>
      </c>
    </row>
    <row r="5" spans="1:6" ht="11.25">
      <c r="A5" s="6"/>
      <c r="B5" s="20"/>
      <c r="C5" s="7">
        <v>3</v>
      </c>
      <c r="D5" s="8" t="s">
        <v>33</v>
      </c>
      <c r="E5" s="7">
        <v>4</v>
      </c>
      <c r="F5" s="8" t="s">
        <v>11</v>
      </c>
    </row>
    <row r="6" spans="1:6" ht="11.25">
      <c r="A6" s="4">
        <v>2</v>
      </c>
      <c r="B6" s="45" t="s">
        <v>57</v>
      </c>
      <c r="C6" s="4">
        <v>4</v>
      </c>
      <c r="D6" s="19" t="s">
        <v>34</v>
      </c>
      <c r="E6" s="7">
        <v>5</v>
      </c>
      <c r="F6" s="8" t="s">
        <v>136</v>
      </c>
    </row>
    <row r="7" spans="1:6" ht="11.25">
      <c r="A7" s="5"/>
      <c r="B7" s="21"/>
      <c r="C7" s="6"/>
      <c r="D7" s="20"/>
      <c r="E7" s="7">
        <v>6</v>
      </c>
      <c r="F7" s="8" t="s">
        <v>12</v>
      </c>
    </row>
    <row r="8" spans="1:6" ht="11.25">
      <c r="A8" s="6"/>
      <c r="B8" s="20"/>
      <c r="C8" s="7">
        <v>5</v>
      </c>
      <c r="D8" s="8" t="s">
        <v>35</v>
      </c>
      <c r="E8" s="7">
        <v>7</v>
      </c>
      <c r="F8" s="8" t="s">
        <v>13</v>
      </c>
    </row>
    <row r="9" spans="1:6" ht="11.25">
      <c r="A9" s="4">
        <v>3</v>
      </c>
      <c r="B9" s="19" t="s">
        <v>29</v>
      </c>
      <c r="C9" s="7">
        <v>6</v>
      </c>
      <c r="D9" s="8" t="s">
        <v>37</v>
      </c>
      <c r="E9" s="7">
        <v>8</v>
      </c>
      <c r="F9" s="8" t="s">
        <v>14</v>
      </c>
    </row>
    <row r="10" spans="1:6" ht="11.25">
      <c r="A10" s="5"/>
      <c r="B10" s="21"/>
      <c r="C10" s="7">
        <v>7</v>
      </c>
      <c r="D10" s="51" t="s">
        <v>38</v>
      </c>
      <c r="E10" s="7">
        <v>9</v>
      </c>
      <c r="F10" s="51" t="s">
        <v>15</v>
      </c>
    </row>
    <row r="11" spans="1:6" ht="11.25">
      <c r="A11" s="5"/>
      <c r="B11" s="21"/>
      <c r="C11" s="7">
        <v>8</v>
      </c>
      <c r="D11" s="8" t="s">
        <v>41</v>
      </c>
      <c r="E11" s="7">
        <v>10</v>
      </c>
      <c r="F11" s="8" t="s">
        <v>16</v>
      </c>
    </row>
    <row r="12" spans="1:6" ht="11.25">
      <c r="A12" s="5"/>
      <c r="B12" s="21"/>
      <c r="C12" s="7">
        <v>9</v>
      </c>
      <c r="D12" s="8" t="s">
        <v>39</v>
      </c>
      <c r="E12" s="7">
        <v>11</v>
      </c>
      <c r="F12" s="8" t="s">
        <v>17</v>
      </c>
    </row>
    <row r="13" spans="1:6" ht="11.25">
      <c r="A13" s="5"/>
      <c r="B13" s="21"/>
      <c r="C13" s="7">
        <v>10</v>
      </c>
      <c r="D13" s="8" t="s">
        <v>36</v>
      </c>
      <c r="E13" s="7">
        <v>12</v>
      </c>
      <c r="F13" s="8" t="s">
        <v>18</v>
      </c>
    </row>
    <row r="14" spans="1:6" ht="11.25">
      <c r="A14" s="5"/>
      <c r="B14" s="21"/>
      <c r="C14" s="7">
        <v>11</v>
      </c>
      <c r="D14" s="51" t="s">
        <v>135</v>
      </c>
      <c r="E14" s="7">
        <v>13</v>
      </c>
      <c r="F14" s="51" t="s">
        <v>15</v>
      </c>
    </row>
    <row r="15" spans="1:6" ht="11.25">
      <c r="A15" s="5"/>
      <c r="B15" s="21"/>
      <c r="C15" s="7">
        <v>12</v>
      </c>
      <c r="D15" s="8" t="s">
        <v>48</v>
      </c>
      <c r="E15" s="7">
        <v>14</v>
      </c>
      <c r="F15" s="8" t="s">
        <v>137</v>
      </c>
    </row>
    <row r="16" spans="1:6" ht="11.25">
      <c r="A16" s="5"/>
      <c r="B16" s="21"/>
      <c r="C16" s="7">
        <v>13</v>
      </c>
      <c r="D16" s="8" t="s">
        <v>42</v>
      </c>
      <c r="E16" s="7">
        <v>15</v>
      </c>
      <c r="F16" s="8" t="s">
        <v>19</v>
      </c>
    </row>
    <row r="17" spans="1:6" ht="11.25">
      <c r="A17" s="5"/>
      <c r="B17" s="21"/>
      <c r="C17" s="7">
        <v>14</v>
      </c>
      <c r="D17" s="8" t="s">
        <v>49</v>
      </c>
      <c r="E17" s="7">
        <v>16</v>
      </c>
      <c r="F17" s="8" t="s">
        <v>20</v>
      </c>
    </row>
    <row r="18" spans="1:6" ht="11.25">
      <c r="A18" s="5"/>
      <c r="B18" s="21"/>
      <c r="C18" s="7">
        <v>15</v>
      </c>
      <c r="D18" s="8" t="s">
        <v>40</v>
      </c>
      <c r="E18" s="7">
        <v>17</v>
      </c>
      <c r="F18" s="8" t="s">
        <v>21</v>
      </c>
    </row>
    <row r="19" spans="1:6" ht="11.25">
      <c r="A19" s="5"/>
      <c r="B19" s="21"/>
      <c r="C19" s="7">
        <v>16</v>
      </c>
      <c r="D19" s="8" t="s">
        <v>53</v>
      </c>
      <c r="E19" s="7">
        <v>18</v>
      </c>
      <c r="F19" s="8" t="s">
        <v>22</v>
      </c>
    </row>
    <row r="20" spans="1:6" ht="11.25">
      <c r="A20" s="6"/>
      <c r="B20" s="20"/>
      <c r="C20" s="7">
        <v>17</v>
      </c>
      <c r="D20" s="8" t="s">
        <v>39</v>
      </c>
      <c r="E20" s="7">
        <v>19</v>
      </c>
      <c r="F20" s="8" t="s">
        <v>23</v>
      </c>
    </row>
    <row r="21" spans="1:6" ht="11.25">
      <c r="A21" s="4">
        <v>4</v>
      </c>
      <c r="B21" s="19" t="s">
        <v>30</v>
      </c>
      <c r="C21" s="7">
        <v>18</v>
      </c>
      <c r="D21" s="8" t="s">
        <v>43</v>
      </c>
      <c r="E21" s="7">
        <v>20</v>
      </c>
      <c r="F21" s="8" t="s">
        <v>24</v>
      </c>
    </row>
    <row r="22" spans="1:6" ht="11.25">
      <c r="A22" s="5"/>
      <c r="B22" s="21"/>
      <c r="C22" s="7">
        <v>19</v>
      </c>
      <c r="D22" s="8" t="s">
        <v>44</v>
      </c>
      <c r="E22" s="7">
        <v>21</v>
      </c>
      <c r="F22" s="8" t="s">
        <v>25</v>
      </c>
    </row>
    <row r="23" spans="1:6" ht="11.25">
      <c r="A23" s="5"/>
      <c r="B23" s="21"/>
      <c r="C23" s="7">
        <v>20</v>
      </c>
      <c r="D23" s="51" t="s">
        <v>50</v>
      </c>
      <c r="E23" s="7">
        <v>22</v>
      </c>
      <c r="F23" s="51" t="s">
        <v>26</v>
      </c>
    </row>
    <row r="24" spans="1:6" ht="11.25">
      <c r="A24" s="5"/>
      <c r="B24" s="21"/>
      <c r="C24" s="7">
        <v>21</v>
      </c>
      <c r="D24" s="8" t="s">
        <v>45</v>
      </c>
      <c r="E24" s="7">
        <v>23</v>
      </c>
      <c r="F24" s="8" t="s">
        <v>138</v>
      </c>
    </row>
    <row r="25" spans="1:6" ht="11.25">
      <c r="A25" s="5"/>
      <c r="B25" s="21"/>
      <c r="C25" s="7">
        <v>22</v>
      </c>
      <c r="D25" s="8" t="s">
        <v>46</v>
      </c>
      <c r="E25" s="7">
        <v>24</v>
      </c>
      <c r="F25" s="8" t="s">
        <v>27</v>
      </c>
    </row>
    <row r="26" spans="1:6" ht="11.25">
      <c r="A26" s="5"/>
      <c r="B26" s="21"/>
      <c r="C26" s="7">
        <v>23</v>
      </c>
      <c r="D26" s="51" t="s">
        <v>47</v>
      </c>
      <c r="E26" s="7">
        <v>25</v>
      </c>
      <c r="F26" s="51" t="s">
        <v>26</v>
      </c>
    </row>
    <row r="27" spans="1:6" ht="11.25">
      <c r="A27" s="6"/>
      <c r="B27" s="20"/>
      <c r="C27" s="7">
        <v>24</v>
      </c>
      <c r="D27" s="8" t="s">
        <v>51</v>
      </c>
      <c r="E27" s="7">
        <v>26</v>
      </c>
      <c r="F27" s="8" t="s">
        <v>52</v>
      </c>
    </row>
    <row r="28" spans="1:5" ht="11.25">
      <c r="A28" s="3">
        <v>5</v>
      </c>
      <c r="C28" s="3">
        <v>25</v>
      </c>
      <c r="E28" s="3">
        <v>27</v>
      </c>
    </row>
  </sheetData>
  <sheetProtection/>
  <mergeCells count="3">
    <mergeCell ref="A1:B1"/>
    <mergeCell ref="C1:D1"/>
    <mergeCell ref="E1:F1"/>
  </mergeCells>
  <printOptions/>
  <pageMargins left="0.75" right="0.75" top="1" bottom="1" header="0.512" footer="0.512"/>
  <pageSetup horizontalDpi="600" verticalDpi="600" orientation="landscape" paperSize="9" scale="94"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D26"/>
  <sheetViews>
    <sheetView zoomScalePageLayoutView="0" workbookViewId="0" topLeftCell="A1">
      <selection activeCell="D32" sqref="D32"/>
    </sheetView>
  </sheetViews>
  <sheetFormatPr defaultColWidth="9.00390625" defaultRowHeight="13.5"/>
  <cols>
    <col min="1" max="1" width="3.00390625" style="3" customWidth="1"/>
    <col min="2" max="2" width="26.625" style="3" customWidth="1"/>
    <col min="3" max="3" width="3.625" style="3" bestFit="1" customWidth="1"/>
    <col min="4" max="4" width="85.50390625" style="3" customWidth="1"/>
    <col min="5" max="16384" width="9.00390625" style="3" customWidth="1"/>
  </cols>
  <sheetData>
    <row r="1" spans="1:4" ht="11.25">
      <c r="A1" s="4">
        <v>1</v>
      </c>
      <c r="B1" s="19" t="s">
        <v>89</v>
      </c>
      <c r="C1" s="7">
        <v>1</v>
      </c>
      <c r="D1" s="8" t="s">
        <v>65</v>
      </c>
    </row>
    <row r="2" spans="1:4" ht="11.25">
      <c r="A2" s="5"/>
      <c r="B2" s="21"/>
      <c r="C2" s="7">
        <v>2</v>
      </c>
      <c r="D2" s="8" t="s">
        <v>66</v>
      </c>
    </row>
    <row r="3" spans="1:4" ht="11.25">
      <c r="A3" s="6"/>
      <c r="B3" s="20"/>
      <c r="C3" s="7">
        <v>3</v>
      </c>
      <c r="D3" s="8" t="s">
        <v>67</v>
      </c>
    </row>
    <row r="4" spans="1:4" ht="11.25">
      <c r="A4" s="4">
        <v>2</v>
      </c>
      <c r="B4" s="19" t="s">
        <v>94</v>
      </c>
      <c r="C4" s="7">
        <v>4</v>
      </c>
      <c r="D4" s="8" t="s">
        <v>68</v>
      </c>
    </row>
    <row r="5" spans="1:4" ht="11.25">
      <c r="A5" s="5"/>
      <c r="B5" s="21"/>
      <c r="C5" s="7">
        <v>5</v>
      </c>
      <c r="D5" s="8" t="s">
        <v>69</v>
      </c>
    </row>
    <row r="6" spans="1:4" ht="11.25">
      <c r="A6" s="6"/>
      <c r="B6" s="20"/>
      <c r="C6" s="7">
        <v>6</v>
      </c>
      <c r="D6" s="8" t="s">
        <v>93</v>
      </c>
    </row>
    <row r="7" spans="1:4" ht="11.25">
      <c r="A7" s="4">
        <v>3</v>
      </c>
      <c r="B7" s="19" t="s">
        <v>95</v>
      </c>
      <c r="C7" s="7">
        <v>7</v>
      </c>
      <c r="D7" s="8" t="s">
        <v>70</v>
      </c>
    </row>
    <row r="8" spans="1:4" ht="11.25">
      <c r="A8" s="5"/>
      <c r="B8" s="21"/>
      <c r="C8" s="7">
        <v>8</v>
      </c>
      <c r="D8" s="8" t="s">
        <v>71</v>
      </c>
    </row>
    <row r="9" spans="1:4" ht="11.25">
      <c r="A9" s="5"/>
      <c r="B9" s="21"/>
      <c r="C9" s="7">
        <v>9</v>
      </c>
      <c r="D9" s="8" t="s">
        <v>72</v>
      </c>
    </row>
    <row r="10" spans="1:4" ht="11.25">
      <c r="A10" s="6"/>
      <c r="B10" s="20"/>
      <c r="C10" s="7">
        <v>10</v>
      </c>
      <c r="D10" s="8" t="s">
        <v>73</v>
      </c>
    </row>
    <row r="11" spans="1:4" ht="11.25">
      <c r="A11" s="4">
        <v>4</v>
      </c>
      <c r="B11" s="19" t="s">
        <v>96</v>
      </c>
      <c r="C11" s="7">
        <v>11</v>
      </c>
      <c r="D11" s="8" t="s">
        <v>74</v>
      </c>
    </row>
    <row r="12" spans="1:4" ht="11.25">
      <c r="A12" s="5"/>
      <c r="B12" s="21"/>
      <c r="C12" s="7">
        <v>12</v>
      </c>
      <c r="D12" s="8" t="s">
        <v>75</v>
      </c>
    </row>
    <row r="13" spans="1:4" ht="11.25">
      <c r="A13" s="5"/>
      <c r="B13" s="21"/>
      <c r="C13" s="7">
        <v>13</v>
      </c>
      <c r="D13" s="8" t="s">
        <v>76</v>
      </c>
    </row>
    <row r="14" spans="1:4" ht="11.25">
      <c r="A14" s="5"/>
      <c r="B14" s="21"/>
      <c r="C14" s="7">
        <v>14</v>
      </c>
      <c r="D14" s="8" t="s">
        <v>77</v>
      </c>
    </row>
    <row r="15" spans="1:4" ht="11.25">
      <c r="A15" s="5"/>
      <c r="B15" s="21"/>
      <c r="C15" s="7">
        <v>15</v>
      </c>
      <c r="D15" s="8" t="s">
        <v>78</v>
      </c>
    </row>
    <row r="16" spans="1:4" ht="11.25">
      <c r="A16" s="5"/>
      <c r="B16" s="21"/>
      <c r="C16" s="7">
        <v>16</v>
      </c>
      <c r="D16" s="8" t="s">
        <v>79</v>
      </c>
    </row>
    <row r="17" spans="1:4" ht="11.25">
      <c r="A17" s="5"/>
      <c r="B17" s="21"/>
      <c r="C17" s="7">
        <v>17</v>
      </c>
      <c r="D17" s="8" t="s">
        <v>80</v>
      </c>
    </row>
    <row r="18" spans="1:4" ht="11.25">
      <c r="A18" s="6"/>
      <c r="B18" s="20"/>
      <c r="C18" s="7">
        <v>18</v>
      </c>
      <c r="D18" s="8" t="s">
        <v>81</v>
      </c>
    </row>
    <row r="19" spans="1:4" ht="11.25">
      <c r="A19" s="4">
        <v>5</v>
      </c>
      <c r="B19" s="19" t="s">
        <v>92</v>
      </c>
      <c r="C19" s="7">
        <v>19</v>
      </c>
      <c r="D19" s="8" t="s">
        <v>84</v>
      </c>
    </row>
    <row r="20" spans="1:4" ht="45">
      <c r="A20" s="6"/>
      <c r="B20" s="20"/>
      <c r="C20" s="7">
        <v>20</v>
      </c>
      <c r="D20" s="18" t="s">
        <v>91</v>
      </c>
    </row>
    <row r="21" spans="1:4" ht="11.25">
      <c r="A21" s="7">
        <v>6</v>
      </c>
      <c r="B21" s="8" t="s">
        <v>85</v>
      </c>
      <c r="C21" s="7">
        <v>21</v>
      </c>
      <c r="D21" s="8" t="s">
        <v>85</v>
      </c>
    </row>
    <row r="22" spans="1:4" ht="11.25">
      <c r="A22" s="7">
        <v>7</v>
      </c>
      <c r="B22" s="8" t="s">
        <v>86</v>
      </c>
      <c r="C22" s="7">
        <v>22</v>
      </c>
      <c r="D22" s="8" t="s">
        <v>86</v>
      </c>
    </row>
    <row r="23" spans="1:4" ht="11.25">
      <c r="A23" s="4">
        <v>8</v>
      </c>
      <c r="B23" s="19" t="s">
        <v>90</v>
      </c>
      <c r="C23" s="7">
        <v>23</v>
      </c>
      <c r="D23" s="8" t="s">
        <v>87</v>
      </c>
    </row>
    <row r="24" spans="1:4" ht="11.25">
      <c r="A24" s="5"/>
      <c r="B24" s="21"/>
      <c r="C24" s="7">
        <v>24</v>
      </c>
      <c r="D24" s="8" t="s">
        <v>88</v>
      </c>
    </row>
    <row r="25" spans="1:4" ht="11.25">
      <c r="A25" s="5"/>
      <c r="B25" s="21"/>
      <c r="C25" s="7">
        <v>25</v>
      </c>
      <c r="D25" s="8" t="s">
        <v>82</v>
      </c>
    </row>
    <row r="26" spans="1:4" ht="11.25">
      <c r="A26" s="6"/>
      <c r="B26" s="20"/>
      <c r="C26" s="7">
        <v>26</v>
      </c>
      <c r="D26" s="8" t="s">
        <v>83</v>
      </c>
    </row>
  </sheetData>
  <sheetProtection/>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kazunori_abe</dc:creator>
  <cp:keywords/>
  <dc:description/>
  <cp:lastModifiedBy>09033</cp:lastModifiedBy>
  <cp:lastPrinted>2011-01-31T01:02:29Z</cp:lastPrinted>
  <dcterms:created xsi:type="dcterms:W3CDTF">2004-12-01T13:50:36Z</dcterms:created>
  <dcterms:modified xsi:type="dcterms:W3CDTF">2011-03-24T01:57:27Z</dcterms:modified>
  <cp:category/>
  <cp:version/>
  <cp:contentType/>
  <cp:contentStatus/>
</cp:coreProperties>
</file>