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80" windowHeight="8595" activeTab="0"/>
  </bookViews>
  <sheets>
    <sheet name="(2)合16" sheetId="1" r:id="rId1"/>
    <sheet name="(2)17-22" sheetId="2" r:id="rId2"/>
    <sheet name="(2)23-28" sheetId="3" r:id="rId3"/>
    <sheet name="(2)29-34" sheetId="4" r:id="rId4"/>
  </sheets>
  <definedNames>
    <definedName name="_xlnm.Print_Area" localSheetId="1">'(2)17-22'!$A$1:$R$79</definedName>
    <definedName name="_xlnm.Print_Area" localSheetId="2">'(2)23-28'!$A$1:$R$79</definedName>
    <definedName name="_xlnm.Print_Area" localSheetId="3">'(2)29-34'!$A$1:$R$79</definedName>
    <definedName name="_xlnm.Print_Area" localSheetId="0">'(2)合16'!$A$1:$R$79</definedName>
  </definedNames>
  <calcPr fullCalcOnLoad="1"/>
</workbook>
</file>

<file path=xl/sharedStrings.xml><?xml version="1.0" encoding="utf-8"?>
<sst xmlns="http://schemas.openxmlformats.org/spreadsheetml/2006/main" count="1411" uniqueCount="69">
  <si>
    <t>　１．産　業　中　分　類　別　統　計　表</t>
  </si>
  <si>
    <t xml:space="preserve">  （２）従 業 者 規 模 別 の 統 計 表</t>
  </si>
  <si>
    <t>事　業  所　数</t>
  </si>
  <si>
    <t>従　    業　    者 　   数 　 （人）</t>
  </si>
  <si>
    <t>現金給与</t>
  </si>
  <si>
    <t>原 材 料</t>
  </si>
  <si>
    <t xml:space="preserve">        製　  造　  品　  出　  荷　  額　  等  （万円）</t>
  </si>
  <si>
    <t>左に含ま</t>
  </si>
  <si>
    <t>粗  付  加</t>
  </si>
  <si>
    <t>産業中分類</t>
  </si>
  <si>
    <t>合        計</t>
  </si>
  <si>
    <t>うち常用労働者</t>
  </si>
  <si>
    <t>総    額</t>
  </si>
  <si>
    <t>使用額等</t>
  </si>
  <si>
    <t>製 造 品</t>
  </si>
  <si>
    <t>加 工 賃</t>
  </si>
  <si>
    <t>修 理 料</t>
  </si>
  <si>
    <t>その他の</t>
  </si>
  <si>
    <t>れる内国</t>
  </si>
  <si>
    <t>価  値  額</t>
  </si>
  <si>
    <t>従業者規模</t>
  </si>
  <si>
    <t>合  計</t>
  </si>
  <si>
    <t>うち会社</t>
  </si>
  <si>
    <t>計</t>
  </si>
  <si>
    <t>男</t>
  </si>
  <si>
    <t>女</t>
  </si>
  <si>
    <t>（万円）</t>
  </si>
  <si>
    <t>出 荷 額</t>
  </si>
  <si>
    <t>収 入 額</t>
  </si>
  <si>
    <t>消費税額</t>
  </si>
  <si>
    <t>合　　　　計</t>
  </si>
  <si>
    <t xml:space="preserve"> 4～  9</t>
  </si>
  <si>
    <t xml:space="preserve"> 10～ 19</t>
  </si>
  <si>
    <t xml:space="preserve"> 20～ 29</t>
  </si>
  <si>
    <t>小　計（ 4～29人）</t>
  </si>
  <si>
    <t xml:space="preserve"> 30～ 49</t>
  </si>
  <si>
    <t xml:space="preserve"> 50～ 99</t>
  </si>
  <si>
    <t>100～199</t>
  </si>
  <si>
    <t>200～299</t>
  </si>
  <si>
    <t>300～499</t>
  </si>
  <si>
    <t xml:space="preserve"> 500人以上</t>
  </si>
  <si>
    <t>小　計（30人以上）</t>
  </si>
  <si>
    <t>12　食 　料 　品</t>
  </si>
  <si>
    <t>13　飲 料・飼 料</t>
  </si>
  <si>
    <t>14　繊　　　　維</t>
  </si>
  <si>
    <t>15　衣　　　　服</t>
  </si>
  <si>
    <t>16　木材・木製品</t>
  </si>
  <si>
    <t xml:space="preserve">  （２）従 業 者 規 模 別 の 統 計 表（ つ づ き ）</t>
  </si>
  <si>
    <t>17　家具・装備品</t>
  </si>
  <si>
    <t>18　パ ル プ・紙</t>
  </si>
  <si>
    <t>19　出 版・印 刷</t>
  </si>
  <si>
    <t>20　化　　　　学</t>
  </si>
  <si>
    <t>21　石 油  製 品</t>
  </si>
  <si>
    <t>22　プラスチック</t>
  </si>
  <si>
    <t>23　ゴ ム  製 品</t>
  </si>
  <si>
    <t>24　皮　　　　革</t>
  </si>
  <si>
    <t>25　窯 業・土 石</t>
  </si>
  <si>
    <t>26　鉄　　　　鋼</t>
  </si>
  <si>
    <t>27　非 鉄  金 属</t>
  </si>
  <si>
    <t>28　金 属  製 品</t>
  </si>
  <si>
    <t>29　一 般  機 械</t>
  </si>
  <si>
    <t>30　電 気  機 械</t>
  </si>
  <si>
    <t>31　輸 送  機 械</t>
  </si>
  <si>
    <t>32　精 密  機 械</t>
  </si>
  <si>
    <t>34　そ   の   他</t>
  </si>
  <si>
    <t>33　武　　　　器</t>
  </si>
  <si>
    <t>※「33武器」の数値は、「29一般機械」に合算した。</t>
  </si>
  <si>
    <t>Ｘ</t>
  </si>
  <si>
    <t>Ｘ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</si>
</sst>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ee\-m\-d"/>
    <numFmt numFmtId="180" formatCode="m/d"/>
    <numFmt numFmtId="181" formatCode="m/d/yy\ h:mm"/>
    <numFmt numFmtId="182" formatCode="ee/m/d"/>
    <numFmt numFmtId="183" formatCode="ee&quot;年&quot;m&quot;月&quot;d&quot;日&quot;"/>
    <numFmt numFmtId="184" formatCode="gggee&quot;年&quot;m&quot;月&quot;d&quot;日&quot;"/>
    <numFmt numFmtId="185" formatCode="#,##0;#,##0;&quot;－&quot;"/>
    <numFmt numFmtId="186" formatCode="0.0"/>
    <numFmt numFmtId="187" formatCode="&quot;Ｘ&quot;"/>
    <numFmt numFmtId="188" formatCode="0_ "/>
    <numFmt numFmtId="189" formatCode="\-"/>
    <numFmt numFmtId="190" formatCode="#,##0;#,##0;&quot;-&quot;"/>
    <numFmt numFmtId="191" formatCode="#,##0_);[Red]\(#,##0\)"/>
  </numFmts>
  <fonts count="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center"/>
      <protection locked="0"/>
    </xf>
    <xf numFmtId="0" fontId="5" fillId="0" borderId="5" xfId="0" applyNumberFormat="1" applyFont="1" applyFill="1" applyBorder="1" applyAlignment="1" applyProtection="1">
      <alignment horizontal="center"/>
      <protection locked="0"/>
    </xf>
    <xf numFmtId="0" fontId="5" fillId="0" borderId="6" xfId="0" applyNumberFormat="1" applyFont="1" applyFill="1" applyBorder="1" applyAlignment="1" applyProtection="1">
      <alignment/>
      <protection locked="0"/>
    </xf>
    <xf numFmtId="0" fontId="5" fillId="0" borderId="7" xfId="0" applyNumberFormat="1" applyFont="1" applyFill="1" applyBorder="1" applyAlignment="1" applyProtection="1">
      <alignment/>
      <protection locked="0"/>
    </xf>
    <xf numFmtId="0" fontId="5" fillId="0" borderId="1" xfId="0" applyFont="1" applyFill="1" applyBorder="1" applyAlignment="1">
      <alignment/>
    </xf>
    <xf numFmtId="0" fontId="0" fillId="0" borderId="0" xfId="0" applyFill="1" applyAlignment="1">
      <alignment/>
    </xf>
    <xf numFmtId="185" fontId="5" fillId="0" borderId="0" xfId="16" applyNumberFormat="1" applyFont="1" applyFill="1" applyAlignment="1" applyProtection="1">
      <alignment/>
      <protection locked="0"/>
    </xf>
    <xf numFmtId="185" fontId="5" fillId="0" borderId="0" xfId="16" applyNumberFormat="1" applyFont="1" applyFill="1" applyAlignment="1" applyProtection="1">
      <alignment horizontal="center"/>
      <protection locked="0"/>
    </xf>
    <xf numFmtId="185" fontId="5" fillId="0" borderId="0" xfId="16" applyNumberFormat="1" applyFont="1" applyFill="1" applyAlignment="1">
      <alignment/>
    </xf>
    <xf numFmtId="185" fontId="5" fillId="0" borderId="3" xfId="16" applyNumberFormat="1" applyFont="1" applyFill="1" applyBorder="1" applyAlignment="1" applyProtection="1">
      <alignment/>
      <protection locked="0"/>
    </xf>
    <xf numFmtId="185" fontId="0" fillId="0" borderId="0" xfId="16" applyNumberFormat="1" applyFill="1" applyAlignment="1">
      <alignment/>
    </xf>
    <xf numFmtId="185" fontId="5" fillId="0" borderId="0" xfId="0" applyNumberFormat="1" applyFont="1" applyFill="1" applyAlignment="1" applyProtection="1">
      <alignment/>
      <protection locked="0"/>
    </xf>
    <xf numFmtId="185" fontId="5" fillId="0" borderId="0" xfId="0" applyNumberFormat="1" applyFont="1" applyFill="1" applyAlignment="1" applyProtection="1">
      <alignment horizontal="center"/>
      <protection locked="0"/>
    </xf>
    <xf numFmtId="185" fontId="5" fillId="0" borderId="0" xfId="0" applyNumberFormat="1" applyFont="1" applyFill="1" applyAlignment="1">
      <alignment/>
    </xf>
    <xf numFmtId="185" fontId="5" fillId="0" borderId="1" xfId="0" applyNumberFormat="1" applyFont="1" applyFill="1" applyBorder="1" applyAlignment="1" applyProtection="1">
      <alignment horizontal="center"/>
      <protection locked="0"/>
    </xf>
    <xf numFmtId="185" fontId="5" fillId="0" borderId="2" xfId="0" applyNumberFormat="1" applyFont="1" applyFill="1" applyBorder="1" applyAlignment="1" applyProtection="1">
      <alignment horizontal="center"/>
      <protection locked="0"/>
    </xf>
    <xf numFmtId="185" fontId="5" fillId="0" borderId="3" xfId="0" applyNumberFormat="1" applyFont="1" applyFill="1" applyBorder="1" applyAlignment="1" applyProtection="1">
      <alignment horizontal="center"/>
      <protection locked="0"/>
    </xf>
    <xf numFmtId="185" fontId="5" fillId="0" borderId="4" xfId="0" applyNumberFormat="1" applyFont="1" applyFill="1" applyBorder="1" applyAlignment="1" applyProtection="1">
      <alignment horizontal="center"/>
      <protection locked="0"/>
    </xf>
    <xf numFmtId="185" fontId="5" fillId="0" borderId="7" xfId="0" applyNumberFormat="1" applyFont="1" applyFill="1" applyBorder="1" applyAlignment="1" applyProtection="1">
      <alignment horizontal="center"/>
      <protection locked="0"/>
    </xf>
    <xf numFmtId="38" fontId="5" fillId="0" borderId="0" xfId="16" applyFont="1" applyFill="1" applyAlignment="1" applyProtection="1">
      <alignment horizontal="center"/>
      <protection locked="0"/>
    </xf>
    <xf numFmtId="38" fontId="5" fillId="0" borderId="0" xfId="16" applyFont="1" applyFill="1" applyAlignment="1">
      <alignment/>
    </xf>
    <xf numFmtId="38" fontId="5" fillId="0" borderId="2" xfId="16" applyFont="1" applyFill="1" applyBorder="1" applyAlignment="1" applyProtection="1">
      <alignment/>
      <protection locked="0"/>
    </xf>
    <xf numFmtId="38" fontId="5" fillId="0" borderId="1" xfId="16" applyFont="1" applyFill="1" applyBorder="1" applyAlignment="1" applyProtection="1">
      <alignment horizontal="center"/>
      <protection locked="0"/>
    </xf>
    <xf numFmtId="38" fontId="5" fillId="0" borderId="2" xfId="16" applyFont="1" applyFill="1" applyBorder="1" applyAlignment="1" applyProtection="1">
      <alignment horizontal="center"/>
      <protection locked="0"/>
    </xf>
    <xf numFmtId="38" fontId="5" fillId="0" borderId="3" xfId="16" applyFont="1" applyFill="1" applyBorder="1" applyAlignment="1" applyProtection="1">
      <alignment horizontal="center"/>
      <protection locked="0"/>
    </xf>
    <xf numFmtId="38" fontId="5" fillId="0" borderId="0" xfId="16" applyFont="1" applyFill="1" applyBorder="1" applyAlignment="1" applyProtection="1">
      <alignment horizontal="center"/>
      <protection locked="0"/>
    </xf>
    <xf numFmtId="38" fontId="5" fillId="0" borderId="8" xfId="16" applyFont="1" applyFill="1" applyBorder="1" applyAlignment="1" applyProtection="1">
      <alignment horizontal="center"/>
      <protection locked="0"/>
    </xf>
    <xf numFmtId="38" fontId="5" fillId="0" borderId="7" xfId="16" applyFont="1" applyFill="1" applyBorder="1" applyAlignment="1" applyProtection="1">
      <alignment horizontal="right"/>
      <protection locked="0"/>
    </xf>
    <xf numFmtId="38" fontId="5" fillId="0" borderId="4" xfId="16" applyFont="1" applyFill="1" applyBorder="1" applyAlignment="1" applyProtection="1">
      <alignment horizontal="right"/>
      <protection locked="0"/>
    </xf>
    <xf numFmtId="38" fontId="5" fillId="0" borderId="7" xfId="16" applyFont="1" applyFill="1" applyBorder="1" applyAlignment="1" applyProtection="1">
      <alignment horizontal="center"/>
      <protection locked="0"/>
    </xf>
    <xf numFmtId="38" fontId="5" fillId="0" borderId="1" xfId="16" applyFont="1" applyFill="1" applyBorder="1" applyAlignment="1">
      <alignment/>
    </xf>
    <xf numFmtId="38" fontId="0" fillId="0" borderId="0" xfId="16" applyFill="1" applyAlignment="1">
      <alignment/>
    </xf>
    <xf numFmtId="38" fontId="5" fillId="0" borderId="3" xfId="16" applyFont="1" applyFill="1" applyBorder="1" applyAlignment="1" applyProtection="1">
      <alignment/>
      <protection locked="0"/>
    </xf>
    <xf numFmtId="38" fontId="5" fillId="0" borderId="7" xfId="16" applyFont="1" applyFill="1" applyBorder="1" applyAlignment="1" applyProtection="1">
      <alignment/>
      <protection locked="0"/>
    </xf>
    <xf numFmtId="185" fontId="5" fillId="0" borderId="3" xfId="0" applyNumberFormat="1" applyFont="1" applyFill="1" applyBorder="1" applyAlignment="1" applyProtection="1">
      <alignment/>
      <protection locked="0"/>
    </xf>
    <xf numFmtId="38" fontId="5" fillId="0" borderId="9" xfId="16" applyFont="1" applyFill="1" applyBorder="1" applyAlignment="1" applyProtection="1">
      <alignment/>
      <protection locked="0"/>
    </xf>
    <xf numFmtId="38" fontId="5" fillId="0" borderId="6" xfId="16" applyFont="1" applyFill="1" applyBorder="1" applyAlignment="1" applyProtection="1">
      <alignment/>
      <protection locked="0"/>
    </xf>
    <xf numFmtId="38" fontId="5" fillId="0" borderId="2" xfId="16" applyFont="1" applyFill="1" applyBorder="1" applyAlignment="1" applyProtection="1">
      <alignment horizontal="centerContinuous"/>
      <protection locked="0"/>
    </xf>
    <xf numFmtId="38" fontId="5" fillId="0" borderId="1" xfId="16" applyFont="1" applyFill="1" applyBorder="1" applyAlignment="1" applyProtection="1">
      <alignment horizontal="centerContinuous"/>
      <protection locked="0"/>
    </xf>
    <xf numFmtId="185" fontId="5" fillId="0" borderId="2" xfId="0" applyNumberFormat="1" applyFont="1" applyFill="1" applyBorder="1" applyAlignment="1" applyProtection="1">
      <alignment horizontal="centerContinuous"/>
      <protection locked="0"/>
    </xf>
    <xf numFmtId="185" fontId="5" fillId="0" borderId="1" xfId="0" applyNumberFormat="1" applyFont="1" applyFill="1" applyBorder="1" applyAlignment="1" applyProtection="1">
      <alignment horizontal="centerContinuous"/>
      <protection locked="0"/>
    </xf>
    <xf numFmtId="185" fontId="5" fillId="0" borderId="3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185" fontId="5" fillId="0" borderId="2" xfId="0" applyNumberFormat="1" applyFont="1" applyFill="1" applyBorder="1" applyAlignment="1" applyProtection="1">
      <alignment/>
      <protection locked="0"/>
    </xf>
    <xf numFmtId="185" fontId="5" fillId="0" borderId="9" xfId="0" applyNumberFormat="1" applyFont="1" applyFill="1" applyBorder="1" applyAlignment="1" applyProtection="1">
      <alignment/>
      <protection locked="0"/>
    </xf>
    <xf numFmtId="185" fontId="5" fillId="0" borderId="7" xfId="0" applyNumberFormat="1" applyFont="1" applyFill="1" applyBorder="1" applyAlignment="1" applyProtection="1">
      <alignment/>
      <protection locked="0"/>
    </xf>
    <xf numFmtId="38" fontId="5" fillId="0" borderId="1" xfId="16" applyFont="1" applyFill="1" applyBorder="1" applyAlignment="1" applyProtection="1">
      <alignment/>
      <protection locked="0"/>
    </xf>
    <xf numFmtId="38" fontId="5" fillId="0" borderId="0" xfId="16" applyFont="1" applyFill="1" applyBorder="1" applyAlignment="1" applyProtection="1">
      <alignment/>
      <protection locked="0"/>
    </xf>
    <xf numFmtId="38" fontId="5" fillId="0" borderId="5" xfId="16" applyFont="1" applyFill="1" applyBorder="1" applyAlignment="1" applyProtection="1">
      <alignment/>
      <protection locked="0"/>
    </xf>
    <xf numFmtId="38" fontId="5" fillId="0" borderId="4" xfId="16" applyFont="1" applyFill="1" applyBorder="1" applyAlignment="1" applyProtection="1">
      <alignment/>
      <protection locked="0"/>
    </xf>
    <xf numFmtId="185" fontId="5" fillId="0" borderId="10" xfId="0" applyNumberFormat="1" applyFont="1" applyFill="1" applyBorder="1" applyAlignment="1" applyProtection="1">
      <alignment/>
      <protection locked="0"/>
    </xf>
    <xf numFmtId="185" fontId="5" fillId="0" borderId="11" xfId="0" applyNumberFormat="1" applyFont="1" applyFill="1" applyBorder="1" applyAlignment="1" applyProtection="1">
      <alignment/>
      <protection locked="0"/>
    </xf>
    <xf numFmtId="38" fontId="5" fillId="0" borderId="12" xfId="16" applyFont="1" applyFill="1" applyBorder="1" applyAlignment="1" applyProtection="1">
      <alignment horizontal="center"/>
      <protection locked="0"/>
    </xf>
    <xf numFmtId="38" fontId="5" fillId="0" borderId="13" xfId="16" applyFont="1" applyFill="1" applyBorder="1" applyAlignment="1" applyProtection="1">
      <alignment horizontal="center"/>
      <protection locked="0"/>
    </xf>
    <xf numFmtId="38" fontId="5" fillId="0" borderId="14" xfId="16" applyFont="1" applyFill="1" applyBorder="1" applyAlignment="1" applyProtection="1">
      <alignment horizontal="right"/>
      <protection locked="0"/>
    </xf>
    <xf numFmtId="185" fontId="5" fillId="0" borderId="0" xfId="0" applyNumberFormat="1" applyFont="1" applyFill="1" applyBorder="1" applyAlignment="1" applyProtection="1">
      <alignment horizontal="center"/>
      <protection locked="0"/>
    </xf>
    <xf numFmtId="38" fontId="5" fillId="0" borderId="12" xfId="16" applyFont="1" applyFill="1" applyBorder="1" applyAlignment="1" applyProtection="1">
      <alignment/>
      <protection locked="0"/>
    </xf>
    <xf numFmtId="38" fontId="5" fillId="0" borderId="3" xfId="16" applyFont="1" applyFill="1" applyBorder="1" applyAlignment="1" applyProtection="1">
      <alignment horizontal="right"/>
      <protection locked="0"/>
    </xf>
    <xf numFmtId="38" fontId="5" fillId="0" borderId="2" xfId="16" applyFont="1" applyFill="1" applyBorder="1" applyAlignment="1" applyProtection="1">
      <alignment horizontal="right"/>
      <protection locked="0"/>
    </xf>
    <xf numFmtId="185" fontId="5" fillId="0" borderId="9" xfId="16" applyNumberFormat="1" applyFont="1" applyFill="1" applyBorder="1" applyAlignment="1" applyProtection="1">
      <alignment horizontal="right"/>
      <protection locked="0"/>
    </xf>
    <xf numFmtId="185" fontId="5" fillId="0" borderId="2" xfId="16" applyNumberFormat="1" applyFont="1" applyFill="1" applyBorder="1" applyAlignment="1" applyProtection="1">
      <alignment horizontal="right"/>
      <protection locked="0"/>
    </xf>
    <xf numFmtId="185" fontId="5" fillId="0" borderId="0" xfId="0" applyNumberFormat="1" applyFont="1" applyFill="1" applyAlignment="1" applyProtection="1">
      <alignment/>
      <protection locked="0"/>
    </xf>
    <xf numFmtId="38" fontId="5" fillId="0" borderId="13" xfId="16" applyFont="1" applyFill="1" applyBorder="1" applyAlignment="1" applyProtection="1">
      <alignment/>
      <protection locked="0"/>
    </xf>
    <xf numFmtId="185" fontId="5" fillId="0" borderId="3" xfId="16" applyNumberFormat="1" applyFont="1" applyFill="1" applyBorder="1" applyAlignment="1" applyProtection="1">
      <alignment horizontal="right"/>
      <protection locked="0"/>
    </xf>
    <xf numFmtId="185" fontId="5" fillId="0" borderId="5" xfId="0" applyNumberFormat="1" applyFont="1" applyFill="1" applyBorder="1" applyAlignment="1" applyProtection="1">
      <alignment horizontal="center"/>
      <protection locked="0"/>
    </xf>
    <xf numFmtId="38" fontId="5" fillId="0" borderId="15" xfId="16" applyFont="1" applyFill="1" applyBorder="1" applyAlignment="1" applyProtection="1">
      <alignment/>
      <protection locked="0"/>
    </xf>
    <xf numFmtId="38" fontId="5" fillId="0" borderId="6" xfId="16" applyFont="1" applyFill="1" applyBorder="1" applyAlignment="1" applyProtection="1">
      <alignment horizontal="right"/>
      <protection locked="0"/>
    </xf>
    <xf numFmtId="38" fontId="5" fillId="0" borderId="9" xfId="16" applyFont="1" applyFill="1" applyBorder="1" applyAlignment="1" applyProtection="1">
      <alignment horizontal="right"/>
      <protection locked="0"/>
    </xf>
    <xf numFmtId="185" fontId="5" fillId="0" borderId="9" xfId="0" applyNumberFormat="1" applyFont="1" applyFill="1" applyBorder="1" applyAlignment="1" applyProtection="1">
      <alignment horizontal="center"/>
      <protection locked="0"/>
    </xf>
    <xf numFmtId="185" fontId="5" fillId="0" borderId="9" xfId="0" applyNumberFormat="1" applyFont="1" applyFill="1" applyBorder="1" applyAlignment="1" applyProtection="1">
      <alignment horizontal="right"/>
      <protection locked="0"/>
    </xf>
    <xf numFmtId="187" fontId="5" fillId="0" borderId="3" xfId="16" applyNumberFormat="1" applyFont="1" applyFill="1" applyBorder="1" applyAlignment="1" applyProtection="1">
      <alignment horizontal="right"/>
      <protection locked="0"/>
    </xf>
    <xf numFmtId="187" fontId="5" fillId="0" borderId="13" xfId="16" applyNumberFormat="1" applyFont="1" applyFill="1" applyBorder="1" applyAlignment="1" applyProtection="1">
      <alignment horizontal="right"/>
      <protection locked="0"/>
    </xf>
    <xf numFmtId="187" fontId="5" fillId="0" borderId="3" xfId="0" applyNumberFormat="1" applyFont="1" applyFill="1" applyBorder="1" applyAlignment="1" applyProtection="1">
      <alignment horizontal="right"/>
      <protection locked="0"/>
    </xf>
    <xf numFmtId="185" fontId="5" fillId="0" borderId="13" xfId="0" applyNumberFormat="1" applyFont="1" applyFill="1" applyBorder="1" applyAlignment="1" applyProtection="1">
      <alignment horizontal="right"/>
      <protection locked="0"/>
    </xf>
    <xf numFmtId="185" fontId="5" fillId="0" borderId="7" xfId="0" applyNumberFormat="1" applyFont="1" applyFill="1" applyBorder="1" applyAlignment="1" applyProtection="1">
      <alignment horizontal="right"/>
      <protection locked="0"/>
    </xf>
    <xf numFmtId="185" fontId="5" fillId="0" borderId="7" xfId="16" applyNumberFormat="1" applyFont="1" applyFill="1" applyBorder="1" applyAlignment="1" applyProtection="1">
      <alignment horizontal="right"/>
      <protection locked="0"/>
    </xf>
    <xf numFmtId="185" fontId="5" fillId="0" borderId="2" xfId="0" applyNumberFormat="1" applyFont="1" applyFill="1" applyBorder="1" applyAlignment="1" applyProtection="1">
      <alignment horizontal="right"/>
      <protection locked="0"/>
    </xf>
    <xf numFmtId="38" fontId="5" fillId="0" borderId="12" xfId="16" applyFont="1" applyFill="1" applyBorder="1" applyAlignment="1" applyProtection="1">
      <alignment horizontal="right"/>
      <protection locked="0"/>
    </xf>
    <xf numFmtId="38" fontId="5" fillId="0" borderId="13" xfId="16" applyFont="1" applyFill="1" applyBorder="1" applyAlignment="1" applyProtection="1">
      <alignment horizontal="right"/>
      <protection locked="0"/>
    </xf>
    <xf numFmtId="38" fontId="5" fillId="0" borderId="15" xfId="16" applyFont="1" applyFill="1" applyBorder="1" applyAlignment="1" applyProtection="1">
      <alignment horizontal="right"/>
      <protection locked="0"/>
    </xf>
    <xf numFmtId="185" fontId="5" fillId="0" borderId="16" xfId="16" applyNumberFormat="1" applyFont="1" applyFill="1" applyBorder="1" applyAlignment="1" applyProtection="1">
      <alignment horizontal="right"/>
      <protection locked="0"/>
    </xf>
    <xf numFmtId="185" fontId="5" fillId="0" borderId="6" xfId="16" applyNumberFormat="1" applyFont="1" applyFill="1" applyBorder="1" applyAlignment="1" applyProtection="1">
      <alignment horizontal="right"/>
      <protection locked="0"/>
    </xf>
    <xf numFmtId="38" fontId="5" fillId="0" borderId="3" xfId="16" applyFont="1" applyFill="1" applyBorder="1" applyAlignment="1">
      <alignment horizontal="right"/>
    </xf>
    <xf numFmtId="38" fontId="5" fillId="0" borderId="17" xfId="16" applyFont="1" applyFill="1" applyBorder="1" applyAlignment="1" applyProtection="1">
      <alignment horizontal="right"/>
      <protection locked="0"/>
    </xf>
    <xf numFmtId="185" fontId="5" fillId="0" borderId="6" xfId="0" applyNumberFormat="1" applyFont="1" applyFill="1" applyBorder="1" applyAlignment="1" applyProtection="1">
      <alignment horizontal="center"/>
      <protection locked="0"/>
    </xf>
    <xf numFmtId="187" fontId="5" fillId="0" borderId="13" xfId="0" applyNumberFormat="1" applyFont="1" applyFill="1" applyBorder="1" applyAlignment="1" applyProtection="1">
      <alignment horizontal="right"/>
      <protection locked="0"/>
    </xf>
    <xf numFmtId="187" fontId="5" fillId="0" borderId="2" xfId="16" applyNumberFormat="1" applyFont="1" applyFill="1" applyBorder="1" applyAlignment="1" applyProtection="1">
      <alignment horizontal="right"/>
      <protection locked="0"/>
    </xf>
    <xf numFmtId="187" fontId="5" fillId="0" borderId="12" xfId="16" applyNumberFormat="1" applyFont="1" applyFill="1" applyBorder="1" applyAlignment="1" applyProtection="1">
      <alignment horizontal="right"/>
      <protection locked="0"/>
    </xf>
    <xf numFmtId="185" fontId="5" fillId="0" borderId="13" xfId="16" applyNumberFormat="1" applyFont="1" applyFill="1" applyBorder="1" applyAlignment="1" applyProtection="1">
      <alignment horizontal="right"/>
      <protection locked="0"/>
    </xf>
    <xf numFmtId="185" fontId="5" fillId="0" borderId="16" xfId="0" applyNumberFormat="1" applyFont="1" applyFill="1" applyBorder="1" applyAlignment="1" applyProtection="1">
      <alignment horizontal="right"/>
      <protection locked="0"/>
    </xf>
    <xf numFmtId="187" fontId="5" fillId="0" borderId="16" xfId="16" applyNumberFormat="1" applyFont="1" applyFill="1" applyBorder="1" applyAlignment="1" applyProtection="1">
      <alignment horizontal="right"/>
      <protection locked="0"/>
    </xf>
    <xf numFmtId="187" fontId="5" fillId="0" borderId="6" xfId="16" applyNumberFormat="1" applyFont="1" applyFill="1" applyBorder="1" applyAlignment="1" applyProtection="1">
      <alignment horizontal="right"/>
      <protection locked="0"/>
    </xf>
    <xf numFmtId="187" fontId="5" fillId="0" borderId="17" xfId="16" applyNumberFormat="1" applyFont="1" applyFill="1" applyBorder="1" applyAlignment="1" applyProtection="1">
      <alignment horizontal="right"/>
      <protection locked="0"/>
    </xf>
    <xf numFmtId="185" fontId="5" fillId="0" borderId="18" xfId="0" applyNumberFormat="1" applyFont="1" applyFill="1" applyBorder="1" applyAlignment="1" applyProtection="1">
      <alignment horizontal="right"/>
      <protection locked="0"/>
    </xf>
    <xf numFmtId="185" fontId="5" fillId="0" borderId="2" xfId="16" applyNumberFormat="1" applyFont="1" applyFill="1" applyBorder="1" applyAlignment="1" applyProtection="1">
      <alignment/>
      <protection locked="0"/>
    </xf>
    <xf numFmtId="38" fontId="5" fillId="0" borderId="3" xfId="16" applyFont="1" applyFill="1" applyBorder="1" applyAlignment="1">
      <alignment/>
    </xf>
    <xf numFmtId="187" fontId="5" fillId="0" borderId="3" xfId="16" applyNumberFormat="1" applyFont="1" applyFill="1" applyBorder="1" applyAlignment="1">
      <alignment horizontal="right"/>
    </xf>
    <xf numFmtId="187" fontId="5" fillId="0" borderId="0" xfId="16" applyNumberFormat="1" applyFont="1" applyFill="1" applyBorder="1" applyAlignment="1" applyProtection="1">
      <alignment horizontal="right"/>
      <protection locked="0"/>
    </xf>
    <xf numFmtId="185" fontId="5" fillId="0" borderId="6" xfId="16" applyNumberFormat="1" applyFont="1" applyFill="1" applyBorder="1" applyAlignment="1" applyProtection="1">
      <alignment/>
      <protection locked="0"/>
    </xf>
    <xf numFmtId="0" fontId="5" fillId="0" borderId="9" xfId="0" applyNumberFormat="1" applyFont="1" applyFill="1" applyBorder="1" applyAlignment="1" applyProtection="1">
      <alignment horizontal="center"/>
      <protection locked="0"/>
    </xf>
    <xf numFmtId="187" fontId="5" fillId="0" borderId="9" xfId="0" applyNumberFormat="1" applyFont="1" applyFill="1" applyBorder="1" applyAlignment="1" applyProtection="1">
      <alignment horizontal="right"/>
      <protection locked="0"/>
    </xf>
    <xf numFmtId="187" fontId="5" fillId="0" borderId="5" xfId="0" applyNumberFormat="1" applyFont="1" applyFill="1" applyBorder="1" applyAlignment="1" applyProtection="1">
      <alignment horizontal="right"/>
      <protection locked="0"/>
    </xf>
    <xf numFmtId="187" fontId="5" fillId="0" borderId="0" xfId="0" applyNumberFormat="1" applyFont="1" applyFill="1" applyBorder="1" applyAlignment="1" applyProtection="1">
      <alignment horizontal="right"/>
      <protection locked="0"/>
    </xf>
    <xf numFmtId="187" fontId="5" fillId="0" borderId="11" xfId="0" applyNumberFormat="1" applyFont="1" applyFill="1" applyBorder="1" applyAlignment="1" applyProtection="1">
      <alignment horizontal="right"/>
      <protection locked="0"/>
    </xf>
    <xf numFmtId="185" fontId="5" fillId="0" borderId="0" xfId="0" applyNumberFormat="1" applyFont="1" applyFill="1" applyBorder="1" applyAlignment="1" applyProtection="1">
      <alignment horizontal="right"/>
      <protection locked="0"/>
    </xf>
    <xf numFmtId="185" fontId="5" fillId="0" borderId="7" xfId="16" applyNumberFormat="1" applyFont="1" applyFill="1" applyBorder="1" applyAlignment="1" applyProtection="1">
      <alignment/>
      <protection locked="0"/>
    </xf>
    <xf numFmtId="0" fontId="5" fillId="0" borderId="7" xfId="0" applyNumberFormat="1" applyFont="1" applyFill="1" applyBorder="1" applyAlignment="1" applyProtection="1">
      <alignment horizontal="center"/>
      <protection locked="0"/>
    </xf>
    <xf numFmtId="185" fontId="5" fillId="0" borderId="9" xfId="16" applyNumberFormat="1" applyFont="1" applyFill="1" applyBorder="1" applyAlignment="1" applyProtection="1">
      <alignment/>
      <protection locked="0"/>
    </xf>
    <xf numFmtId="38" fontId="5" fillId="0" borderId="9" xfId="16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38" fontId="5" fillId="0" borderId="19" xfId="16" applyFont="1" applyFill="1" applyBorder="1" applyAlignment="1" applyProtection="1">
      <alignment/>
      <protection locked="0"/>
    </xf>
    <xf numFmtId="38" fontId="5" fillId="0" borderId="16" xfId="16" applyFont="1" applyFill="1" applyBorder="1" applyAlignment="1" applyProtection="1">
      <alignment/>
      <protection locked="0"/>
    </xf>
    <xf numFmtId="187" fontId="5" fillId="0" borderId="3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Alignment="1" applyProtection="1">
      <alignment/>
      <protection locked="0"/>
    </xf>
    <xf numFmtId="185" fontId="5" fillId="0" borderId="0" xfId="0" applyNumberFormat="1" applyFont="1" applyFill="1" applyBorder="1" applyAlignment="1" applyProtection="1">
      <alignment/>
      <protection locked="0"/>
    </xf>
    <xf numFmtId="38" fontId="5" fillId="0" borderId="1" xfId="16" applyFont="1" applyFill="1" applyBorder="1" applyAlignment="1" applyProtection="1">
      <alignment horizontal="right"/>
      <protection locked="0"/>
    </xf>
    <xf numFmtId="38" fontId="5" fillId="0" borderId="0" xfId="16" applyFont="1" applyFill="1" applyBorder="1" applyAlignment="1" applyProtection="1">
      <alignment horizontal="right"/>
      <protection locked="0"/>
    </xf>
    <xf numFmtId="185" fontId="5" fillId="0" borderId="0" xfId="16" applyNumberFormat="1" applyFont="1" applyFill="1" applyBorder="1" applyAlignment="1" applyProtection="1">
      <alignment horizontal="right"/>
      <protection locked="0"/>
    </xf>
    <xf numFmtId="185" fontId="5" fillId="0" borderId="3" xfId="16" applyNumberFormat="1" applyFont="1" applyFill="1" applyBorder="1" applyAlignment="1" applyProtection="1">
      <alignment horizontal="center"/>
      <protection locked="0"/>
    </xf>
    <xf numFmtId="185" fontId="5" fillId="0" borderId="5" xfId="16" applyNumberFormat="1" applyFont="1" applyFill="1" applyBorder="1" applyAlignment="1" applyProtection="1">
      <alignment horizontal="center"/>
      <protection locked="0"/>
    </xf>
    <xf numFmtId="38" fontId="5" fillId="0" borderId="19" xfId="16" applyFont="1" applyFill="1" applyBorder="1" applyAlignment="1" applyProtection="1">
      <alignment horizontal="right"/>
      <protection locked="0"/>
    </xf>
    <xf numFmtId="185" fontId="5" fillId="0" borderId="9" xfId="16" applyNumberFormat="1" applyFont="1" applyFill="1" applyBorder="1" applyAlignment="1" applyProtection="1">
      <alignment horizontal="center"/>
      <protection locked="0"/>
    </xf>
    <xf numFmtId="185" fontId="5" fillId="0" borderId="4" xfId="16" applyNumberFormat="1" applyFont="1" applyFill="1" applyBorder="1" applyAlignment="1" applyProtection="1">
      <alignment horizontal="center"/>
      <protection locked="0"/>
    </xf>
    <xf numFmtId="185" fontId="5" fillId="0" borderId="0" xfId="16" applyNumberFormat="1" applyFont="1" applyFill="1" applyAlignment="1" applyProtection="1">
      <alignment/>
      <protection locked="0"/>
    </xf>
    <xf numFmtId="185" fontId="5" fillId="0" borderId="7" xfId="16" applyNumberFormat="1" applyFont="1" applyFill="1" applyBorder="1" applyAlignment="1" applyProtection="1">
      <alignment horizontal="center"/>
      <protection locked="0"/>
    </xf>
    <xf numFmtId="38" fontId="5" fillId="0" borderId="5" xfId="16" applyFont="1" applyFill="1" applyBorder="1" applyAlignment="1" applyProtection="1">
      <alignment horizontal="right"/>
      <protection locked="0"/>
    </xf>
    <xf numFmtId="187" fontId="5" fillId="0" borderId="9" xfId="16" applyNumberFormat="1" applyFont="1" applyFill="1" applyBorder="1" applyAlignment="1" applyProtection="1">
      <alignment horizontal="right"/>
      <protection locked="0"/>
    </xf>
    <xf numFmtId="187" fontId="5" fillId="0" borderId="5" xfId="16" applyNumberFormat="1" applyFont="1" applyFill="1" applyBorder="1" applyAlignment="1" applyProtection="1">
      <alignment horizontal="right"/>
      <protection locked="0"/>
    </xf>
    <xf numFmtId="187" fontId="5" fillId="0" borderId="11" xfId="16" applyNumberFormat="1" applyFont="1" applyFill="1" applyBorder="1" applyAlignment="1" applyProtection="1">
      <alignment horizontal="right"/>
      <protection locked="0"/>
    </xf>
    <xf numFmtId="3" fontId="5" fillId="0" borderId="3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185" fontId="5" fillId="0" borderId="5" xfId="0" applyNumberFormat="1" applyFont="1" applyFill="1" applyBorder="1" applyAlignment="1" applyProtection="1">
      <alignment horizontal="right"/>
      <protection locked="0"/>
    </xf>
    <xf numFmtId="185" fontId="5" fillId="0" borderId="20" xfId="0" applyNumberFormat="1" applyFont="1" applyFill="1" applyBorder="1" applyAlignment="1" applyProtection="1">
      <alignment horizontal="right"/>
      <protection locked="0"/>
    </xf>
    <xf numFmtId="185" fontId="5" fillId="0" borderId="16" xfId="16" applyNumberFormat="1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workbookViewId="0" topLeftCell="A1">
      <pane xSplit="1" ySplit="5" topLeftCell="B54" activePane="bottomRight" state="frozen"/>
      <selection pane="topLeft" activeCell="Q16" sqref="Q16"/>
      <selection pane="topRight" activeCell="Q16" sqref="Q16"/>
      <selection pane="bottomLeft" activeCell="Q16" sqref="Q16"/>
      <selection pane="bottomRight" activeCell="T72" sqref="T72"/>
    </sheetView>
  </sheetViews>
  <sheetFormatPr defaultColWidth="8.796875" defaultRowHeight="15" outlineLevelCol="1"/>
  <cols>
    <col min="1" max="1" width="15.59765625" style="3" customWidth="1"/>
    <col min="2" max="3" width="9.19921875" style="3" customWidth="1"/>
    <col min="4" max="4" width="10" style="27" customWidth="1"/>
    <col min="5" max="8" width="9.09765625" style="27" customWidth="1"/>
    <col min="9" max="9" width="11.59765625" style="27" customWidth="1"/>
    <col min="10" max="11" width="12.59765625" style="27" customWidth="1"/>
    <col min="12" max="13" width="10.59765625" style="27" customWidth="1"/>
    <col min="14" max="15" width="9.09765625" style="27" customWidth="1"/>
    <col min="16" max="16" width="9" style="27" hidden="1" customWidth="1" outlineLevel="1"/>
    <col min="17" max="17" width="11.8984375" style="27" customWidth="1" collapsed="1"/>
    <col min="18" max="18" width="15.59765625" style="3" customWidth="1"/>
    <col min="19" max="19" width="9" style="3" customWidth="1"/>
    <col min="20" max="20" width="8" style="3" customWidth="1"/>
    <col min="21" max="16384" width="9" style="3" customWidth="1"/>
  </cols>
  <sheetData>
    <row r="1" spans="1:20" ht="12.75" customHeight="1">
      <c r="A1" s="1" t="s">
        <v>0</v>
      </c>
      <c r="B1" s="2"/>
      <c r="C1" s="2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Q1" s="26"/>
      <c r="R1" s="2"/>
      <c r="T1" s="2"/>
    </row>
    <row r="2" spans="1:20" ht="12.75" customHeight="1">
      <c r="A2" s="1" t="s">
        <v>1</v>
      </c>
      <c r="B2" s="2"/>
      <c r="C2" s="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Q2" s="26"/>
      <c r="R2" s="2"/>
      <c r="T2" s="2"/>
    </row>
    <row r="3" spans="1:20" s="20" customFormat="1" ht="12.75" customHeight="1">
      <c r="A3" s="21"/>
      <c r="B3" s="46" t="s">
        <v>2</v>
      </c>
      <c r="C3" s="47"/>
      <c r="D3" s="44" t="s">
        <v>3</v>
      </c>
      <c r="E3" s="45"/>
      <c r="F3" s="45"/>
      <c r="G3" s="45"/>
      <c r="H3" s="45"/>
      <c r="I3" s="30" t="s">
        <v>4</v>
      </c>
      <c r="J3" s="29" t="s">
        <v>5</v>
      </c>
      <c r="K3" s="28" t="s">
        <v>6</v>
      </c>
      <c r="L3" s="29"/>
      <c r="M3" s="29"/>
      <c r="N3" s="29"/>
      <c r="O3" s="29"/>
      <c r="P3" s="30" t="s">
        <v>7</v>
      </c>
      <c r="Q3" s="30" t="s">
        <v>8</v>
      </c>
      <c r="R3" s="22"/>
      <c r="T3" s="19"/>
    </row>
    <row r="4" spans="1:20" s="20" customFormat="1" ht="12.75" customHeight="1">
      <c r="A4" s="19" t="s">
        <v>9</v>
      </c>
      <c r="B4" s="22"/>
      <c r="C4" s="22"/>
      <c r="D4" s="44" t="s">
        <v>10</v>
      </c>
      <c r="E4" s="45"/>
      <c r="F4" s="45"/>
      <c r="G4" s="44" t="s">
        <v>11</v>
      </c>
      <c r="H4" s="45"/>
      <c r="I4" s="31" t="s">
        <v>12</v>
      </c>
      <c r="J4" s="32" t="s">
        <v>13</v>
      </c>
      <c r="K4" s="30"/>
      <c r="L4" s="30" t="s">
        <v>14</v>
      </c>
      <c r="M4" s="30" t="s">
        <v>15</v>
      </c>
      <c r="N4" s="30" t="s">
        <v>16</v>
      </c>
      <c r="O4" s="30" t="s">
        <v>17</v>
      </c>
      <c r="P4" s="31" t="s">
        <v>18</v>
      </c>
      <c r="Q4" s="31" t="s">
        <v>19</v>
      </c>
      <c r="R4" s="23" t="s">
        <v>9</v>
      </c>
      <c r="T4" s="19"/>
    </row>
    <row r="5" spans="1:20" s="20" customFormat="1" ht="12.75" customHeight="1">
      <c r="A5" s="24" t="s">
        <v>20</v>
      </c>
      <c r="B5" s="25" t="s">
        <v>21</v>
      </c>
      <c r="C5" s="25" t="s">
        <v>22</v>
      </c>
      <c r="D5" s="33" t="s">
        <v>23</v>
      </c>
      <c r="E5" s="33" t="s">
        <v>24</v>
      </c>
      <c r="F5" s="33" t="s">
        <v>25</v>
      </c>
      <c r="G5" s="33" t="s">
        <v>24</v>
      </c>
      <c r="H5" s="33" t="s">
        <v>25</v>
      </c>
      <c r="I5" s="34" t="s">
        <v>26</v>
      </c>
      <c r="J5" s="35" t="s">
        <v>26</v>
      </c>
      <c r="K5" s="36" t="s">
        <v>12</v>
      </c>
      <c r="L5" s="36" t="s">
        <v>27</v>
      </c>
      <c r="M5" s="36" t="s">
        <v>28</v>
      </c>
      <c r="N5" s="36" t="s">
        <v>28</v>
      </c>
      <c r="O5" s="36" t="s">
        <v>28</v>
      </c>
      <c r="P5" s="36" t="s">
        <v>29</v>
      </c>
      <c r="Q5" s="34" t="s">
        <v>26</v>
      </c>
      <c r="R5" s="25" t="s">
        <v>20</v>
      </c>
      <c r="T5" s="19"/>
    </row>
    <row r="6" spans="1:18" ht="12.75" customHeight="1">
      <c r="A6" s="4" t="s">
        <v>30</v>
      </c>
      <c r="B6" s="57">
        <f aca="true" t="shared" si="0" ref="B6:J6">B10+B17</f>
        <v>2913</v>
      </c>
      <c r="C6" s="50">
        <f t="shared" si="0"/>
        <v>2289</v>
      </c>
      <c r="D6" s="28">
        <f t="shared" si="0"/>
        <v>83390</v>
      </c>
      <c r="E6" s="28">
        <f t="shared" si="0"/>
        <v>44381</v>
      </c>
      <c r="F6" s="28">
        <f t="shared" si="0"/>
        <v>39009</v>
      </c>
      <c r="G6" s="28">
        <f t="shared" si="0"/>
        <v>43832</v>
      </c>
      <c r="H6" s="28">
        <f t="shared" si="0"/>
        <v>38704</v>
      </c>
      <c r="I6" s="28">
        <f t="shared" si="0"/>
        <v>27287254</v>
      </c>
      <c r="J6" s="53">
        <f t="shared" si="0"/>
        <v>81631462</v>
      </c>
      <c r="K6" s="28">
        <f aca="true" t="shared" si="1" ref="K6:P6">K10+K17</f>
        <v>149327090</v>
      </c>
      <c r="L6" s="28">
        <f t="shared" si="1"/>
        <v>135588889</v>
      </c>
      <c r="M6" s="28">
        <f t="shared" si="1"/>
        <v>12957099</v>
      </c>
      <c r="N6" s="28">
        <f t="shared" si="1"/>
        <v>136375</v>
      </c>
      <c r="O6" s="28">
        <f t="shared" si="1"/>
        <v>644727</v>
      </c>
      <c r="P6" s="28">
        <f t="shared" si="1"/>
        <v>742978</v>
      </c>
      <c r="Q6" s="28">
        <f>Q10+Q17</f>
        <v>64466947</v>
      </c>
      <c r="R6" s="5" t="s">
        <v>30</v>
      </c>
    </row>
    <row r="7" spans="1:18" ht="12.75" customHeight="1">
      <c r="A7" s="2" t="s">
        <v>31</v>
      </c>
      <c r="B7" s="58">
        <v>1236</v>
      </c>
      <c r="C7" s="41">
        <v>737</v>
      </c>
      <c r="D7" s="39">
        <f>E7+F7</f>
        <v>7613</v>
      </c>
      <c r="E7" s="39">
        <v>3966</v>
      </c>
      <c r="F7" s="39">
        <v>3647</v>
      </c>
      <c r="G7" s="39">
        <v>3506</v>
      </c>
      <c r="H7" s="39">
        <v>3386</v>
      </c>
      <c r="I7" s="39">
        <v>1645090</v>
      </c>
      <c r="J7" s="54">
        <v>2790213</v>
      </c>
      <c r="K7" s="39">
        <f>SUM(L7:O7)</f>
        <v>6213152</v>
      </c>
      <c r="L7" s="39">
        <v>5278077</v>
      </c>
      <c r="M7" s="39">
        <v>886218</v>
      </c>
      <c r="N7" s="39">
        <v>40308</v>
      </c>
      <c r="O7" s="39">
        <v>8549</v>
      </c>
      <c r="P7" s="39">
        <v>24705</v>
      </c>
      <c r="Q7" s="39">
        <v>3235295</v>
      </c>
      <c r="R7" s="6" t="s">
        <v>31</v>
      </c>
    </row>
    <row r="8" spans="1:18" ht="12.75" customHeight="1">
      <c r="A8" s="2" t="s">
        <v>32</v>
      </c>
      <c r="B8" s="58">
        <v>727</v>
      </c>
      <c r="C8" s="41">
        <v>626</v>
      </c>
      <c r="D8" s="39">
        <f>E8+F8</f>
        <v>10048</v>
      </c>
      <c r="E8" s="39">
        <v>4705</v>
      </c>
      <c r="F8" s="39">
        <v>5343</v>
      </c>
      <c r="G8" s="39">
        <v>4623</v>
      </c>
      <c r="H8" s="39">
        <v>5306</v>
      </c>
      <c r="I8" s="39">
        <v>2486711</v>
      </c>
      <c r="J8" s="54">
        <v>3904817</v>
      </c>
      <c r="K8" s="39">
        <f>SUM(L8:O8)</f>
        <v>9253807</v>
      </c>
      <c r="L8" s="39">
        <v>7697515</v>
      </c>
      <c r="M8" s="39">
        <v>1508923</v>
      </c>
      <c r="N8" s="39">
        <v>24646</v>
      </c>
      <c r="O8" s="39">
        <v>22723</v>
      </c>
      <c r="P8" s="39">
        <v>71849</v>
      </c>
      <c r="Q8" s="39">
        <v>5022471</v>
      </c>
      <c r="R8" s="6" t="s">
        <v>32</v>
      </c>
    </row>
    <row r="9" spans="1:18" ht="12.75" customHeight="1">
      <c r="A9" s="2" t="s">
        <v>33</v>
      </c>
      <c r="B9" s="58">
        <v>348</v>
      </c>
      <c r="C9" s="41">
        <v>330</v>
      </c>
      <c r="D9" s="39">
        <f>E9+F9</f>
        <v>8380</v>
      </c>
      <c r="E9" s="39">
        <v>4035</v>
      </c>
      <c r="F9" s="39">
        <v>4345</v>
      </c>
      <c r="G9" s="39">
        <v>4029</v>
      </c>
      <c r="H9" s="39">
        <v>4340</v>
      </c>
      <c r="I9" s="39">
        <v>2241312</v>
      </c>
      <c r="J9" s="54">
        <v>4596995</v>
      </c>
      <c r="K9" s="39">
        <f>SUM(L9:O9)</f>
        <v>9855443</v>
      </c>
      <c r="L9" s="39">
        <v>8336300</v>
      </c>
      <c r="M9" s="39">
        <v>1470753</v>
      </c>
      <c r="N9" s="39">
        <v>41003</v>
      </c>
      <c r="O9" s="39">
        <v>7387</v>
      </c>
      <c r="P9" s="39">
        <v>57061</v>
      </c>
      <c r="Q9" s="39">
        <v>4951919</v>
      </c>
      <c r="R9" s="6" t="s">
        <v>33</v>
      </c>
    </row>
    <row r="10" spans="1:18" ht="12.75" customHeight="1">
      <c r="A10" s="8" t="s">
        <v>34</v>
      </c>
      <c r="B10" s="51">
        <f>SUM(B7:B9)</f>
        <v>2311</v>
      </c>
      <c r="C10" s="51">
        <f>SUM(C7:C9)</f>
        <v>1693</v>
      </c>
      <c r="D10" s="43">
        <f>E10+F10</f>
        <v>26041</v>
      </c>
      <c r="E10" s="42">
        <f aca="true" t="shared" si="2" ref="E10:Q10">SUM(E7:E9)</f>
        <v>12706</v>
      </c>
      <c r="F10" s="42">
        <f t="shared" si="2"/>
        <v>13335</v>
      </c>
      <c r="G10" s="42">
        <f t="shared" si="2"/>
        <v>12158</v>
      </c>
      <c r="H10" s="42">
        <f t="shared" si="2"/>
        <v>13032</v>
      </c>
      <c r="I10" s="42">
        <f t="shared" si="2"/>
        <v>6373113</v>
      </c>
      <c r="J10" s="55">
        <f>SUM(J7:J9)</f>
        <v>11292025</v>
      </c>
      <c r="K10" s="43">
        <f>SUM(L10:O10)</f>
        <v>25322402</v>
      </c>
      <c r="L10" s="42">
        <f t="shared" si="2"/>
        <v>21311892</v>
      </c>
      <c r="M10" s="42">
        <f t="shared" si="2"/>
        <v>3865894</v>
      </c>
      <c r="N10" s="42">
        <f t="shared" si="2"/>
        <v>105957</v>
      </c>
      <c r="O10" s="42">
        <f t="shared" si="2"/>
        <v>38659</v>
      </c>
      <c r="P10" s="42">
        <f t="shared" si="2"/>
        <v>153615</v>
      </c>
      <c r="Q10" s="42">
        <f t="shared" si="2"/>
        <v>13209685</v>
      </c>
      <c r="R10" s="9" t="s">
        <v>34</v>
      </c>
    </row>
    <row r="11" spans="1:18" ht="12.75" customHeight="1">
      <c r="A11" s="8" t="s">
        <v>35</v>
      </c>
      <c r="B11" s="51">
        <v>262</v>
      </c>
      <c r="C11" s="51">
        <v>258</v>
      </c>
      <c r="D11" s="39">
        <f aca="true" t="shared" si="3" ref="D11:D16">E11+F11</f>
        <v>10279</v>
      </c>
      <c r="E11" s="42">
        <v>4599</v>
      </c>
      <c r="F11" s="42">
        <v>5680</v>
      </c>
      <c r="G11" s="42">
        <v>4598</v>
      </c>
      <c r="H11" s="42">
        <v>5678</v>
      </c>
      <c r="I11" s="42">
        <v>2828820</v>
      </c>
      <c r="J11" s="55">
        <v>6471554</v>
      </c>
      <c r="K11" s="39">
        <f aca="true" t="shared" si="4" ref="K11:K16">SUM(L11:O11)</f>
        <v>13224050</v>
      </c>
      <c r="L11" s="42">
        <v>10963615</v>
      </c>
      <c r="M11" s="42">
        <v>2246473</v>
      </c>
      <c r="N11" s="42">
        <v>9006</v>
      </c>
      <c r="O11" s="42">
        <v>4956</v>
      </c>
      <c r="P11" s="42">
        <v>80071</v>
      </c>
      <c r="Q11" s="42">
        <v>6370941</v>
      </c>
      <c r="R11" s="6" t="s">
        <v>35</v>
      </c>
    </row>
    <row r="12" spans="1:18" ht="12.75" customHeight="1">
      <c r="A12" s="2" t="s">
        <v>36</v>
      </c>
      <c r="B12" s="41">
        <v>196</v>
      </c>
      <c r="C12" s="41">
        <v>195</v>
      </c>
      <c r="D12" s="39">
        <f t="shared" si="3"/>
        <v>13821</v>
      </c>
      <c r="E12" s="39">
        <v>6580</v>
      </c>
      <c r="F12" s="39">
        <v>7241</v>
      </c>
      <c r="G12" s="39">
        <v>6580</v>
      </c>
      <c r="H12" s="39">
        <v>7241</v>
      </c>
      <c r="I12" s="39">
        <v>4261224</v>
      </c>
      <c r="J12" s="54">
        <v>10461204</v>
      </c>
      <c r="K12" s="39">
        <f t="shared" si="4"/>
        <v>19161667</v>
      </c>
      <c r="L12" s="39">
        <v>16349472</v>
      </c>
      <c r="M12" s="39">
        <v>2718141</v>
      </c>
      <c r="N12" s="39">
        <v>14884</v>
      </c>
      <c r="O12" s="39">
        <v>79170</v>
      </c>
      <c r="P12" s="39">
        <v>46445</v>
      </c>
      <c r="Q12" s="39">
        <v>8284375</v>
      </c>
      <c r="R12" s="6" t="s">
        <v>36</v>
      </c>
    </row>
    <row r="13" spans="1:18" ht="12.75" customHeight="1">
      <c r="A13" s="2" t="s">
        <v>37</v>
      </c>
      <c r="B13" s="41">
        <v>92</v>
      </c>
      <c r="C13" s="41">
        <v>92</v>
      </c>
      <c r="D13" s="39">
        <f t="shared" si="3"/>
        <v>12538</v>
      </c>
      <c r="E13" s="39">
        <v>7019</v>
      </c>
      <c r="F13" s="39">
        <v>5519</v>
      </c>
      <c r="G13" s="39">
        <v>7019</v>
      </c>
      <c r="H13" s="39">
        <v>5519</v>
      </c>
      <c r="I13" s="39">
        <v>4340416</v>
      </c>
      <c r="J13" s="54">
        <v>10293800</v>
      </c>
      <c r="K13" s="39">
        <f t="shared" si="4"/>
        <v>20684591</v>
      </c>
      <c r="L13" s="39">
        <v>19317916</v>
      </c>
      <c r="M13" s="39">
        <v>1359938</v>
      </c>
      <c r="N13" s="39">
        <v>6528</v>
      </c>
      <c r="O13" s="39">
        <v>209</v>
      </c>
      <c r="P13" s="39">
        <v>462847</v>
      </c>
      <c r="Q13" s="39">
        <v>9505179</v>
      </c>
      <c r="R13" s="6" t="s">
        <v>37</v>
      </c>
    </row>
    <row r="14" spans="1:18" ht="12.75" customHeight="1">
      <c r="A14" s="2" t="s">
        <v>38</v>
      </c>
      <c r="B14" s="41">
        <v>22</v>
      </c>
      <c r="C14" s="41">
        <v>21</v>
      </c>
      <c r="D14" s="39">
        <f t="shared" si="3"/>
        <v>5357</v>
      </c>
      <c r="E14" s="39">
        <v>2984</v>
      </c>
      <c r="F14" s="39">
        <v>2373</v>
      </c>
      <c r="G14" s="39">
        <v>2984</v>
      </c>
      <c r="H14" s="39">
        <v>2373</v>
      </c>
      <c r="I14" s="39">
        <v>2295172</v>
      </c>
      <c r="J14" s="54">
        <v>8114283</v>
      </c>
      <c r="K14" s="39">
        <f t="shared" si="4"/>
        <v>12958121</v>
      </c>
      <c r="L14" s="39">
        <v>11155235</v>
      </c>
      <c r="M14" s="39">
        <v>1802886</v>
      </c>
      <c r="N14" s="48">
        <v>0</v>
      </c>
      <c r="O14" s="48">
        <v>0</v>
      </c>
      <c r="P14" s="16">
        <v>0</v>
      </c>
      <c r="Q14" s="39">
        <v>4643315</v>
      </c>
      <c r="R14" s="6" t="s">
        <v>38</v>
      </c>
    </row>
    <row r="15" spans="1:18" ht="12.75" customHeight="1">
      <c r="A15" s="2" t="s">
        <v>39</v>
      </c>
      <c r="B15" s="41">
        <v>19</v>
      </c>
      <c r="C15" s="41">
        <v>19</v>
      </c>
      <c r="D15" s="39">
        <f t="shared" si="3"/>
        <v>7418</v>
      </c>
      <c r="E15" s="39">
        <v>4918</v>
      </c>
      <c r="F15" s="39">
        <v>2500</v>
      </c>
      <c r="G15" s="39">
        <v>4918</v>
      </c>
      <c r="H15" s="39">
        <v>2500</v>
      </c>
      <c r="I15" s="39">
        <v>3587811</v>
      </c>
      <c r="J15" s="54">
        <v>15211976</v>
      </c>
      <c r="K15" s="39">
        <f t="shared" si="4"/>
        <v>24850629</v>
      </c>
      <c r="L15" s="39">
        <v>23942889</v>
      </c>
      <c r="M15" s="39">
        <v>386007</v>
      </c>
      <c r="N15" s="48">
        <v>0</v>
      </c>
      <c r="O15" s="39">
        <v>521733</v>
      </c>
      <c r="P15" s="16">
        <v>0</v>
      </c>
      <c r="Q15" s="39">
        <v>9355942</v>
      </c>
      <c r="R15" s="6" t="s">
        <v>39</v>
      </c>
    </row>
    <row r="16" spans="1:18" ht="12.75" customHeight="1">
      <c r="A16" s="2" t="s">
        <v>40</v>
      </c>
      <c r="B16" s="41">
        <v>11</v>
      </c>
      <c r="C16" s="41">
        <v>11</v>
      </c>
      <c r="D16" s="39">
        <f t="shared" si="3"/>
        <v>7936</v>
      </c>
      <c r="E16" s="39">
        <v>5575</v>
      </c>
      <c r="F16" s="39">
        <v>2361</v>
      </c>
      <c r="G16" s="39">
        <v>5575</v>
      </c>
      <c r="H16" s="39">
        <v>2361</v>
      </c>
      <c r="I16" s="39">
        <v>3600698</v>
      </c>
      <c r="J16" s="54">
        <v>19786620</v>
      </c>
      <c r="K16" s="39">
        <f t="shared" si="4"/>
        <v>33125630</v>
      </c>
      <c r="L16" s="39">
        <v>32547870</v>
      </c>
      <c r="M16" s="39">
        <v>577760</v>
      </c>
      <c r="N16" s="41">
        <v>0</v>
      </c>
      <c r="O16" s="16">
        <v>0</v>
      </c>
      <c r="P16" s="16">
        <v>0</v>
      </c>
      <c r="Q16" s="39">
        <v>13097510</v>
      </c>
      <c r="R16" s="6" t="s">
        <v>40</v>
      </c>
    </row>
    <row r="17" spans="1:18" ht="12.75" customHeight="1">
      <c r="A17" s="7" t="s">
        <v>41</v>
      </c>
      <c r="B17" s="52">
        <f>SUM(B11:B16)</f>
        <v>602</v>
      </c>
      <c r="C17" s="52">
        <f aca="true" t="shared" si="5" ref="C17:Q17">SUM(C11:C16)</f>
        <v>596</v>
      </c>
      <c r="D17" s="40">
        <f>E17+F17</f>
        <v>57349</v>
      </c>
      <c r="E17" s="40">
        <f t="shared" si="5"/>
        <v>31675</v>
      </c>
      <c r="F17" s="40">
        <f t="shared" si="5"/>
        <v>25674</v>
      </c>
      <c r="G17" s="40">
        <f t="shared" si="5"/>
        <v>31674</v>
      </c>
      <c r="H17" s="40">
        <f t="shared" si="5"/>
        <v>25672</v>
      </c>
      <c r="I17" s="40">
        <f t="shared" si="5"/>
        <v>20914141</v>
      </c>
      <c r="J17" s="56">
        <f t="shared" si="5"/>
        <v>70339437</v>
      </c>
      <c r="K17" s="40">
        <f>SUM(L17:O17)</f>
        <v>124004688</v>
      </c>
      <c r="L17" s="40">
        <f t="shared" si="5"/>
        <v>114276997</v>
      </c>
      <c r="M17" s="40">
        <f t="shared" si="5"/>
        <v>9091205</v>
      </c>
      <c r="N17" s="40">
        <f t="shared" si="5"/>
        <v>30418</v>
      </c>
      <c r="O17" s="40">
        <f t="shared" si="5"/>
        <v>606068</v>
      </c>
      <c r="P17" s="40">
        <f t="shared" si="5"/>
        <v>589363</v>
      </c>
      <c r="Q17" s="40">
        <f t="shared" si="5"/>
        <v>51257262</v>
      </c>
      <c r="R17" s="10" t="s">
        <v>41</v>
      </c>
    </row>
    <row r="18" spans="1:20" ht="12.75" customHeight="1">
      <c r="A18" s="4" t="s">
        <v>42</v>
      </c>
      <c r="B18" s="50">
        <f aca="true" t="shared" si="6" ref="B18:J18">B22+B29</f>
        <v>490</v>
      </c>
      <c r="C18" s="50">
        <f t="shared" si="6"/>
        <v>303</v>
      </c>
      <c r="D18" s="28">
        <f t="shared" si="6"/>
        <v>8555</v>
      </c>
      <c r="E18" s="28">
        <f t="shared" si="6"/>
        <v>3473</v>
      </c>
      <c r="F18" s="28">
        <f t="shared" si="6"/>
        <v>5082</v>
      </c>
      <c r="G18" s="28">
        <f t="shared" si="6"/>
        <v>3301</v>
      </c>
      <c r="H18" s="28">
        <f t="shared" si="6"/>
        <v>4987</v>
      </c>
      <c r="I18" s="28">
        <f t="shared" si="6"/>
        <v>2052084</v>
      </c>
      <c r="J18" s="53">
        <f t="shared" si="6"/>
        <v>6098665</v>
      </c>
      <c r="K18" s="39">
        <f>SUM(L18:O18)</f>
        <v>10221412</v>
      </c>
      <c r="L18" s="28">
        <f aca="true" t="shared" si="7" ref="L18:Q18">L22+L29</f>
        <v>10040008</v>
      </c>
      <c r="M18" s="28">
        <f t="shared" si="7"/>
        <v>181281</v>
      </c>
      <c r="N18" s="48">
        <v>0</v>
      </c>
      <c r="O18" s="28">
        <f t="shared" si="7"/>
        <v>123</v>
      </c>
      <c r="P18" s="48">
        <v>0</v>
      </c>
      <c r="Q18" s="28">
        <f t="shared" si="7"/>
        <v>3931831</v>
      </c>
      <c r="R18" s="6" t="s">
        <v>42</v>
      </c>
      <c r="S18" s="2"/>
      <c r="T18" s="120"/>
    </row>
    <row r="19" spans="1:20" ht="12.75" customHeight="1">
      <c r="A19" s="2" t="s">
        <v>31</v>
      </c>
      <c r="B19" s="41">
        <v>271</v>
      </c>
      <c r="C19" s="41">
        <v>120</v>
      </c>
      <c r="D19" s="39">
        <f>E19+F19</f>
        <v>1653</v>
      </c>
      <c r="E19" s="39">
        <v>655</v>
      </c>
      <c r="F19" s="39">
        <v>998</v>
      </c>
      <c r="G19" s="39">
        <v>500</v>
      </c>
      <c r="H19" s="39">
        <v>910</v>
      </c>
      <c r="I19" s="39">
        <v>267524</v>
      </c>
      <c r="J19" s="54">
        <v>502663</v>
      </c>
      <c r="K19" s="39">
        <f>L19+M19+N19+O19</f>
        <v>1037850</v>
      </c>
      <c r="L19" s="39">
        <v>1008644</v>
      </c>
      <c r="M19" s="39">
        <v>29083</v>
      </c>
      <c r="N19" s="48">
        <v>0</v>
      </c>
      <c r="O19" s="39">
        <v>123</v>
      </c>
      <c r="P19" s="48">
        <v>0</v>
      </c>
      <c r="Q19" s="39">
        <v>509695</v>
      </c>
      <c r="R19" s="6" t="s">
        <v>31</v>
      </c>
      <c r="S19" s="121"/>
      <c r="T19" s="120"/>
    </row>
    <row r="20" spans="1:20" ht="12.75" customHeight="1">
      <c r="A20" s="2" t="s">
        <v>32</v>
      </c>
      <c r="B20" s="41">
        <v>118</v>
      </c>
      <c r="C20" s="41">
        <v>88</v>
      </c>
      <c r="D20" s="39">
        <f>E20+F20</f>
        <v>1610</v>
      </c>
      <c r="E20" s="39">
        <v>614</v>
      </c>
      <c r="F20" s="39">
        <v>996</v>
      </c>
      <c r="G20" s="39">
        <v>597</v>
      </c>
      <c r="H20" s="39">
        <v>989</v>
      </c>
      <c r="I20" s="39">
        <v>357338</v>
      </c>
      <c r="J20" s="54">
        <v>687429</v>
      </c>
      <c r="K20" s="39">
        <f>L20+M20+N20+O20</f>
        <v>1404016</v>
      </c>
      <c r="L20" s="39">
        <v>1335523</v>
      </c>
      <c r="M20" s="39">
        <v>68493</v>
      </c>
      <c r="N20" s="48">
        <v>0</v>
      </c>
      <c r="O20" s="48">
        <v>0</v>
      </c>
      <c r="P20" s="48">
        <v>0</v>
      </c>
      <c r="Q20" s="39">
        <v>682466</v>
      </c>
      <c r="R20" s="6" t="s">
        <v>32</v>
      </c>
      <c r="T20" s="120"/>
    </row>
    <row r="21" spans="1:20" ht="12.75" customHeight="1">
      <c r="A21" s="2" t="s">
        <v>33</v>
      </c>
      <c r="B21" s="41">
        <v>60</v>
      </c>
      <c r="C21" s="41">
        <v>56</v>
      </c>
      <c r="D21" s="39">
        <f>E21+F21</f>
        <v>1426</v>
      </c>
      <c r="E21" s="39">
        <v>547</v>
      </c>
      <c r="F21" s="39">
        <v>879</v>
      </c>
      <c r="G21" s="39">
        <v>547</v>
      </c>
      <c r="H21" s="39">
        <v>879</v>
      </c>
      <c r="I21" s="39">
        <v>341632</v>
      </c>
      <c r="J21" s="54">
        <v>958290</v>
      </c>
      <c r="K21" s="39">
        <f>L21+M21+N21+O21</f>
        <v>1719867</v>
      </c>
      <c r="L21" s="39">
        <v>1701434</v>
      </c>
      <c r="M21" s="39">
        <v>18433</v>
      </c>
      <c r="N21" s="48">
        <v>0</v>
      </c>
      <c r="O21" s="140">
        <v>0</v>
      </c>
      <c r="P21" s="48">
        <v>0</v>
      </c>
      <c r="Q21" s="39">
        <v>725309</v>
      </c>
      <c r="R21" s="6" t="s">
        <v>33</v>
      </c>
      <c r="T21" s="120"/>
    </row>
    <row r="22" spans="1:20" ht="12.75" customHeight="1">
      <c r="A22" s="8" t="s">
        <v>34</v>
      </c>
      <c r="B22" s="51">
        <f>SUM(B19:B21)</f>
        <v>449</v>
      </c>
      <c r="C22" s="51">
        <f aca="true" t="shared" si="8" ref="C22:Q22">SUM(C19:C21)</f>
        <v>264</v>
      </c>
      <c r="D22" s="42">
        <f>E22+F22</f>
        <v>4689</v>
      </c>
      <c r="E22" s="42">
        <f t="shared" si="8"/>
        <v>1816</v>
      </c>
      <c r="F22" s="42">
        <f t="shared" si="8"/>
        <v>2873</v>
      </c>
      <c r="G22" s="42">
        <f t="shared" si="8"/>
        <v>1644</v>
      </c>
      <c r="H22" s="42">
        <f t="shared" si="8"/>
        <v>2778</v>
      </c>
      <c r="I22" s="42">
        <f t="shared" si="8"/>
        <v>966494</v>
      </c>
      <c r="J22" s="55">
        <f>SUM(J19:J21)</f>
        <v>2148382</v>
      </c>
      <c r="K22" s="43">
        <f>SUM(L22:O22)</f>
        <v>4161733</v>
      </c>
      <c r="L22" s="42">
        <f t="shared" si="8"/>
        <v>4045601</v>
      </c>
      <c r="M22" s="42">
        <f t="shared" si="8"/>
        <v>116009</v>
      </c>
      <c r="N22" s="96">
        <v>0</v>
      </c>
      <c r="O22" s="43">
        <f t="shared" si="8"/>
        <v>123</v>
      </c>
      <c r="P22" s="141">
        <f t="shared" si="8"/>
        <v>0</v>
      </c>
      <c r="Q22" s="42">
        <f t="shared" si="8"/>
        <v>1917470</v>
      </c>
      <c r="R22" s="9" t="s">
        <v>34</v>
      </c>
      <c r="T22" s="120"/>
    </row>
    <row r="23" spans="1:20" ht="12.75" customHeight="1">
      <c r="A23" s="8" t="s">
        <v>35</v>
      </c>
      <c r="B23" s="51">
        <v>18</v>
      </c>
      <c r="C23" s="51">
        <v>17</v>
      </c>
      <c r="D23" s="42">
        <f>E23+F23</f>
        <v>693</v>
      </c>
      <c r="E23" s="42">
        <v>299</v>
      </c>
      <c r="F23" s="42">
        <v>394</v>
      </c>
      <c r="G23" s="42">
        <v>299</v>
      </c>
      <c r="H23" s="42">
        <v>394</v>
      </c>
      <c r="I23" s="42">
        <v>198172</v>
      </c>
      <c r="J23" s="55">
        <v>473272</v>
      </c>
      <c r="K23" s="39">
        <f>L23+M23+N23+O23</f>
        <v>914010</v>
      </c>
      <c r="L23" s="42">
        <v>912190</v>
      </c>
      <c r="M23" s="42">
        <v>1820</v>
      </c>
      <c r="N23" s="48">
        <v>0</v>
      </c>
      <c r="O23" s="48">
        <v>0</v>
      </c>
      <c r="P23" s="48">
        <v>0</v>
      </c>
      <c r="Q23" s="42">
        <v>421306</v>
      </c>
      <c r="R23" s="6" t="s">
        <v>35</v>
      </c>
      <c r="T23" s="120"/>
    </row>
    <row r="24" spans="1:18" ht="12.75" customHeight="1">
      <c r="A24" s="2" t="s">
        <v>36</v>
      </c>
      <c r="B24" s="41">
        <v>13</v>
      </c>
      <c r="C24" s="41">
        <v>13</v>
      </c>
      <c r="D24" s="39">
        <f>E24+F24</f>
        <v>916</v>
      </c>
      <c r="E24" s="39">
        <v>431</v>
      </c>
      <c r="F24" s="39">
        <v>485</v>
      </c>
      <c r="G24" s="39">
        <v>431</v>
      </c>
      <c r="H24" s="39">
        <v>485</v>
      </c>
      <c r="I24" s="39">
        <v>271881</v>
      </c>
      <c r="J24" s="54">
        <v>2145982</v>
      </c>
      <c r="K24" s="39">
        <f>L24+M24+N24+O24</f>
        <v>2685704</v>
      </c>
      <c r="L24" s="39">
        <v>2644646</v>
      </c>
      <c r="M24" s="48">
        <v>41058</v>
      </c>
      <c r="N24" s="48">
        <v>0</v>
      </c>
      <c r="O24" s="48">
        <v>0</v>
      </c>
      <c r="P24" s="48">
        <v>0</v>
      </c>
      <c r="Q24" s="39">
        <v>516197</v>
      </c>
      <c r="R24" s="6" t="s">
        <v>36</v>
      </c>
    </row>
    <row r="25" spans="1:20" ht="12.75" customHeight="1">
      <c r="A25" s="2" t="s">
        <v>37</v>
      </c>
      <c r="B25" s="41">
        <v>6</v>
      </c>
      <c r="C25" s="41">
        <v>6</v>
      </c>
      <c r="D25" s="39">
        <f>E25+F25</f>
        <v>883</v>
      </c>
      <c r="E25" s="39">
        <v>304</v>
      </c>
      <c r="F25" s="39">
        <v>579</v>
      </c>
      <c r="G25" s="39">
        <v>304</v>
      </c>
      <c r="H25" s="39">
        <v>579</v>
      </c>
      <c r="I25" s="39">
        <v>222002</v>
      </c>
      <c r="J25" s="54">
        <v>652586</v>
      </c>
      <c r="K25" s="39">
        <f>L25+M25+N25+O25</f>
        <v>1118437</v>
      </c>
      <c r="L25" s="39">
        <v>1118437</v>
      </c>
      <c r="M25" s="48">
        <v>0</v>
      </c>
      <c r="N25" s="48">
        <v>0</v>
      </c>
      <c r="O25" s="48">
        <v>0</v>
      </c>
      <c r="P25" s="48">
        <v>0</v>
      </c>
      <c r="Q25" s="39">
        <v>444278</v>
      </c>
      <c r="R25" s="6" t="s">
        <v>37</v>
      </c>
      <c r="T25" s="120"/>
    </row>
    <row r="26" spans="1:20" ht="12.75" customHeight="1">
      <c r="A26" s="2" t="s">
        <v>38</v>
      </c>
      <c r="B26" s="41">
        <v>3</v>
      </c>
      <c r="C26" s="41">
        <v>2</v>
      </c>
      <c r="D26" s="79" t="s">
        <v>67</v>
      </c>
      <c r="E26" s="79" t="s">
        <v>67</v>
      </c>
      <c r="F26" s="79" t="s">
        <v>67</v>
      </c>
      <c r="G26" s="79" t="s">
        <v>67</v>
      </c>
      <c r="H26" s="79" t="s">
        <v>67</v>
      </c>
      <c r="I26" s="79" t="s">
        <v>67</v>
      </c>
      <c r="J26" s="109" t="s">
        <v>67</v>
      </c>
      <c r="K26" s="79" t="s">
        <v>67</v>
      </c>
      <c r="L26" s="79" t="s">
        <v>67</v>
      </c>
      <c r="M26" s="79" t="s">
        <v>67</v>
      </c>
      <c r="N26" s="79" t="s">
        <v>67</v>
      </c>
      <c r="O26" s="79" t="s">
        <v>67</v>
      </c>
      <c r="P26" s="79" t="s">
        <v>67</v>
      </c>
      <c r="Q26" s="79" t="s">
        <v>67</v>
      </c>
      <c r="R26" s="6" t="s">
        <v>38</v>
      </c>
      <c r="T26" s="120"/>
    </row>
    <row r="27" spans="1:20" ht="12.75" customHeight="1">
      <c r="A27" s="2" t="s">
        <v>39</v>
      </c>
      <c r="B27" s="48">
        <v>0</v>
      </c>
      <c r="C27" s="48">
        <v>0</v>
      </c>
      <c r="D27" s="48">
        <f>E27+F27</f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111">
        <v>0</v>
      </c>
      <c r="K27" s="48">
        <f>L27+M27+N27+O27</f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6" t="s">
        <v>39</v>
      </c>
      <c r="T27" s="120"/>
    </row>
    <row r="28" spans="1:20" ht="12.75" customHeight="1">
      <c r="A28" s="2" t="s">
        <v>40</v>
      </c>
      <c r="B28" s="41">
        <v>1</v>
      </c>
      <c r="C28" s="41">
        <v>1</v>
      </c>
      <c r="D28" s="79" t="s">
        <v>67</v>
      </c>
      <c r="E28" s="79" t="s">
        <v>67</v>
      </c>
      <c r="F28" s="79" t="s">
        <v>67</v>
      </c>
      <c r="G28" s="79" t="s">
        <v>67</v>
      </c>
      <c r="H28" s="79" t="s">
        <v>67</v>
      </c>
      <c r="I28" s="79" t="s">
        <v>67</v>
      </c>
      <c r="J28" s="109" t="s">
        <v>67</v>
      </c>
      <c r="K28" s="79" t="s">
        <v>67</v>
      </c>
      <c r="L28" s="79" t="s">
        <v>67</v>
      </c>
      <c r="M28" s="79" t="s">
        <v>67</v>
      </c>
      <c r="N28" s="79" t="s">
        <v>67</v>
      </c>
      <c r="O28" s="79" t="s">
        <v>67</v>
      </c>
      <c r="P28" s="79" t="s">
        <v>67</v>
      </c>
      <c r="Q28" s="79" t="s">
        <v>67</v>
      </c>
      <c r="R28" s="6" t="s">
        <v>40</v>
      </c>
      <c r="T28" s="120"/>
    </row>
    <row r="29" spans="1:20" ht="12.75" customHeight="1">
      <c r="A29" s="7" t="s">
        <v>41</v>
      </c>
      <c r="B29" s="52">
        <f>SUM(B23:B28)</f>
        <v>41</v>
      </c>
      <c r="C29" s="52">
        <f>SUM(C23:C28)</f>
        <v>39</v>
      </c>
      <c r="D29" s="40">
        <v>3866</v>
      </c>
      <c r="E29" s="40">
        <v>1657</v>
      </c>
      <c r="F29" s="40">
        <v>2209</v>
      </c>
      <c r="G29" s="40">
        <v>1657</v>
      </c>
      <c r="H29" s="40">
        <v>2209</v>
      </c>
      <c r="I29" s="40">
        <v>1085590</v>
      </c>
      <c r="J29" s="56">
        <v>3950283</v>
      </c>
      <c r="K29" s="40">
        <v>6059679</v>
      </c>
      <c r="L29" s="40">
        <v>5994407</v>
      </c>
      <c r="M29" s="40">
        <v>65272</v>
      </c>
      <c r="N29" s="52">
        <f>SUM(N23:N28)</f>
        <v>0</v>
      </c>
      <c r="O29" s="41">
        <f>SUM(O23:O28)</f>
        <v>0</v>
      </c>
      <c r="P29" s="48">
        <v>0</v>
      </c>
      <c r="Q29" s="40">
        <v>2014361</v>
      </c>
      <c r="R29" s="10" t="s">
        <v>41</v>
      </c>
      <c r="T29" s="120"/>
    </row>
    <row r="30" spans="1:20" ht="12.75" customHeight="1">
      <c r="A30" s="4" t="s">
        <v>43</v>
      </c>
      <c r="B30" s="83">
        <f aca="true" t="shared" si="9" ref="B30:J30">B34+B41</f>
        <v>64</v>
      </c>
      <c r="C30" s="83">
        <f t="shared" si="9"/>
        <v>58</v>
      </c>
      <c r="D30" s="65">
        <f t="shared" si="9"/>
        <v>1543</v>
      </c>
      <c r="E30" s="65">
        <f t="shared" si="9"/>
        <v>1068</v>
      </c>
      <c r="F30" s="65">
        <f t="shared" si="9"/>
        <v>475</v>
      </c>
      <c r="G30" s="65">
        <f t="shared" si="9"/>
        <v>1064</v>
      </c>
      <c r="H30" s="65">
        <f t="shared" si="9"/>
        <v>474</v>
      </c>
      <c r="I30" s="65">
        <f t="shared" si="9"/>
        <v>583551</v>
      </c>
      <c r="J30" s="123">
        <f t="shared" si="9"/>
        <v>1569608</v>
      </c>
      <c r="K30" s="64">
        <f>SUM(L30:O30)</f>
        <v>4470421</v>
      </c>
      <c r="L30" s="65">
        <f aca="true" t="shared" si="10" ref="L30:Q30">L34+L41</f>
        <v>4461985</v>
      </c>
      <c r="M30" s="65">
        <f t="shared" si="10"/>
        <v>3996</v>
      </c>
      <c r="N30" s="48">
        <f t="shared" si="10"/>
        <v>0</v>
      </c>
      <c r="O30" s="65">
        <f t="shared" si="10"/>
        <v>4440</v>
      </c>
      <c r="P30" s="65">
        <f t="shared" si="10"/>
        <v>233686</v>
      </c>
      <c r="Q30" s="65">
        <f t="shared" si="10"/>
        <v>2022298</v>
      </c>
      <c r="R30" s="6" t="s">
        <v>43</v>
      </c>
      <c r="T30" s="120"/>
    </row>
    <row r="31" spans="1:20" ht="12.75" customHeight="1">
      <c r="A31" s="2" t="s">
        <v>31</v>
      </c>
      <c r="B31" s="48">
        <v>20</v>
      </c>
      <c r="C31" s="48">
        <v>18</v>
      </c>
      <c r="D31" s="64">
        <f>E31+F31</f>
        <v>142</v>
      </c>
      <c r="E31" s="64">
        <v>86</v>
      </c>
      <c r="F31" s="64">
        <v>56</v>
      </c>
      <c r="G31" s="64">
        <v>83</v>
      </c>
      <c r="H31" s="64">
        <v>55</v>
      </c>
      <c r="I31" s="64">
        <v>40347</v>
      </c>
      <c r="J31" s="124">
        <v>57279</v>
      </c>
      <c r="K31" s="64">
        <f>L31+M31+N31+O31</f>
        <v>161419</v>
      </c>
      <c r="L31" s="64">
        <v>161239</v>
      </c>
      <c r="M31" s="48">
        <v>180</v>
      </c>
      <c r="N31" s="48">
        <v>0</v>
      </c>
      <c r="O31" s="48">
        <v>0</v>
      </c>
      <c r="P31" s="64">
        <v>24705</v>
      </c>
      <c r="Q31" s="64">
        <v>74493</v>
      </c>
      <c r="R31" s="6" t="s">
        <v>31</v>
      </c>
      <c r="T31" s="120"/>
    </row>
    <row r="32" spans="1:20" ht="12.75" customHeight="1">
      <c r="A32" s="2" t="s">
        <v>32</v>
      </c>
      <c r="B32" s="48">
        <v>24</v>
      </c>
      <c r="C32" s="48">
        <v>20</v>
      </c>
      <c r="D32" s="64">
        <f>E32+F32</f>
        <v>330</v>
      </c>
      <c r="E32" s="64">
        <v>210</v>
      </c>
      <c r="F32" s="64">
        <v>120</v>
      </c>
      <c r="G32" s="64">
        <v>209</v>
      </c>
      <c r="H32" s="64">
        <v>120</v>
      </c>
      <c r="I32" s="64">
        <v>97580</v>
      </c>
      <c r="J32" s="124">
        <v>137378</v>
      </c>
      <c r="K32" s="64">
        <f>L32+M32+N32+O32</f>
        <v>411676</v>
      </c>
      <c r="L32" s="64">
        <v>403420</v>
      </c>
      <c r="M32" s="64">
        <v>3816</v>
      </c>
      <c r="N32" s="48">
        <v>0</v>
      </c>
      <c r="O32" s="64">
        <v>4440</v>
      </c>
      <c r="P32" s="64">
        <v>71849</v>
      </c>
      <c r="Q32" s="64">
        <v>189390</v>
      </c>
      <c r="R32" s="6" t="s">
        <v>32</v>
      </c>
      <c r="T32" s="120"/>
    </row>
    <row r="33" spans="1:20" ht="12.75" customHeight="1">
      <c r="A33" s="2" t="s">
        <v>33</v>
      </c>
      <c r="B33" s="48">
        <v>8</v>
      </c>
      <c r="C33" s="48">
        <v>8</v>
      </c>
      <c r="D33" s="64">
        <f>E33+F33</f>
        <v>177</v>
      </c>
      <c r="E33" s="64">
        <v>111</v>
      </c>
      <c r="F33" s="64">
        <v>66</v>
      </c>
      <c r="G33" s="64">
        <v>111</v>
      </c>
      <c r="H33" s="64">
        <v>66</v>
      </c>
      <c r="I33" s="64">
        <v>65504</v>
      </c>
      <c r="J33" s="124">
        <v>374836</v>
      </c>
      <c r="K33" s="64">
        <f>L33+M33+N33+O33</f>
        <v>627899</v>
      </c>
      <c r="L33" s="64">
        <v>627899</v>
      </c>
      <c r="M33" s="48">
        <v>0</v>
      </c>
      <c r="N33" s="48">
        <v>0</v>
      </c>
      <c r="O33" s="48">
        <v>0</v>
      </c>
      <c r="P33" s="64">
        <v>57061</v>
      </c>
      <c r="Q33" s="64">
        <v>183951</v>
      </c>
      <c r="R33" s="6" t="s">
        <v>33</v>
      </c>
      <c r="T33" s="120"/>
    </row>
    <row r="34" spans="1:20" ht="12.75" customHeight="1">
      <c r="A34" s="8" t="s">
        <v>34</v>
      </c>
      <c r="B34" s="76">
        <f>SUM(B31:B33)</f>
        <v>52</v>
      </c>
      <c r="C34" s="76">
        <f aca="true" t="shared" si="11" ref="C34:P34">SUM(C31:C33)</f>
        <v>46</v>
      </c>
      <c r="D34" s="74">
        <f>E34+F34</f>
        <v>649</v>
      </c>
      <c r="E34" s="74">
        <f t="shared" si="11"/>
        <v>407</v>
      </c>
      <c r="F34" s="74">
        <f t="shared" si="11"/>
        <v>242</v>
      </c>
      <c r="G34" s="74">
        <f t="shared" si="11"/>
        <v>403</v>
      </c>
      <c r="H34" s="74">
        <f t="shared" si="11"/>
        <v>241</v>
      </c>
      <c r="I34" s="74">
        <f t="shared" si="11"/>
        <v>203431</v>
      </c>
      <c r="J34" s="133">
        <f>SUM(J31:J33)</f>
        <v>569493</v>
      </c>
      <c r="K34" s="73">
        <f>SUM(L34:O34)</f>
        <v>1200994</v>
      </c>
      <c r="L34" s="74">
        <f t="shared" si="11"/>
        <v>1192558</v>
      </c>
      <c r="M34" s="74">
        <f t="shared" si="11"/>
        <v>3996</v>
      </c>
      <c r="N34" s="66">
        <v>0</v>
      </c>
      <c r="O34" s="74">
        <f t="shared" si="11"/>
        <v>4440</v>
      </c>
      <c r="P34" s="74">
        <f t="shared" si="11"/>
        <v>153615</v>
      </c>
      <c r="Q34" s="74">
        <f>SUM(Q31:Q33)</f>
        <v>447834</v>
      </c>
      <c r="R34" s="9" t="s">
        <v>34</v>
      </c>
      <c r="T34" s="120"/>
    </row>
    <row r="35" spans="1:18" ht="12.75" customHeight="1">
      <c r="A35" s="8" t="s">
        <v>35</v>
      </c>
      <c r="B35" s="76">
        <v>7</v>
      </c>
      <c r="C35" s="76">
        <v>7</v>
      </c>
      <c r="D35" s="74">
        <f aca="true" t="shared" si="12" ref="D35:D40">E35+F35</f>
        <v>291</v>
      </c>
      <c r="E35" s="74">
        <v>198</v>
      </c>
      <c r="F35" s="74">
        <v>93</v>
      </c>
      <c r="G35" s="74">
        <v>198</v>
      </c>
      <c r="H35" s="74">
        <v>93</v>
      </c>
      <c r="I35" s="74">
        <v>106932</v>
      </c>
      <c r="J35" s="133">
        <v>455456</v>
      </c>
      <c r="K35" s="64">
        <f aca="true" t="shared" si="13" ref="K35:K40">L35+M35+N35+O35</f>
        <v>1207574</v>
      </c>
      <c r="L35" s="74">
        <v>1207574</v>
      </c>
      <c r="M35" s="66">
        <v>0</v>
      </c>
      <c r="N35" s="66">
        <v>0</v>
      </c>
      <c r="O35" s="66">
        <v>0</v>
      </c>
      <c r="P35" s="74">
        <v>80071</v>
      </c>
      <c r="Q35" s="74">
        <v>636673</v>
      </c>
      <c r="R35" s="6" t="s">
        <v>35</v>
      </c>
    </row>
    <row r="36" spans="1:20" ht="12.75" customHeight="1">
      <c r="A36" s="2" t="s">
        <v>36</v>
      </c>
      <c r="B36" s="48">
        <v>2</v>
      </c>
      <c r="C36" s="48">
        <v>2</v>
      </c>
      <c r="D36" s="79" t="s">
        <v>68</v>
      </c>
      <c r="E36" s="79" t="s">
        <v>68</v>
      </c>
      <c r="F36" s="79" t="s">
        <v>68</v>
      </c>
      <c r="G36" s="79" t="s">
        <v>68</v>
      </c>
      <c r="H36" s="79" t="s">
        <v>68</v>
      </c>
      <c r="I36" s="79" t="s">
        <v>68</v>
      </c>
      <c r="J36" s="109" t="s">
        <v>68</v>
      </c>
      <c r="K36" s="79" t="s">
        <v>68</v>
      </c>
      <c r="L36" s="79" t="s">
        <v>68</v>
      </c>
      <c r="M36" s="79" t="s">
        <v>68</v>
      </c>
      <c r="N36" s="79" t="s">
        <v>68</v>
      </c>
      <c r="O36" s="79" t="s">
        <v>68</v>
      </c>
      <c r="P36" s="79"/>
      <c r="Q36" s="79" t="s">
        <v>68</v>
      </c>
      <c r="R36" s="6" t="s">
        <v>36</v>
      </c>
      <c r="T36" s="120"/>
    </row>
    <row r="37" spans="1:20" ht="12.75" customHeight="1">
      <c r="A37" s="2" t="s">
        <v>37</v>
      </c>
      <c r="B37" s="48">
        <v>3</v>
      </c>
      <c r="C37" s="48">
        <v>3</v>
      </c>
      <c r="D37" s="79" t="s">
        <v>68</v>
      </c>
      <c r="E37" s="79" t="s">
        <v>68</v>
      </c>
      <c r="F37" s="79" t="s">
        <v>68</v>
      </c>
      <c r="G37" s="79" t="s">
        <v>68</v>
      </c>
      <c r="H37" s="79" t="s">
        <v>68</v>
      </c>
      <c r="I37" s="79" t="s">
        <v>68</v>
      </c>
      <c r="J37" s="109" t="s">
        <v>68</v>
      </c>
      <c r="K37" s="79" t="s">
        <v>68</v>
      </c>
      <c r="L37" s="79" t="s">
        <v>68</v>
      </c>
      <c r="M37" s="79" t="s">
        <v>68</v>
      </c>
      <c r="N37" s="79" t="s">
        <v>68</v>
      </c>
      <c r="O37" s="79" t="s">
        <v>68</v>
      </c>
      <c r="P37" s="79"/>
      <c r="Q37" s="79" t="s">
        <v>68</v>
      </c>
      <c r="R37" s="6" t="s">
        <v>37</v>
      </c>
      <c r="T37" s="120"/>
    </row>
    <row r="38" spans="1:20" ht="12.75" customHeight="1">
      <c r="A38" s="2" t="s">
        <v>38</v>
      </c>
      <c r="B38" s="48">
        <v>0</v>
      </c>
      <c r="C38" s="48">
        <v>0</v>
      </c>
      <c r="D38" s="48">
        <f t="shared" si="12"/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111">
        <v>0</v>
      </c>
      <c r="K38" s="48">
        <f t="shared" si="13"/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6" t="s">
        <v>38</v>
      </c>
      <c r="T38" s="120"/>
    </row>
    <row r="39" spans="1:20" ht="12.75" customHeight="1">
      <c r="A39" s="2" t="s">
        <v>39</v>
      </c>
      <c r="B39" s="48">
        <v>0</v>
      </c>
      <c r="C39" s="48">
        <v>0</v>
      </c>
      <c r="D39" s="48">
        <f t="shared" si="12"/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111">
        <v>0</v>
      </c>
      <c r="K39" s="48">
        <f t="shared" si="13"/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6" t="s">
        <v>39</v>
      </c>
      <c r="T39" s="120"/>
    </row>
    <row r="40" spans="1:20" ht="12.75" customHeight="1">
      <c r="A40" s="2" t="s">
        <v>40</v>
      </c>
      <c r="B40" s="48">
        <v>0</v>
      </c>
      <c r="C40" s="48">
        <v>0</v>
      </c>
      <c r="D40" s="48">
        <f t="shared" si="12"/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111">
        <v>0</v>
      </c>
      <c r="K40" s="48">
        <f t="shared" si="13"/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6" t="s">
        <v>40</v>
      </c>
      <c r="T40" s="120"/>
    </row>
    <row r="41" spans="1:20" ht="12.75" customHeight="1">
      <c r="A41" s="7" t="s">
        <v>41</v>
      </c>
      <c r="B41" s="81">
        <f>SUM(B35:B40)</f>
        <v>12</v>
      </c>
      <c r="C41" s="81">
        <f>SUM(C35:C40)</f>
        <v>12</v>
      </c>
      <c r="D41" s="34">
        <v>894</v>
      </c>
      <c r="E41" s="34">
        <v>661</v>
      </c>
      <c r="F41" s="34">
        <v>233</v>
      </c>
      <c r="G41" s="34">
        <v>661</v>
      </c>
      <c r="H41" s="34">
        <v>233</v>
      </c>
      <c r="I41" s="34">
        <v>380120</v>
      </c>
      <c r="J41" s="35">
        <v>1000115</v>
      </c>
      <c r="K41" s="34">
        <v>3269427</v>
      </c>
      <c r="L41" s="34">
        <v>3269427</v>
      </c>
      <c r="M41" s="82">
        <f>SUM(M35:M40)</f>
        <v>0</v>
      </c>
      <c r="N41" s="82">
        <f>SUM(N35:N40)</f>
        <v>0</v>
      </c>
      <c r="O41" s="82">
        <f>SUM(O35:O40)</f>
        <v>0</v>
      </c>
      <c r="P41" s="34">
        <f>SUM(P35:P40)</f>
        <v>80071</v>
      </c>
      <c r="Q41" s="34">
        <v>1574464</v>
      </c>
      <c r="R41" s="10" t="s">
        <v>41</v>
      </c>
      <c r="T41" s="120"/>
    </row>
    <row r="42" spans="1:20" ht="12.75" customHeight="1">
      <c r="A42" s="2" t="s">
        <v>44</v>
      </c>
      <c r="B42" s="83">
        <f aca="true" t="shared" si="14" ref="B42:J42">B46+B53</f>
        <v>10</v>
      </c>
      <c r="C42" s="83">
        <f t="shared" si="14"/>
        <v>7</v>
      </c>
      <c r="D42" s="65">
        <f t="shared" si="14"/>
        <v>540</v>
      </c>
      <c r="E42" s="65">
        <f t="shared" si="14"/>
        <v>272</v>
      </c>
      <c r="F42" s="65">
        <f t="shared" si="14"/>
        <v>268</v>
      </c>
      <c r="G42" s="65">
        <f t="shared" si="14"/>
        <v>270</v>
      </c>
      <c r="H42" s="65">
        <f t="shared" si="14"/>
        <v>265</v>
      </c>
      <c r="I42" s="65">
        <f t="shared" si="14"/>
        <v>125227</v>
      </c>
      <c r="J42" s="123">
        <f t="shared" si="14"/>
        <v>91331</v>
      </c>
      <c r="K42" s="64">
        <f>SUM(L42:O42)</f>
        <v>392607</v>
      </c>
      <c r="L42" s="65">
        <f aca="true" t="shared" si="15" ref="L42:Q42">L46+L53</f>
        <v>125719</v>
      </c>
      <c r="M42" s="65">
        <f t="shared" si="15"/>
        <v>266888</v>
      </c>
      <c r="N42" s="48">
        <f t="shared" si="15"/>
        <v>0</v>
      </c>
      <c r="O42" s="48">
        <f t="shared" si="15"/>
        <v>0</v>
      </c>
      <c r="P42" s="67">
        <f t="shared" si="15"/>
        <v>0</v>
      </c>
      <c r="Q42" s="65">
        <f t="shared" si="15"/>
        <v>287088</v>
      </c>
      <c r="R42" s="6" t="s">
        <v>44</v>
      </c>
      <c r="S42" s="2"/>
      <c r="T42" s="120"/>
    </row>
    <row r="43" spans="1:19" ht="12.75" customHeight="1">
      <c r="A43" s="2" t="s">
        <v>31</v>
      </c>
      <c r="B43" s="48">
        <v>4</v>
      </c>
      <c r="C43" s="48">
        <v>1</v>
      </c>
      <c r="D43" s="79" t="s">
        <v>68</v>
      </c>
      <c r="E43" s="79" t="s">
        <v>68</v>
      </c>
      <c r="F43" s="79" t="s">
        <v>68</v>
      </c>
      <c r="G43" s="79" t="s">
        <v>68</v>
      </c>
      <c r="H43" s="79" t="s">
        <v>68</v>
      </c>
      <c r="I43" s="79" t="s">
        <v>68</v>
      </c>
      <c r="J43" s="109" t="s">
        <v>68</v>
      </c>
      <c r="K43" s="79" t="s">
        <v>68</v>
      </c>
      <c r="L43" s="79" t="s">
        <v>68</v>
      </c>
      <c r="M43" s="79" t="s">
        <v>68</v>
      </c>
      <c r="N43" s="79" t="s">
        <v>68</v>
      </c>
      <c r="O43" s="79" t="s">
        <v>68</v>
      </c>
      <c r="P43" s="79"/>
      <c r="Q43" s="79" t="s">
        <v>68</v>
      </c>
      <c r="R43" s="6" t="s">
        <v>31</v>
      </c>
      <c r="S43" s="121"/>
    </row>
    <row r="44" spans="1:20" ht="12.75" customHeight="1">
      <c r="A44" s="2" t="s">
        <v>32</v>
      </c>
      <c r="B44" s="48">
        <v>1</v>
      </c>
      <c r="C44" s="48">
        <v>1</v>
      </c>
      <c r="D44" s="79" t="s">
        <v>68</v>
      </c>
      <c r="E44" s="79" t="s">
        <v>68</v>
      </c>
      <c r="F44" s="79" t="s">
        <v>68</v>
      </c>
      <c r="G44" s="79" t="s">
        <v>68</v>
      </c>
      <c r="H44" s="79" t="s">
        <v>68</v>
      </c>
      <c r="I44" s="79" t="s">
        <v>68</v>
      </c>
      <c r="J44" s="109" t="s">
        <v>68</v>
      </c>
      <c r="K44" s="79" t="s">
        <v>68</v>
      </c>
      <c r="L44" s="79" t="s">
        <v>68</v>
      </c>
      <c r="M44" s="79" t="s">
        <v>68</v>
      </c>
      <c r="N44" s="79" t="s">
        <v>68</v>
      </c>
      <c r="O44" s="79" t="s">
        <v>68</v>
      </c>
      <c r="P44" s="79"/>
      <c r="Q44" s="79" t="s">
        <v>68</v>
      </c>
      <c r="R44" s="6" t="s">
        <v>32</v>
      </c>
      <c r="T44" s="121"/>
    </row>
    <row r="45" spans="1:18" ht="12.75" customHeight="1">
      <c r="A45" s="2" t="s">
        <v>33</v>
      </c>
      <c r="B45" s="48">
        <v>0</v>
      </c>
      <c r="C45" s="48">
        <v>0</v>
      </c>
      <c r="D45" s="48">
        <f>E45+F45</f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111">
        <v>0</v>
      </c>
      <c r="K45" s="48">
        <f>L45+M45+N45+O45</f>
        <v>0</v>
      </c>
      <c r="L45" s="48">
        <v>0</v>
      </c>
      <c r="M45" s="48">
        <v>0</v>
      </c>
      <c r="N45" s="48">
        <v>0</v>
      </c>
      <c r="O45" s="48">
        <v>0</v>
      </c>
      <c r="P45" s="70">
        <v>0</v>
      </c>
      <c r="Q45" s="48">
        <v>0</v>
      </c>
      <c r="R45" s="6" t="s">
        <v>33</v>
      </c>
    </row>
    <row r="46" spans="1:18" ht="12.75" customHeight="1">
      <c r="A46" s="8" t="s">
        <v>34</v>
      </c>
      <c r="B46" s="76">
        <f>SUM(B43:B45)</f>
        <v>5</v>
      </c>
      <c r="C46" s="76">
        <f>SUM(C43:C45)</f>
        <v>2</v>
      </c>
      <c r="D46" s="73">
        <v>41</v>
      </c>
      <c r="E46" s="73">
        <v>17</v>
      </c>
      <c r="F46" s="73">
        <v>24</v>
      </c>
      <c r="G46" s="73">
        <v>15</v>
      </c>
      <c r="H46" s="73">
        <v>21</v>
      </c>
      <c r="I46" s="73">
        <v>9631</v>
      </c>
      <c r="J46" s="128">
        <v>2400</v>
      </c>
      <c r="K46" s="73">
        <v>19048</v>
      </c>
      <c r="L46" s="73">
        <v>2013</v>
      </c>
      <c r="M46" s="73">
        <v>17035</v>
      </c>
      <c r="N46" s="88">
        <f>SUM(N43:N45)</f>
        <v>0</v>
      </c>
      <c r="O46" s="88">
        <f>SUM(O43:O45)</f>
        <v>0</v>
      </c>
      <c r="P46" s="88">
        <f>SUM(P43:P45)</f>
        <v>0</v>
      </c>
      <c r="Q46" s="73">
        <v>15856</v>
      </c>
      <c r="R46" s="9" t="s">
        <v>34</v>
      </c>
    </row>
    <row r="47" spans="1:18" ht="12.75" customHeight="1">
      <c r="A47" s="8" t="s">
        <v>35</v>
      </c>
      <c r="B47" s="76">
        <v>1</v>
      </c>
      <c r="C47" s="76">
        <v>1</v>
      </c>
      <c r="D47" s="79" t="s">
        <v>68</v>
      </c>
      <c r="E47" s="79" t="s">
        <v>68</v>
      </c>
      <c r="F47" s="79" t="s">
        <v>68</v>
      </c>
      <c r="G47" s="79" t="s">
        <v>68</v>
      </c>
      <c r="H47" s="79" t="s">
        <v>68</v>
      </c>
      <c r="I47" s="79" t="s">
        <v>68</v>
      </c>
      <c r="J47" s="109" t="s">
        <v>68</v>
      </c>
      <c r="K47" s="79" t="s">
        <v>68</v>
      </c>
      <c r="L47" s="79" t="s">
        <v>68</v>
      </c>
      <c r="M47" s="79" t="s">
        <v>68</v>
      </c>
      <c r="N47" s="79" t="s">
        <v>68</v>
      </c>
      <c r="O47" s="79" t="s">
        <v>68</v>
      </c>
      <c r="P47" s="79"/>
      <c r="Q47" s="79" t="s">
        <v>68</v>
      </c>
      <c r="R47" s="6" t="s">
        <v>35</v>
      </c>
    </row>
    <row r="48" spans="1:18" ht="12.75" customHeight="1">
      <c r="A48" s="2" t="s">
        <v>36</v>
      </c>
      <c r="B48" s="48">
        <v>3</v>
      </c>
      <c r="C48" s="48">
        <v>3</v>
      </c>
      <c r="D48" s="79" t="s">
        <v>68</v>
      </c>
      <c r="E48" s="79" t="s">
        <v>68</v>
      </c>
      <c r="F48" s="79" t="s">
        <v>68</v>
      </c>
      <c r="G48" s="79" t="s">
        <v>68</v>
      </c>
      <c r="H48" s="79" t="s">
        <v>68</v>
      </c>
      <c r="I48" s="79" t="s">
        <v>68</v>
      </c>
      <c r="J48" s="109" t="s">
        <v>68</v>
      </c>
      <c r="K48" s="79" t="s">
        <v>68</v>
      </c>
      <c r="L48" s="79" t="s">
        <v>68</v>
      </c>
      <c r="M48" s="79" t="s">
        <v>68</v>
      </c>
      <c r="N48" s="79" t="s">
        <v>68</v>
      </c>
      <c r="O48" s="79" t="s">
        <v>68</v>
      </c>
      <c r="P48" s="79"/>
      <c r="Q48" s="79" t="s">
        <v>68</v>
      </c>
      <c r="R48" s="6" t="s">
        <v>36</v>
      </c>
    </row>
    <row r="49" spans="1:18" ht="12.75" customHeight="1">
      <c r="A49" s="2" t="s">
        <v>37</v>
      </c>
      <c r="B49" s="48">
        <v>0</v>
      </c>
      <c r="C49" s="48">
        <v>0</v>
      </c>
      <c r="D49" s="48">
        <f>E49+F49</f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111">
        <v>0</v>
      </c>
      <c r="K49" s="48">
        <f>L49+M49+N49+O49</f>
        <v>0</v>
      </c>
      <c r="L49" s="48">
        <v>0</v>
      </c>
      <c r="M49" s="48">
        <v>0</v>
      </c>
      <c r="N49" s="48">
        <v>0</v>
      </c>
      <c r="O49" s="48">
        <v>0</v>
      </c>
      <c r="P49" s="70">
        <v>0</v>
      </c>
      <c r="Q49" s="48">
        <v>0</v>
      </c>
      <c r="R49" s="6" t="s">
        <v>37</v>
      </c>
    </row>
    <row r="50" spans="1:18" ht="12.75" customHeight="1">
      <c r="A50" s="2" t="s">
        <v>38</v>
      </c>
      <c r="B50" s="48">
        <v>1</v>
      </c>
      <c r="C50" s="48">
        <v>1</v>
      </c>
      <c r="D50" s="79" t="s">
        <v>68</v>
      </c>
      <c r="E50" s="79" t="s">
        <v>68</v>
      </c>
      <c r="F50" s="79" t="s">
        <v>68</v>
      </c>
      <c r="G50" s="79" t="s">
        <v>68</v>
      </c>
      <c r="H50" s="79" t="s">
        <v>68</v>
      </c>
      <c r="I50" s="79" t="s">
        <v>68</v>
      </c>
      <c r="J50" s="109" t="s">
        <v>68</v>
      </c>
      <c r="K50" s="79" t="s">
        <v>68</v>
      </c>
      <c r="L50" s="79" t="s">
        <v>68</v>
      </c>
      <c r="M50" s="79" t="s">
        <v>68</v>
      </c>
      <c r="N50" s="79" t="s">
        <v>68</v>
      </c>
      <c r="O50" s="79" t="s">
        <v>68</v>
      </c>
      <c r="P50" s="79"/>
      <c r="Q50" s="79" t="s">
        <v>68</v>
      </c>
      <c r="R50" s="6" t="s">
        <v>38</v>
      </c>
    </row>
    <row r="51" spans="1:18" ht="12.75" customHeight="1">
      <c r="A51" s="2" t="s">
        <v>39</v>
      </c>
      <c r="B51" s="48">
        <v>0</v>
      </c>
      <c r="C51" s="48">
        <v>0</v>
      </c>
      <c r="D51" s="48">
        <f>E51+F51</f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111">
        <v>0</v>
      </c>
      <c r="K51" s="48">
        <f>L51+M51+N51+O51</f>
        <v>0</v>
      </c>
      <c r="L51" s="48">
        <v>0</v>
      </c>
      <c r="M51" s="48">
        <v>0</v>
      </c>
      <c r="N51" s="48">
        <v>0</v>
      </c>
      <c r="O51" s="48">
        <v>0</v>
      </c>
      <c r="P51" s="70">
        <v>0</v>
      </c>
      <c r="Q51" s="48">
        <v>0</v>
      </c>
      <c r="R51" s="6" t="s">
        <v>39</v>
      </c>
    </row>
    <row r="52" spans="1:18" ht="12.75" customHeight="1">
      <c r="A52" s="2" t="s">
        <v>40</v>
      </c>
      <c r="B52" s="48">
        <v>0</v>
      </c>
      <c r="C52" s="48">
        <v>0</v>
      </c>
      <c r="D52" s="48">
        <f>E52+F52</f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111">
        <v>0</v>
      </c>
      <c r="K52" s="48">
        <f>L52+M52+N52+O52</f>
        <v>0</v>
      </c>
      <c r="L52" s="48">
        <v>0</v>
      </c>
      <c r="M52" s="48">
        <v>0</v>
      </c>
      <c r="N52" s="48">
        <v>0</v>
      </c>
      <c r="O52" s="48">
        <v>0</v>
      </c>
      <c r="P52" s="70">
        <v>0</v>
      </c>
      <c r="Q52" s="48">
        <v>0</v>
      </c>
      <c r="R52" s="6" t="s">
        <v>40</v>
      </c>
    </row>
    <row r="53" spans="1:18" ht="12.75" customHeight="1">
      <c r="A53" s="7" t="s">
        <v>41</v>
      </c>
      <c r="B53" s="81">
        <f>SUM(B47:B52)</f>
        <v>5</v>
      </c>
      <c r="C53" s="81">
        <f>SUM(C47:C52)</f>
        <v>5</v>
      </c>
      <c r="D53" s="34">
        <v>499</v>
      </c>
      <c r="E53" s="34">
        <v>255</v>
      </c>
      <c r="F53" s="34">
        <v>244</v>
      </c>
      <c r="G53" s="34">
        <v>255</v>
      </c>
      <c r="H53" s="34">
        <v>244</v>
      </c>
      <c r="I53" s="34">
        <v>115596</v>
      </c>
      <c r="J53" s="35">
        <v>88931</v>
      </c>
      <c r="K53" s="34">
        <v>373559</v>
      </c>
      <c r="L53" s="34">
        <v>123706</v>
      </c>
      <c r="M53" s="34">
        <v>249853</v>
      </c>
      <c r="N53" s="82">
        <f>SUM(N47:N52)</f>
        <v>0</v>
      </c>
      <c r="O53" s="82">
        <f>SUM(O47:O52)</f>
        <v>0</v>
      </c>
      <c r="P53" s="70">
        <v>0</v>
      </c>
      <c r="Q53" s="34">
        <v>271232</v>
      </c>
      <c r="R53" s="10" t="s">
        <v>41</v>
      </c>
    </row>
    <row r="54" spans="1:19" ht="12.75" customHeight="1">
      <c r="A54" s="2" t="s">
        <v>45</v>
      </c>
      <c r="B54" s="83">
        <f aca="true" t="shared" si="16" ref="B54:J54">B58+B65</f>
        <v>527</v>
      </c>
      <c r="C54" s="83">
        <f t="shared" si="16"/>
        <v>415</v>
      </c>
      <c r="D54" s="65">
        <f t="shared" si="16"/>
        <v>13370</v>
      </c>
      <c r="E54" s="65">
        <f t="shared" si="16"/>
        <v>1619</v>
      </c>
      <c r="F54" s="65">
        <f>F58+F65</f>
        <v>11751</v>
      </c>
      <c r="G54" s="65">
        <f t="shared" si="16"/>
        <v>1539</v>
      </c>
      <c r="H54" s="65">
        <f t="shared" si="16"/>
        <v>11693</v>
      </c>
      <c r="I54" s="65">
        <f t="shared" si="16"/>
        <v>2393890</v>
      </c>
      <c r="J54" s="123">
        <f t="shared" si="16"/>
        <v>2185092</v>
      </c>
      <c r="K54" s="64">
        <f>SUM(L54:O54)</f>
        <v>6033343</v>
      </c>
      <c r="L54" s="65">
        <f aca="true" t="shared" si="17" ref="L54:Q54">L58+L65</f>
        <v>1990917</v>
      </c>
      <c r="M54" s="65">
        <f t="shared" si="17"/>
        <v>4040713</v>
      </c>
      <c r="N54" s="65">
        <f t="shared" si="17"/>
        <v>1713</v>
      </c>
      <c r="O54" s="48">
        <f t="shared" si="17"/>
        <v>0</v>
      </c>
      <c r="P54" s="67">
        <f t="shared" si="17"/>
        <v>0</v>
      </c>
      <c r="Q54" s="65">
        <f t="shared" si="17"/>
        <v>3669183</v>
      </c>
      <c r="R54" s="6" t="s">
        <v>45</v>
      </c>
      <c r="S54" s="2"/>
    </row>
    <row r="55" spans="1:19" ht="12.75" customHeight="1">
      <c r="A55" s="2" t="s">
        <v>31</v>
      </c>
      <c r="B55" s="48">
        <v>146</v>
      </c>
      <c r="C55" s="48">
        <v>69</v>
      </c>
      <c r="D55" s="64">
        <f aca="true" t="shared" si="18" ref="D55:D64">E55+F55</f>
        <v>955</v>
      </c>
      <c r="E55" s="64">
        <v>148</v>
      </c>
      <c r="F55" s="64">
        <v>807</v>
      </c>
      <c r="G55" s="64">
        <v>99</v>
      </c>
      <c r="H55" s="64">
        <v>763</v>
      </c>
      <c r="I55" s="64">
        <v>127483</v>
      </c>
      <c r="J55" s="124">
        <v>66869</v>
      </c>
      <c r="K55" s="64">
        <f>L55+M55+N55+O55</f>
        <v>280413</v>
      </c>
      <c r="L55" s="64">
        <v>36152</v>
      </c>
      <c r="M55" s="64">
        <v>242850</v>
      </c>
      <c r="N55" s="64">
        <v>1411</v>
      </c>
      <c r="O55" s="48">
        <v>0</v>
      </c>
      <c r="P55" s="70">
        <v>0</v>
      </c>
      <c r="Q55" s="64">
        <v>203376</v>
      </c>
      <c r="R55" s="6" t="s">
        <v>31</v>
      </c>
      <c r="S55" s="121"/>
    </row>
    <row r="56" spans="1:18" ht="12.75" customHeight="1">
      <c r="A56" s="2" t="s">
        <v>32</v>
      </c>
      <c r="B56" s="48">
        <v>166</v>
      </c>
      <c r="C56" s="48">
        <v>135</v>
      </c>
      <c r="D56" s="64">
        <f t="shared" si="18"/>
        <v>2341</v>
      </c>
      <c r="E56" s="64">
        <v>238</v>
      </c>
      <c r="F56" s="64">
        <v>2103</v>
      </c>
      <c r="G56" s="64">
        <v>208</v>
      </c>
      <c r="H56" s="64">
        <v>2090</v>
      </c>
      <c r="I56" s="64">
        <v>373673</v>
      </c>
      <c r="J56" s="124">
        <v>176909</v>
      </c>
      <c r="K56" s="64">
        <f>L56+M56+N56+O56</f>
        <v>894439</v>
      </c>
      <c r="L56" s="64">
        <v>107910</v>
      </c>
      <c r="M56" s="64">
        <v>786529</v>
      </c>
      <c r="N56" s="64">
        <v>0</v>
      </c>
      <c r="O56" s="48">
        <v>0</v>
      </c>
      <c r="P56" s="70">
        <v>0</v>
      </c>
      <c r="Q56" s="64">
        <v>683363</v>
      </c>
      <c r="R56" s="6" t="s">
        <v>32</v>
      </c>
    </row>
    <row r="57" spans="1:18" ht="12.75" customHeight="1">
      <c r="A57" s="2" t="s">
        <v>33</v>
      </c>
      <c r="B57" s="48">
        <v>77</v>
      </c>
      <c r="C57" s="48">
        <v>73</v>
      </c>
      <c r="D57" s="64">
        <f t="shared" si="18"/>
        <v>1882</v>
      </c>
      <c r="E57" s="64">
        <v>219</v>
      </c>
      <c r="F57" s="64">
        <v>1663</v>
      </c>
      <c r="G57" s="64">
        <v>218</v>
      </c>
      <c r="H57" s="64">
        <v>1662</v>
      </c>
      <c r="I57" s="64">
        <v>313739</v>
      </c>
      <c r="J57" s="124">
        <v>167276</v>
      </c>
      <c r="K57" s="64">
        <f>L57+M57+N57+O57</f>
        <v>687170</v>
      </c>
      <c r="L57" s="64">
        <v>106226</v>
      </c>
      <c r="M57" s="64">
        <v>580642</v>
      </c>
      <c r="N57" s="48">
        <v>302</v>
      </c>
      <c r="O57" s="48">
        <v>0</v>
      </c>
      <c r="P57" s="70">
        <v>0</v>
      </c>
      <c r="Q57" s="64">
        <v>495136</v>
      </c>
      <c r="R57" s="6" t="s">
        <v>33</v>
      </c>
    </row>
    <row r="58" spans="1:18" ht="12.75" customHeight="1">
      <c r="A58" s="8" t="s">
        <v>34</v>
      </c>
      <c r="B58" s="76">
        <f>SUM(B55:B57)</f>
        <v>389</v>
      </c>
      <c r="C58" s="76">
        <f aca="true" t="shared" si="19" ref="C58:Q58">SUM(C55:C57)</f>
        <v>277</v>
      </c>
      <c r="D58" s="74">
        <f t="shared" si="18"/>
        <v>5178</v>
      </c>
      <c r="E58" s="74">
        <f t="shared" si="19"/>
        <v>605</v>
      </c>
      <c r="F58" s="74">
        <f t="shared" si="19"/>
        <v>4573</v>
      </c>
      <c r="G58" s="74">
        <f t="shared" si="19"/>
        <v>525</v>
      </c>
      <c r="H58" s="74">
        <f t="shared" si="19"/>
        <v>4515</v>
      </c>
      <c r="I58" s="74">
        <f t="shared" si="19"/>
        <v>814895</v>
      </c>
      <c r="J58" s="133">
        <f>SUM(J55:J57)</f>
        <v>411054</v>
      </c>
      <c r="K58" s="73">
        <f>SUM(L58:O58)</f>
        <v>1862022</v>
      </c>
      <c r="L58" s="74">
        <f t="shared" si="19"/>
        <v>250288</v>
      </c>
      <c r="M58" s="74">
        <f t="shared" si="19"/>
        <v>1610021</v>
      </c>
      <c r="N58" s="73">
        <f t="shared" si="19"/>
        <v>1713</v>
      </c>
      <c r="O58" s="88">
        <v>0</v>
      </c>
      <c r="P58" s="66">
        <f t="shared" si="19"/>
        <v>0</v>
      </c>
      <c r="Q58" s="74">
        <f t="shared" si="19"/>
        <v>1381875</v>
      </c>
      <c r="R58" s="9" t="s">
        <v>34</v>
      </c>
    </row>
    <row r="59" spans="1:18" ht="12.75" customHeight="1">
      <c r="A59" s="8" t="s">
        <v>35</v>
      </c>
      <c r="B59" s="76">
        <v>77</v>
      </c>
      <c r="C59" s="76">
        <v>77</v>
      </c>
      <c r="D59" s="74">
        <f t="shared" si="18"/>
        <v>3043</v>
      </c>
      <c r="E59" s="74">
        <v>331</v>
      </c>
      <c r="F59" s="74">
        <v>2712</v>
      </c>
      <c r="G59" s="74">
        <v>331</v>
      </c>
      <c r="H59" s="74">
        <v>2712</v>
      </c>
      <c r="I59" s="74">
        <v>552727</v>
      </c>
      <c r="J59" s="133">
        <v>290959</v>
      </c>
      <c r="K59" s="64">
        <f aca="true" t="shared" si="20" ref="K59:K64">L59+M59+N59+O59</f>
        <v>1128569</v>
      </c>
      <c r="L59" s="74">
        <v>201238</v>
      </c>
      <c r="M59" s="74">
        <v>927331</v>
      </c>
      <c r="N59" s="48">
        <v>0</v>
      </c>
      <c r="O59" s="48">
        <v>0</v>
      </c>
      <c r="P59" s="66">
        <v>0</v>
      </c>
      <c r="Q59" s="74">
        <v>799270</v>
      </c>
      <c r="R59" s="6" t="s">
        <v>35</v>
      </c>
    </row>
    <row r="60" spans="1:18" ht="12.75" customHeight="1">
      <c r="A60" s="2" t="s">
        <v>36</v>
      </c>
      <c r="B60" s="48">
        <v>47</v>
      </c>
      <c r="C60" s="48">
        <v>47</v>
      </c>
      <c r="D60" s="64">
        <f t="shared" si="18"/>
        <v>3186</v>
      </c>
      <c r="E60" s="64">
        <v>365</v>
      </c>
      <c r="F60" s="64">
        <v>2821</v>
      </c>
      <c r="G60" s="64">
        <v>365</v>
      </c>
      <c r="H60" s="64">
        <v>2821</v>
      </c>
      <c r="I60" s="64">
        <v>640139</v>
      </c>
      <c r="J60" s="124">
        <v>476072</v>
      </c>
      <c r="K60" s="64">
        <f t="shared" si="20"/>
        <v>1433183</v>
      </c>
      <c r="L60" s="64">
        <v>456796</v>
      </c>
      <c r="M60" s="64">
        <v>976387</v>
      </c>
      <c r="N60" s="48">
        <v>0</v>
      </c>
      <c r="O60" s="48">
        <v>0</v>
      </c>
      <c r="P60" s="70">
        <v>0</v>
      </c>
      <c r="Q60" s="64">
        <v>912863</v>
      </c>
      <c r="R60" s="6" t="s">
        <v>36</v>
      </c>
    </row>
    <row r="61" spans="1:18" ht="12.75" customHeight="1">
      <c r="A61" s="2" t="s">
        <v>37</v>
      </c>
      <c r="B61" s="48">
        <v>13</v>
      </c>
      <c r="C61" s="48">
        <v>13</v>
      </c>
      <c r="D61" s="79" t="s">
        <v>68</v>
      </c>
      <c r="E61" s="79" t="s">
        <v>68</v>
      </c>
      <c r="F61" s="79" t="s">
        <v>68</v>
      </c>
      <c r="G61" s="79" t="s">
        <v>68</v>
      </c>
      <c r="H61" s="79" t="s">
        <v>68</v>
      </c>
      <c r="I61" s="77" t="s">
        <v>68</v>
      </c>
      <c r="J61" s="109" t="s">
        <v>68</v>
      </c>
      <c r="K61" s="79" t="s">
        <v>68</v>
      </c>
      <c r="L61" s="79" t="s">
        <v>68</v>
      </c>
      <c r="M61" s="79" t="s">
        <v>68</v>
      </c>
      <c r="N61" s="79" t="s">
        <v>68</v>
      </c>
      <c r="O61" s="79" t="s">
        <v>68</v>
      </c>
      <c r="P61" s="79"/>
      <c r="Q61" s="79" t="s">
        <v>68</v>
      </c>
      <c r="R61" s="6" t="s">
        <v>37</v>
      </c>
    </row>
    <row r="62" spans="1:18" ht="12.75" customHeight="1">
      <c r="A62" s="2" t="s">
        <v>38</v>
      </c>
      <c r="B62" s="48">
        <v>1</v>
      </c>
      <c r="C62" s="48">
        <v>1</v>
      </c>
      <c r="D62" s="79" t="s">
        <v>68</v>
      </c>
      <c r="E62" s="79" t="s">
        <v>68</v>
      </c>
      <c r="F62" s="79" t="s">
        <v>68</v>
      </c>
      <c r="G62" s="79" t="s">
        <v>68</v>
      </c>
      <c r="H62" s="79" t="s">
        <v>68</v>
      </c>
      <c r="I62" s="77" t="s">
        <v>68</v>
      </c>
      <c r="J62" s="109" t="s">
        <v>68</v>
      </c>
      <c r="K62" s="79" t="s">
        <v>68</v>
      </c>
      <c r="L62" s="79" t="s">
        <v>68</v>
      </c>
      <c r="M62" s="79" t="s">
        <v>68</v>
      </c>
      <c r="N62" s="79" t="s">
        <v>68</v>
      </c>
      <c r="O62" s="79" t="s">
        <v>68</v>
      </c>
      <c r="P62" s="79"/>
      <c r="Q62" s="79" t="s">
        <v>68</v>
      </c>
      <c r="R62" s="6" t="s">
        <v>38</v>
      </c>
    </row>
    <row r="63" spans="1:18" ht="12.75" customHeight="1">
      <c r="A63" s="2" t="s">
        <v>39</v>
      </c>
      <c r="B63" s="48">
        <v>0</v>
      </c>
      <c r="C63" s="48">
        <v>0</v>
      </c>
      <c r="D63" s="48">
        <f t="shared" si="18"/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111">
        <v>0</v>
      </c>
      <c r="K63" s="48">
        <f t="shared" si="20"/>
        <v>0</v>
      </c>
      <c r="L63" s="48">
        <v>0</v>
      </c>
      <c r="M63" s="48">
        <v>0</v>
      </c>
      <c r="N63" s="48">
        <v>0</v>
      </c>
      <c r="O63" s="48">
        <v>0</v>
      </c>
      <c r="P63" s="79">
        <v>0</v>
      </c>
      <c r="Q63" s="48">
        <v>0</v>
      </c>
      <c r="R63" s="6" t="s">
        <v>39</v>
      </c>
    </row>
    <row r="64" spans="1:18" ht="12.75" customHeight="1">
      <c r="A64" s="2" t="s">
        <v>40</v>
      </c>
      <c r="B64" s="48">
        <v>0</v>
      </c>
      <c r="C64" s="48">
        <v>0</v>
      </c>
      <c r="D64" s="48">
        <f t="shared" si="18"/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111">
        <v>0</v>
      </c>
      <c r="K64" s="48">
        <f t="shared" si="20"/>
        <v>0</v>
      </c>
      <c r="L64" s="48">
        <v>0</v>
      </c>
      <c r="M64" s="48">
        <v>0</v>
      </c>
      <c r="N64" s="48">
        <v>0</v>
      </c>
      <c r="O64" s="48">
        <v>0</v>
      </c>
      <c r="P64" s="70">
        <v>0</v>
      </c>
      <c r="Q64" s="48">
        <v>0</v>
      </c>
      <c r="R64" s="6" t="s">
        <v>40</v>
      </c>
    </row>
    <row r="65" spans="1:18" ht="12.75" customHeight="1">
      <c r="A65" s="7" t="s">
        <v>41</v>
      </c>
      <c r="B65" s="81">
        <f>SUM(B59:B64)</f>
        <v>138</v>
      </c>
      <c r="C65" s="81">
        <f>SUM(C59:C64)</f>
        <v>138</v>
      </c>
      <c r="D65" s="34">
        <v>8192</v>
      </c>
      <c r="E65" s="34">
        <v>1014</v>
      </c>
      <c r="F65" s="34">
        <v>7178</v>
      </c>
      <c r="G65" s="34">
        <v>1014</v>
      </c>
      <c r="H65" s="34">
        <v>7178</v>
      </c>
      <c r="I65" s="34">
        <v>1578995</v>
      </c>
      <c r="J65" s="35">
        <v>1774038</v>
      </c>
      <c r="K65" s="34">
        <v>4171321</v>
      </c>
      <c r="L65" s="34">
        <v>1740629</v>
      </c>
      <c r="M65" s="34">
        <v>2430692</v>
      </c>
      <c r="N65" s="82">
        <f>SUM(N59:N64)</f>
        <v>0</v>
      </c>
      <c r="O65" s="82">
        <f>SUM(O59:O64)</f>
        <v>0</v>
      </c>
      <c r="P65" s="82">
        <f>SUM(P59:P64)</f>
        <v>0</v>
      </c>
      <c r="Q65" s="34">
        <v>2287308</v>
      </c>
      <c r="R65" s="10" t="s">
        <v>41</v>
      </c>
    </row>
    <row r="66" spans="1:18" ht="12.75" customHeight="1">
      <c r="A66" s="2" t="s">
        <v>46</v>
      </c>
      <c r="B66" s="83">
        <f aca="true" t="shared" si="21" ref="B66:J66">B70+B77</f>
        <v>308</v>
      </c>
      <c r="C66" s="83">
        <f t="shared" si="21"/>
        <v>240</v>
      </c>
      <c r="D66" s="65">
        <f t="shared" si="21"/>
        <v>4483</v>
      </c>
      <c r="E66" s="65">
        <f t="shared" si="21"/>
        <v>3179</v>
      </c>
      <c r="F66" s="65">
        <f t="shared" si="21"/>
        <v>1304</v>
      </c>
      <c r="G66" s="65">
        <f t="shared" si="21"/>
        <v>3116</v>
      </c>
      <c r="H66" s="65">
        <f t="shared" si="21"/>
        <v>1274</v>
      </c>
      <c r="I66" s="65">
        <f t="shared" si="21"/>
        <v>1362868</v>
      </c>
      <c r="J66" s="123">
        <f t="shared" si="21"/>
        <v>4623012</v>
      </c>
      <c r="K66" s="64">
        <f>SUM(L66:O66)</f>
        <v>8233267</v>
      </c>
      <c r="L66" s="65">
        <f aca="true" t="shared" si="22" ref="L66:Q66">L70+L77</f>
        <v>7990010</v>
      </c>
      <c r="M66" s="65">
        <f t="shared" si="22"/>
        <v>242155</v>
      </c>
      <c r="N66" s="67">
        <f t="shared" si="22"/>
        <v>1054</v>
      </c>
      <c r="O66" s="65">
        <f t="shared" si="22"/>
        <v>48</v>
      </c>
      <c r="P66" s="67">
        <f t="shared" si="22"/>
        <v>0</v>
      </c>
      <c r="Q66" s="65">
        <f t="shared" si="22"/>
        <v>3451975</v>
      </c>
      <c r="R66" s="6" t="s">
        <v>46</v>
      </c>
    </row>
    <row r="67" spans="1:18" ht="12.75" customHeight="1">
      <c r="A67" s="2" t="s">
        <v>31</v>
      </c>
      <c r="B67" s="48">
        <v>174</v>
      </c>
      <c r="C67" s="48">
        <v>114</v>
      </c>
      <c r="D67" s="64">
        <f>E67+F67</f>
        <v>1073</v>
      </c>
      <c r="E67" s="64">
        <v>712</v>
      </c>
      <c r="F67" s="64">
        <v>361</v>
      </c>
      <c r="G67" s="64">
        <v>653</v>
      </c>
      <c r="H67" s="64">
        <v>334</v>
      </c>
      <c r="I67" s="64">
        <v>250999</v>
      </c>
      <c r="J67" s="124">
        <v>562979</v>
      </c>
      <c r="K67" s="64">
        <f>SUM(L67:O67)</f>
        <v>1069037</v>
      </c>
      <c r="L67" s="64">
        <v>980023</v>
      </c>
      <c r="M67" s="64">
        <v>88256</v>
      </c>
      <c r="N67" s="48">
        <v>754</v>
      </c>
      <c r="O67" s="64">
        <v>4</v>
      </c>
      <c r="P67" s="70">
        <v>0</v>
      </c>
      <c r="Q67" s="64">
        <v>481958</v>
      </c>
      <c r="R67" s="6" t="s">
        <v>31</v>
      </c>
    </row>
    <row r="68" spans="1:18" ht="12.75" customHeight="1">
      <c r="A68" s="2" t="s">
        <v>32</v>
      </c>
      <c r="B68" s="48">
        <v>84</v>
      </c>
      <c r="C68" s="48">
        <v>78</v>
      </c>
      <c r="D68" s="64">
        <f>E68+F68</f>
        <v>1148</v>
      </c>
      <c r="E68" s="64">
        <v>747</v>
      </c>
      <c r="F68" s="64">
        <v>401</v>
      </c>
      <c r="G68" s="64">
        <v>743</v>
      </c>
      <c r="H68" s="64">
        <v>398</v>
      </c>
      <c r="I68" s="64">
        <v>311628</v>
      </c>
      <c r="J68" s="124">
        <v>810017</v>
      </c>
      <c r="K68" s="64">
        <f>SUM(L68:O68)</f>
        <v>1484419</v>
      </c>
      <c r="L68" s="64">
        <v>1430823</v>
      </c>
      <c r="M68" s="64">
        <v>53275</v>
      </c>
      <c r="N68" s="48">
        <v>300</v>
      </c>
      <c r="O68" s="64">
        <v>21</v>
      </c>
      <c r="P68" s="70">
        <v>0</v>
      </c>
      <c r="Q68" s="64">
        <v>642292</v>
      </c>
      <c r="R68" s="6" t="s">
        <v>32</v>
      </c>
    </row>
    <row r="69" spans="1:18" ht="12.75" customHeight="1">
      <c r="A69" s="2" t="s">
        <v>33</v>
      </c>
      <c r="B69" s="48">
        <v>20</v>
      </c>
      <c r="C69" s="48">
        <v>18</v>
      </c>
      <c r="D69" s="64">
        <f>E69+F69</f>
        <v>473</v>
      </c>
      <c r="E69" s="64">
        <v>356</v>
      </c>
      <c r="F69" s="64">
        <v>117</v>
      </c>
      <c r="G69" s="64">
        <v>356</v>
      </c>
      <c r="H69" s="64">
        <v>117</v>
      </c>
      <c r="I69" s="64">
        <v>145458</v>
      </c>
      <c r="J69" s="124">
        <v>427608</v>
      </c>
      <c r="K69" s="64">
        <f>SUM(L69:O69)</f>
        <v>722967</v>
      </c>
      <c r="L69" s="64">
        <v>715451</v>
      </c>
      <c r="M69" s="64">
        <v>7516</v>
      </c>
      <c r="N69" s="48">
        <v>0</v>
      </c>
      <c r="O69" s="48">
        <v>0</v>
      </c>
      <c r="P69" s="70">
        <v>0</v>
      </c>
      <c r="Q69" s="64">
        <v>281294</v>
      </c>
      <c r="R69" s="6" t="s">
        <v>33</v>
      </c>
    </row>
    <row r="70" spans="1:18" ht="12.75" customHeight="1">
      <c r="A70" s="8" t="s">
        <v>34</v>
      </c>
      <c r="B70" s="76">
        <f>SUM(B67:B69)</f>
        <v>278</v>
      </c>
      <c r="C70" s="76">
        <f aca="true" t="shared" si="23" ref="C70:Q70">SUM(C67:C69)</f>
        <v>210</v>
      </c>
      <c r="D70" s="74">
        <f>E70+F70</f>
        <v>2694</v>
      </c>
      <c r="E70" s="74">
        <f t="shared" si="23"/>
        <v>1815</v>
      </c>
      <c r="F70" s="74">
        <f t="shared" si="23"/>
        <v>879</v>
      </c>
      <c r="G70" s="74">
        <f t="shared" si="23"/>
        <v>1752</v>
      </c>
      <c r="H70" s="74">
        <f t="shared" si="23"/>
        <v>849</v>
      </c>
      <c r="I70" s="74">
        <f t="shared" si="23"/>
        <v>708085</v>
      </c>
      <c r="J70" s="133">
        <f>SUM(J67:J69)</f>
        <v>1800604</v>
      </c>
      <c r="K70" s="73">
        <f>SUM(L70:O70)</f>
        <v>3276423</v>
      </c>
      <c r="L70" s="74">
        <f t="shared" si="23"/>
        <v>3126297</v>
      </c>
      <c r="M70" s="74">
        <f t="shared" si="23"/>
        <v>149047</v>
      </c>
      <c r="N70" s="66">
        <f t="shared" si="23"/>
        <v>1054</v>
      </c>
      <c r="O70" s="74">
        <f t="shared" si="23"/>
        <v>25</v>
      </c>
      <c r="P70" s="66">
        <f t="shared" si="23"/>
        <v>0</v>
      </c>
      <c r="Q70" s="74">
        <f t="shared" si="23"/>
        <v>1405544</v>
      </c>
      <c r="R70" s="9" t="s">
        <v>34</v>
      </c>
    </row>
    <row r="71" spans="1:18" ht="12.75" customHeight="1">
      <c r="A71" s="8" t="s">
        <v>35</v>
      </c>
      <c r="B71" s="76">
        <v>19</v>
      </c>
      <c r="C71" s="76">
        <v>19</v>
      </c>
      <c r="D71" s="74">
        <f aca="true" t="shared" si="24" ref="D71:D76">E71+F71</f>
        <v>748</v>
      </c>
      <c r="E71" s="74">
        <v>527</v>
      </c>
      <c r="F71" s="74">
        <v>221</v>
      </c>
      <c r="G71" s="74">
        <v>527</v>
      </c>
      <c r="H71" s="74">
        <v>221</v>
      </c>
      <c r="I71" s="74">
        <v>247428</v>
      </c>
      <c r="J71" s="133">
        <v>973761</v>
      </c>
      <c r="K71" s="64">
        <f aca="true" t="shared" si="25" ref="K71:K76">SUM(L71:O71)</f>
        <v>1883858</v>
      </c>
      <c r="L71" s="74">
        <v>1852245</v>
      </c>
      <c r="M71" s="74">
        <v>31590</v>
      </c>
      <c r="N71" s="76">
        <v>0</v>
      </c>
      <c r="O71" s="74">
        <v>23</v>
      </c>
      <c r="P71" s="66">
        <v>0</v>
      </c>
      <c r="Q71" s="74">
        <v>869728</v>
      </c>
      <c r="R71" s="6" t="s">
        <v>35</v>
      </c>
    </row>
    <row r="72" spans="1:18" ht="12.75" customHeight="1">
      <c r="A72" s="2" t="s">
        <v>36</v>
      </c>
      <c r="B72" s="48">
        <v>7</v>
      </c>
      <c r="C72" s="48">
        <v>7</v>
      </c>
      <c r="D72" s="64">
        <f t="shared" si="24"/>
        <v>521</v>
      </c>
      <c r="E72" s="64">
        <v>404</v>
      </c>
      <c r="F72" s="64">
        <v>117</v>
      </c>
      <c r="G72" s="64">
        <v>404</v>
      </c>
      <c r="H72" s="64">
        <v>117</v>
      </c>
      <c r="I72" s="64">
        <v>167939</v>
      </c>
      <c r="J72" s="124">
        <v>606142</v>
      </c>
      <c r="K72" s="64">
        <f t="shared" si="25"/>
        <v>983512</v>
      </c>
      <c r="L72" s="64">
        <v>921994</v>
      </c>
      <c r="M72" s="64">
        <v>61518</v>
      </c>
      <c r="N72" s="48">
        <v>0</v>
      </c>
      <c r="O72" s="48">
        <v>0</v>
      </c>
      <c r="P72" s="70">
        <v>0</v>
      </c>
      <c r="Q72" s="64">
        <v>369457</v>
      </c>
      <c r="R72" s="6" t="s">
        <v>36</v>
      </c>
    </row>
    <row r="73" spans="1:18" ht="12.75" customHeight="1">
      <c r="A73" s="2" t="s">
        <v>37</v>
      </c>
      <c r="B73" s="48">
        <v>4</v>
      </c>
      <c r="C73" s="48">
        <v>4</v>
      </c>
      <c r="D73" s="137">
        <f t="shared" si="24"/>
        <v>520</v>
      </c>
      <c r="E73" s="137">
        <v>433</v>
      </c>
      <c r="F73" s="137">
        <v>87</v>
      </c>
      <c r="G73" s="137">
        <v>433</v>
      </c>
      <c r="H73" s="137">
        <v>87</v>
      </c>
      <c r="I73" s="137">
        <v>239416</v>
      </c>
      <c r="J73" s="138">
        <v>1242505</v>
      </c>
      <c r="K73" s="137">
        <f t="shared" si="25"/>
        <v>2089474</v>
      </c>
      <c r="L73" s="137">
        <v>2089474</v>
      </c>
      <c r="M73" s="48">
        <v>0</v>
      </c>
      <c r="N73" s="48">
        <v>0</v>
      </c>
      <c r="O73" s="48">
        <v>0</v>
      </c>
      <c r="P73" s="48">
        <v>0</v>
      </c>
      <c r="Q73" s="137">
        <v>807246</v>
      </c>
      <c r="R73" s="6" t="s">
        <v>37</v>
      </c>
    </row>
    <row r="74" spans="1:18" ht="12.75" customHeight="1">
      <c r="A74" s="2" t="s">
        <v>38</v>
      </c>
      <c r="B74" s="48">
        <v>0</v>
      </c>
      <c r="C74" s="48">
        <v>0</v>
      </c>
      <c r="D74" s="48">
        <f t="shared" si="24"/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111">
        <v>0</v>
      </c>
      <c r="K74" s="48">
        <f t="shared" si="25"/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6" t="s">
        <v>38</v>
      </c>
    </row>
    <row r="75" spans="1:18" ht="12.75" customHeight="1">
      <c r="A75" s="2" t="s">
        <v>39</v>
      </c>
      <c r="B75" s="48">
        <v>0</v>
      </c>
      <c r="C75" s="48">
        <v>0</v>
      </c>
      <c r="D75" s="48">
        <f t="shared" si="24"/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111">
        <v>0</v>
      </c>
      <c r="K75" s="48">
        <f t="shared" si="25"/>
        <v>0</v>
      </c>
      <c r="L75" s="48">
        <v>0</v>
      </c>
      <c r="M75" s="48">
        <v>0</v>
      </c>
      <c r="N75" s="48">
        <v>0</v>
      </c>
      <c r="O75" s="48">
        <v>0</v>
      </c>
      <c r="P75" s="70">
        <v>0</v>
      </c>
      <c r="Q75" s="48">
        <v>0</v>
      </c>
      <c r="R75" s="6" t="s">
        <v>39</v>
      </c>
    </row>
    <row r="76" spans="1:18" ht="12.75" customHeight="1">
      <c r="A76" s="2" t="s">
        <v>40</v>
      </c>
      <c r="B76" s="48">
        <v>0</v>
      </c>
      <c r="C76" s="48">
        <v>0</v>
      </c>
      <c r="D76" s="48">
        <f t="shared" si="24"/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111">
        <v>0</v>
      </c>
      <c r="K76" s="48">
        <f t="shared" si="25"/>
        <v>0</v>
      </c>
      <c r="L76" s="48">
        <v>0</v>
      </c>
      <c r="M76" s="48">
        <v>0</v>
      </c>
      <c r="N76" s="48">
        <v>0</v>
      </c>
      <c r="O76" s="48">
        <v>0</v>
      </c>
      <c r="P76" s="70">
        <v>0</v>
      </c>
      <c r="Q76" s="48">
        <v>0</v>
      </c>
      <c r="R76" s="6" t="s">
        <v>40</v>
      </c>
    </row>
    <row r="77" spans="1:18" ht="12.75" customHeight="1">
      <c r="A77" s="7" t="s">
        <v>41</v>
      </c>
      <c r="B77" s="52">
        <f>SUM(B71:B76)</f>
        <v>30</v>
      </c>
      <c r="C77" s="52">
        <f aca="true" t="shared" si="26" ref="C77:Q77">SUM(C71:C76)</f>
        <v>30</v>
      </c>
      <c r="D77" s="40">
        <f>E77+F77</f>
        <v>1789</v>
      </c>
      <c r="E77" s="40">
        <f t="shared" si="26"/>
        <v>1364</v>
      </c>
      <c r="F77" s="40">
        <f t="shared" si="26"/>
        <v>425</v>
      </c>
      <c r="G77" s="40">
        <f t="shared" si="26"/>
        <v>1364</v>
      </c>
      <c r="H77" s="40">
        <f t="shared" si="26"/>
        <v>425</v>
      </c>
      <c r="I77" s="40">
        <f t="shared" si="26"/>
        <v>654783</v>
      </c>
      <c r="J77" s="56">
        <f t="shared" si="26"/>
        <v>2822408</v>
      </c>
      <c r="K77" s="40">
        <f>SUM(L77:O77)</f>
        <v>4956844</v>
      </c>
      <c r="L77" s="40">
        <f t="shared" si="26"/>
        <v>4863713</v>
      </c>
      <c r="M77" s="40">
        <f t="shared" si="26"/>
        <v>93108</v>
      </c>
      <c r="N77" s="112">
        <f t="shared" si="26"/>
        <v>0</v>
      </c>
      <c r="O77" s="40">
        <f t="shared" si="26"/>
        <v>23</v>
      </c>
      <c r="P77" s="112">
        <f t="shared" si="26"/>
        <v>0</v>
      </c>
      <c r="Q77" s="40">
        <f t="shared" si="26"/>
        <v>2046431</v>
      </c>
      <c r="R77" s="10" t="s">
        <v>41</v>
      </c>
    </row>
    <row r="78" ht="12">
      <c r="R78" s="11"/>
    </row>
    <row r="90" spans="1:18" ht="12">
      <c r="A90" s="11"/>
      <c r="B90" s="11"/>
      <c r="C90" s="11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11"/>
    </row>
  </sheetData>
  <printOptions/>
  <pageMargins left="0.7874015748031497" right="0.7874015748031497" top="0.7874015748031497" bottom="0.7874015748031497" header="0.2755905511811024" footer="0.31496062992125984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1"/>
  <sheetViews>
    <sheetView workbookViewId="0" topLeftCell="A1">
      <pane xSplit="1" ySplit="5" topLeftCell="B55" activePane="bottomRight" state="frozen"/>
      <selection pane="topLeft" activeCell="Q16" sqref="Q16"/>
      <selection pane="topRight" activeCell="Q16" sqref="Q16"/>
      <selection pane="bottomLeft" activeCell="Q16" sqref="Q16"/>
      <selection pane="bottomRight" activeCell="A6" sqref="A6:IV77"/>
    </sheetView>
  </sheetViews>
  <sheetFormatPr defaultColWidth="8.796875" defaultRowHeight="12.75" customHeight="1" outlineLevelCol="1"/>
  <cols>
    <col min="1" max="1" width="15.59765625" style="15" customWidth="1"/>
    <col min="2" max="3" width="9.19921875" style="15" customWidth="1"/>
    <col min="4" max="4" width="10" style="27" customWidth="1"/>
    <col min="5" max="8" width="9.09765625" style="27" customWidth="1"/>
    <col min="9" max="9" width="11.59765625" style="27" customWidth="1"/>
    <col min="10" max="11" width="12.59765625" style="27" customWidth="1"/>
    <col min="12" max="13" width="10.59765625" style="27" customWidth="1"/>
    <col min="14" max="15" width="9.09765625" style="27" customWidth="1"/>
    <col min="16" max="16" width="7.59765625" style="27" hidden="1" customWidth="1" outlineLevel="1"/>
    <col min="17" max="17" width="11.8984375" style="27" customWidth="1" collapsed="1"/>
    <col min="18" max="18" width="15.59765625" style="15" customWidth="1"/>
    <col min="19" max="19" width="9" style="15" customWidth="1"/>
    <col min="20" max="20" width="4" style="15" customWidth="1"/>
    <col min="21" max="21" width="12" style="15" customWidth="1"/>
    <col min="22" max="23" width="6" style="15" customWidth="1"/>
    <col min="24" max="24" width="8" style="15" customWidth="1"/>
    <col min="25" max="25" width="6" style="15" customWidth="1"/>
    <col min="26" max="16384" width="9" style="15" customWidth="1"/>
  </cols>
  <sheetData>
    <row r="1" spans="1:24" ht="12.75" customHeight="1">
      <c r="A1" s="13" t="s">
        <v>0</v>
      </c>
      <c r="B1" s="14"/>
      <c r="C1" s="14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Q1" s="26"/>
      <c r="R1" s="14"/>
      <c r="T1" s="14"/>
      <c r="U1" s="14"/>
      <c r="V1" s="14"/>
      <c r="W1" s="14"/>
      <c r="X1" s="14"/>
    </row>
    <row r="2" spans="1:24" ht="12.75" customHeight="1">
      <c r="A2" s="13" t="s">
        <v>47</v>
      </c>
      <c r="B2" s="14"/>
      <c r="C2" s="14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Q2" s="26"/>
      <c r="R2" s="14"/>
      <c r="T2" s="14"/>
      <c r="U2" s="14"/>
      <c r="V2" s="14"/>
      <c r="W2" s="14"/>
      <c r="X2" s="14"/>
    </row>
    <row r="3" spans="1:25" s="20" customFormat="1" ht="12.75" customHeight="1">
      <c r="A3" s="21"/>
      <c r="B3" s="46" t="s">
        <v>2</v>
      </c>
      <c r="C3" s="47"/>
      <c r="D3" s="44" t="s">
        <v>3</v>
      </c>
      <c r="E3" s="45"/>
      <c r="F3" s="45"/>
      <c r="G3" s="45"/>
      <c r="H3" s="45"/>
      <c r="I3" s="30" t="s">
        <v>4</v>
      </c>
      <c r="J3" s="29" t="s">
        <v>5</v>
      </c>
      <c r="K3" s="28" t="s">
        <v>6</v>
      </c>
      <c r="L3" s="29"/>
      <c r="M3" s="29"/>
      <c r="N3" s="29"/>
      <c r="O3" s="29"/>
      <c r="P3" s="30" t="s">
        <v>7</v>
      </c>
      <c r="Q3" s="30" t="s">
        <v>8</v>
      </c>
      <c r="R3" s="22"/>
      <c r="T3" s="19"/>
      <c r="U3" s="19"/>
      <c r="V3" s="19"/>
      <c r="W3" s="19"/>
      <c r="X3" s="19"/>
      <c r="Y3" s="19"/>
    </row>
    <row r="4" spans="1:25" s="20" customFormat="1" ht="12.75" customHeight="1">
      <c r="A4" s="19" t="s">
        <v>9</v>
      </c>
      <c r="B4" s="22"/>
      <c r="C4" s="22"/>
      <c r="D4" s="44" t="s">
        <v>10</v>
      </c>
      <c r="E4" s="45"/>
      <c r="F4" s="45"/>
      <c r="G4" s="44" t="s">
        <v>11</v>
      </c>
      <c r="H4" s="45"/>
      <c r="I4" s="31" t="s">
        <v>12</v>
      </c>
      <c r="J4" s="32" t="s">
        <v>13</v>
      </c>
      <c r="K4" s="30"/>
      <c r="L4" s="30" t="s">
        <v>14</v>
      </c>
      <c r="M4" s="30" t="s">
        <v>15</v>
      </c>
      <c r="N4" s="30" t="s">
        <v>16</v>
      </c>
      <c r="O4" s="30" t="s">
        <v>17</v>
      </c>
      <c r="P4" s="31" t="s">
        <v>18</v>
      </c>
      <c r="Q4" s="31" t="s">
        <v>19</v>
      </c>
      <c r="R4" s="23" t="s">
        <v>9</v>
      </c>
      <c r="T4" s="19"/>
      <c r="U4" s="19"/>
      <c r="V4" s="19"/>
      <c r="W4" s="19"/>
      <c r="X4" s="19"/>
      <c r="Y4" s="19"/>
    </row>
    <row r="5" spans="1:25" s="20" customFormat="1" ht="12.75" customHeight="1">
      <c r="A5" s="24" t="s">
        <v>20</v>
      </c>
      <c r="B5" s="25" t="s">
        <v>21</v>
      </c>
      <c r="C5" s="25" t="s">
        <v>22</v>
      </c>
      <c r="D5" s="33" t="s">
        <v>23</v>
      </c>
      <c r="E5" s="33" t="s">
        <v>24</v>
      </c>
      <c r="F5" s="33" t="s">
        <v>25</v>
      </c>
      <c r="G5" s="33" t="s">
        <v>24</v>
      </c>
      <c r="H5" s="33" t="s">
        <v>25</v>
      </c>
      <c r="I5" s="34" t="s">
        <v>26</v>
      </c>
      <c r="J5" s="35" t="s">
        <v>26</v>
      </c>
      <c r="K5" s="36" t="s">
        <v>12</v>
      </c>
      <c r="L5" s="36" t="s">
        <v>27</v>
      </c>
      <c r="M5" s="36" t="s">
        <v>28</v>
      </c>
      <c r="N5" s="36" t="s">
        <v>28</v>
      </c>
      <c r="O5" s="36" t="s">
        <v>28</v>
      </c>
      <c r="P5" s="36" t="s">
        <v>29</v>
      </c>
      <c r="Q5" s="34" t="s">
        <v>26</v>
      </c>
      <c r="R5" s="25" t="s">
        <v>20</v>
      </c>
      <c r="T5" s="19"/>
      <c r="U5" s="19"/>
      <c r="V5" s="19"/>
      <c r="W5" s="19"/>
      <c r="X5" s="19"/>
      <c r="Y5" s="19"/>
    </row>
    <row r="6" spans="1:18" ht="12.75" customHeight="1">
      <c r="A6" s="14" t="s">
        <v>48</v>
      </c>
      <c r="B6" s="70">
        <f aca="true" t="shared" si="0" ref="B6:J6">B10+B17</f>
        <v>95</v>
      </c>
      <c r="C6" s="67">
        <f t="shared" si="0"/>
        <v>59</v>
      </c>
      <c r="D6" s="65">
        <f>E6+F6</f>
        <v>1153</v>
      </c>
      <c r="E6" s="65">
        <f t="shared" si="0"/>
        <v>787</v>
      </c>
      <c r="F6" s="65">
        <f t="shared" si="0"/>
        <v>366</v>
      </c>
      <c r="G6" s="65">
        <f t="shared" si="0"/>
        <v>755</v>
      </c>
      <c r="H6" s="65">
        <f t="shared" si="0"/>
        <v>350</v>
      </c>
      <c r="I6" s="65">
        <f t="shared" si="0"/>
        <v>296272</v>
      </c>
      <c r="J6" s="123">
        <f t="shared" si="0"/>
        <v>588614</v>
      </c>
      <c r="K6" s="65">
        <f>SUM(L6:O6)</f>
        <v>1198749</v>
      </c>
      <c r="L6" s="65">
        <f aca="true" t="shared" si="1" ref="L6:Q6">L10+L17</f>
        <v>1172104</v>
      </c>
      <c r="M6" s="65">
        <f t="shared" si="1"/>
        <v>25163</v>
      </c>
      <c r="N6" s="65">
        <f t="shared" si="1"/>
        <v>1482</v>
      </c>
      <c r="O6" s="48">
        <f t="shared" si="1"/>
        <v>0</v>
      </c>
      <c r="P6" s="67">
        <f t="shared" si="1"/>
        <v>0</v>
      </c>
      <c r="Q6" s="65">
        <f t="shared" si="1"/>
        <v>582085</v>
      </c>
      <c r="R6" s="16" t="s">
        <v>48</v>
      </c>
    </row>
    <row r="7" spans="1:18" ht="12.75" customHeight="1">
      <c r="A7" s="14" t="s">
        <v>31</v>
      </c>
      <c r="B7" s="70">
        <v>69</v>
      </c>
      <c r="C7" s="70">
        <v>40</v>
      </c>
      <c r="D7" s="64">
        <f>E7+F7</f>
        <v>401</v>
      </c>
      <c r="E7" s="64">
        <v>298</v>
      </c>
      <c r="F7" s="64">
        <v>103</v>
      </c>
      <c r="G7" s="64">
        <v>272</v>
      </c>
      <c r="H7" s="64">
        <v>88</v>
      </c>
      <c r="I7" s="64">
        <v>94201</v>
      </c>
      <c r="J7" s="124">
        <v>117639</v>
      </c>
      <c r="K7" s="64">
        <f>SUM(L7:O7)</f>
        <v>300914</v>
      </c>
      <c r="L7" s="64">
        <v>277170</v>
      </c>
      <c r="M7" s="64">
        <v>22442</v>
      </c>
      <c r="N7" s="64">
        <v>1302</v>
      </c>
      <c r="O7" s="48">
        <v>0</v>
      </c>
      <c r="P7" s="125">
        <v>0</v>
      </c>
      <c r="Q7" s="64">
        <v>174548</v>
      </c>
      <c r="R7" s="126" t="s">
        <v>31</v>
      </c>
    </row>
    <row r="8" spans="1:18" ht="12.75" customHeight="1">
      <c r="A8" s="14" t="s">
        <v>32</v>
      </c>
      <c r="B8" s="70">
        <v>14</v>
      </c>
      <c r="C8" s="70">
        <v>9</v>
      </c>
      <c r="D8" s="64">
        <f aca="true" t="shared" si="2" ref="D8:D70">E8+F8</f>
        <v>168</v>
      </c>
      <c r="E8" s="64">
        <v>124</v>
      </c>
      <c r="F8" s="64">
        <v>44</v>
      </c>
      <c r="G8" s="64">
        <v>119</v>
      </c>
      <c r="H8" s="64">
        <v>44</v>
      </c>
      <c r="I8" s="64">
        <v>36704</v>
      </c>
      <c r="J8" s="124">
        <v>44110</v>
      </c>
      <c r="K8" s="64">
        <f aca="true" t="shared" si="3" ref="K8:K70">SUM(L8:O8)</f>
        <v>125432</v>
      </c>
      <c r="L8" s="64">
        <v>122731</v>
      </c>
      <c r="M8" s="64">
        <v>2521</v>
      </c>
      <c r="N8" s="48">
        <v>180</v>
      </c>
      <c r="O8" s="48">
        <v>0</v>
      </c>
      <c r="P8" s="70">
        <v>0</v>
      </c>
      <c r="Q8" s="64">
        <v>77450</v>
      </c>
      <c r="R8" s="126" t="s">
        <v>32</v>
      </c>
    </row>
    <row r="9" spans="1:18" ht="12.75" customHeight="1">
      <c r="A9" s="14" t="s">
        <v>33</v>
      </c>
      <c r="B9" s="70">
        <v>6</v>
      </c>
      <c r="C9" s="70">
        <v>5</v>
      </c>
      <c r="D9" s="64">
        <f t="shared" si="2"/>
        <v>150</v>
      </c>
      <c r="E9" s="64">
        <v>96</v>
      </c>
      <c r="F9" s="64">
        <v>54</v>
      </c>
      <c r="G9" s="64">
        <v>95</v>
      </c>
      <c r="H9" s="64">
        <v>54</v>
      </c>
      <c r="I9" s="64">
        <v>42993</v>
      </c>
      <c r="J9" s="124">
        <v>74032</v>
      </c>
      <c r="K9" s="64">
        <f t="shared" si="3"/>
        <v>152180</v>
      </c>
      <c r="L9" s="64">
        <v>151980</v>
      </c>
      <c r="M9" s="64">
        <v>200</v>
      </c>
      <c r="N9" s="48">
        <v>0</v>
      </c>
      <c r="O9" s="48">
        <v>0</v>
      </c>
      <c r="P9" s="70">
        <v>0</v>
      </c>
      <c r="Q9" s="64">
        <v>74427</v>
      </c>
      <c r="R9" s="126" t="s">
        <v>33</v>
      </c>
    </row>
    <row r="10" spans="1:18" ht="12.75" customHeight="1">
      <c r="A10" s="127" t="s">
        <v>34</v>
      </c>
      <c r="B10" s="66">
        <f>SUM(B7:B9)</f>
        <v>89</v>
      </c>
      <c r="C10" s="66">
        <f aca="true" t="shared" si="4" ref="C10:Q10">SUM(C7:C9)</f>
        <v>54</v>
      </c>
      <c r="D10" s="73">
        <f t="shared" si="2"/>
        <v>719</v>
      </c>
      <c r="E10" s="73">
        <f t="shared" si="4"/>
        <v>518</v>
      </c>
      <c r="F10" s="73">
        <f t="shared" si="4"/>
        <v>201</v>
      </c>
      <c r="G10" s="73">
        <f t="shared" si="4"/>
        <v>486</v>
      </c>
      <c r="H10" s="73">
        <f t="shared" si="4"/>
        <v>186</v>
      </c>
      <c r="I10" s="73">
        <f t="shared" si="4"/>
        <v>173898</v>
      </c>
      <c r="J10" s="128">
        <f>SUM(J7:J9)</f>
        <v>235781</v>
      </c>
      <c r="K10" s="73">
        <f t="shared" si="3"/>
        <v>578526</v>
      </c>
      <c r="L10" s="73">
        <f t="shared" si="4"/>
        <v>551881</v>
      </c>
      <c r="M10" s="73">
        <f t="shared" si="4"/>
        <v>25163</v>
      </c>
      <c r="N10" s="73">
        <f t="shared" si="4"/>
        <v>1482</v>
      </c>
      <c r="O10" s="88">
        <f t="shared" si="4"/>
        <v>0</v>
      </c>
      <c r="P10" s="88">
        <f t="shared" si="4"/>
        <v>0</v>
      </c>
      <c r="Q10" s="73">
        <f t="shared" si="4"/>
        <v>326425</v>
      </c>
      <c r="R10" s="114" t="s">
        <v>34</v>
      </c>
    </row>
    <row r="11" spans="1:18" ht="12.75" customHeight="1">
      <c r="A11" s="127" t="s">
        <v>35</v>
      </c>
      <c r="B11" s="66">
        <v>2</v>
      </c>
      <c r="C11" s="66">
        <v>1</v>
      </c>
      <c r="D11" s="77" t="s">
        <v>68</v>
      </c>
      <c r="E11" s="77" t="s">
        <v>68</v>
      </c>
      <c r="F11" s="77" t="s">
        <v>68</v>
      </c>
      <c r="G11" s="77" t="s">
        <v>68</v>
      </c>
      <c r="H11" s="77" t="s">
        <v>68</v>
      </c>
      <c r="I11" s="77" t="s">
        <v>68</v>
      </c>
      <c r="J11" s="104" t="s">
        <v>68</v>
      </c>
      <c r="K11" s="77" t="s">
        <v>68</v>
      </c>
      <c r="L11" s="77" t="s">
        <v>68</v>
      </c>
      <c r="M11" s="79" t="s">
        <v>68</v>
      </c>
      <c r="N11" s="79" t="s">
        <v>68</v>
      </c>
      <c r="O11" s="79" t="s">
        <v>68</v>
      </c>
      <c r="P11" s="79"/>
      <c r="Q11" s="77" t="s">
        <v>68</v>
      </c>
      <c r="R11" s="129" t="s">
        <v>35</v>
      </c>
    </row>
    <row r="12" spans="1:18" ht="12.75" customHeight="1">
      <c r="A12" s="14" t="s">
        <v>36</v>
      </c>
      <c r="B12" s="70">
        <v>3</v>
      </c>
      <c r="C12" s="70">
        <v>3</v>
      </c>
      <c r="D12" s="77" t="s">
        <v>68</v>
      </c>
      <c r="E12" s="77" t="s">
        <v>68</v>
      </c>
      <c r="F12" s="77" t="s">
        <v>68</v>
      </c>
      <c r="G12" s="77" t="s">
        <v>68</v>
      </c>
      <c r="H12" s="77" t="s">
        <v>68</v>
      </c>
      <c r="I12" s="77" t="s">
        <v>68</v>
      </c>
      <c r="J12" s="104" t="s">
        <v>68</v>
      </c>
      <c r="K12" s="77" t="s">
        <v>68</v>
      </c>
      <c r="L12" s="77" t="s">
        <v>68</v>
      </c>
      <c r="M12" s="79" t="s">
        <v>68</v>
      </c>
      <c r="N12" s="79" t="s">
        <v>68</v>
      </c>
      <c r="O12" s="79" t="s">
        <v>68</v>
      </c>
      <c r="P12" s="79"/>
      <c r="Q12" s="77" t="s">
        <v>68</v>
      </c>
      <c r="R12" s="126" t="s">
        <v>36</v>
      </c>
    </row>
    <row r="13" spans="1:18" ht="12.75" customHeight="1">
      <c r="A13" s="14" t="s">
        <v>37</v>
      </c>
      <c r="B13" s="70">
        <v>1</v>
      </c>
      <c r="C13" s="70">
        <v>1</v>
      </c>
      <c r="D13" s="77" t="s">
        <v>68</v>
      </c>
      <c r="E13" s="77" t="s">
        <v>68</v>
      </c>
      <c r="F13" s="77" t="s">
        <v>68</v>
      </c>
      <c r="G13" s="77" t="s">
        <v>68</v>
      </c>
      <c r="H13" s="77" t="s">
        <v>68</v>
      </c>
      <c r="I13" s="77" t="s">
        <v>68</v>
      </c>
      <c r="J13" s="104" t="s">
        <v>68</v>
      </c>
      <c r="K13" s="77" t="s">
        <v>68</v>
      </c>
      <c r="L13" s="77" t="s">
        <v>68</v>
      </c>
      <c r="M13" s="79" t="s">
        <v>68</v>
      </c>
      <c r="N13" s="79" t="s">
        <v>68</v>
      </c>
      <c r="O13" s="79" t="s">
        <v>68</v>
      </c>
      <c r="P13" s="79"/>
      <c r="Q13" s="77" t="s">
        <v>68</v>
      </c>
      <c r="R13" s="126" t="s">
        <v>37</v>
      </c>
    </row>
    <row r="14" spans="1:18" ht="12.75" customHeight="1">
      <c r="A14" s="14" t="s">
        <v>38</v>
      </c>
      <c r="B14" s="48">
        <v>0</v>
      </c>
      <c r="C14" s="48">
        <v>0</v>
      </c>
      <c r="D14" s="48">
        <f t="shared" si="2"/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111">
        <v>0</v>
      </c>
      <c r="K14" s="48">
        <f t="shared" si="3"/>
        <v>0</v>
      </c>
      <c r="L14" s="48">
        <v>0</v>
      </c>
      <c r="M14" s="48">
        <v>0</v>
      </c>
      <c r="N14" s="48">
        <v>0</v>
      </c>
      <c r="O14" s="48">
        <v>0</v>
      </c>
      <c r="P14" s="70">
        <v>0</v>
      </c>
      <c r="Q14" s="48">
        <v>0</v>
      </c>
      <c r="R14" s="126" t="s">
        <v>38</v>
      </c>
    </row>
    <row r="15" spans="1:18" ht="12.75" customHeight="1">
      <c r="A15" s="14" t="s">
        <v>39</v>
      </c>
      <c r="B15" s="48">
        <v>0</v>
      </c>
      <c r="C15" s="48">
        <v>0</v>
      </c>
      <c r="D15" s="48">
        <f t="shared" si="2"/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111">
        <v>0</v>
      </c>
      <c r="K15" s="48">
        <f t="shared" si="3"/>
        <v>0</v>
      </c>
      <c r="L15" s="48">
        <v>0</v>
      </c>
      <c r="M15" s="48">
        <v>0</v>
      </c>
      <c r="N15" s="48">
        <v>0</v>
      </c>
      <c r="O15" s="48">
        <v>0</v>
      </c>
      <c r="P15" s="70">
        <v>0</v>
      </c>
      <c r="Q15" s="48">
        <v>0</v>
      </c>
      <c r="R15" s="126" t="s">
        <v>39</v>
      </c>
    </row>
    <row r="16" spans="1:18" ht="12.75" customHeight="1">
      <c r="A16" s="14" t="s">
        <v>40</v>
      </c>
      <c r="B16" s="48">
        <v>0</v>
      </c>
      <c r="C16" s="48">
        <v>0</v>
      </c>
      <c r="D16" s="48">
        <f t="shared" si="2"/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111">
        <v>0</v>
      </c>
      <c r="K16" s="48">
        <f t="shared" si="3"/>
        <v>0</v>
      </c>
      <c r="L16" s="48">
        <v>0</v>
      </c>
      <c r="M16" s="48">
        <v>0</v>
      </c>
      <c r="N16" s="48">
        <v>0</v>
      </c>
      <c r="O16" s="48">
        <v>0</v>
      </c>
      <c r="P16" s="70">
        <v>0</v>
      </c>
      <c r="Q16" s="48">
        <v>0</v>
      </c>
      <c r="R16" s="126" t="s">
        <v>40</v>
      </c>
    </row>
    <row r="17" spans="1:18" ht="12.75" customHeight="1">
      <c r="A17" s="130" t="s">
        <v>41</v>
      </c>
      <c r="B17" s="82">
        <f>SUM(B11:B16)</f>
        <v>6</v>
      </c>
      <c r="C17" s="82">
        <f>SUM(C11:C16)</f>
        <v>5</v>
      </c>
      <c r="D17" s="34">
        <v>434</v>
      </c>
      <c r="E17" s="34">
        <v>269</v>
      </c>
      <c r="F17" s="34">
        <v>165</v>
      </c>
      <c r="G17" s="34">
        <v>269</v>
      </c>
      <c r="H17" s="34">
        <v>164</v>
      </c>
      <c r="I17" s="34">
        <v>122374</v>
      </c>
      <c r="J17" s="35">
        <v>352833</v>
      </c>
      <c r="K17" s="34">
        <v>620223</v>
      </c>
      <c r="L17" s="34">
        <v>620223</v>
      </c>
      <c r="M17" s="82">
        <f>SUM(M11:M16)</f>
        <v>0</v>
      </c>
      <c r="N17" s="82">
        <f>SUM(N11:N16)</f>
        <v>0</v>
      </c>
      <c r="O17" s="82">
        <f>SUM(O11:O16)</f>
        <v>0</v>
      </c>
      <c r="P17" s="82">
        <f>SUM(P11:P16)</f>
        <v>0</v>
      </c>
      <c r="Q17" s="34">
        <v>255660</v>
      </c>
      <c r="R17" s="112" t="s">
        <v>41</v>
      </c>
    </row>
    <row r="18" spans="1:25" ht="12.75" customHeight="1">
      <c r="A18" s="14" t="s">
        <v>49</v>
      </c>
      <c r="B18" s="67">
        <f aca="true" t="shared" si="5" ref="B18:J18">B22+B29</f>
        <v>26</v>
      </c>
      <c r="C18" s="67">
        <f t="shared" si="5"/>
        <v>22</v>
      </c>
      <c r="D18" s="65">
        <f t="shared" si="2"/>
        <v>785</v>
      </c>
      <c r="E18" s="65">
        <f t="shared" si="5"/>
        <v>594</v>
      </c>
      <c r="F18" s="65">
        <f t="shared" si="5"/>
        <v>191</v>
      </c>
      <c r="G18" s="65">
        <f t="shared" si="5"/>
        <v>590</v>
      </c>
      <c r="H18" s="65">
        <f t="shared" si="5"/>
        <v>188</v>
      </c>
      <c r="I18" s="65">
        <f t="shared" si="5"/>
        <v>353193</v>
      </c>
      <c r="J18" s="123">
        <f t="shared" si="5"/>
        <v>2318939</v>
      </c>
      <c r="K18" s="64">
        <f t="shared" si="3"/>
        <v>3633596</v>
      </c>
      <c r="L18" s="65">
        <f aca="true" t="shared" si="6" ref="L18:Q18">L22+L29</f>
        <v>3589929</v>
      </c>
      <c r="M18" s="65">
        <f t="shared" si="6"/>
        <v>43667</v>
      </c>
      <c r="N18" s="48">
        <v>0</v>
      </c>
      <c r="O18" s="48">
        <v>0</v>
      </c>
      <c r="P18" s="67">
        <f t="shared" si="6"/>
        <v>0</v>
      </c>
      <c r="Q18" s="65">
        <f t="shared" si="6"/>
        <v>1280800</v>
      </c>
      <c r="R18" s="126" t="s">
        <v>49</v>
      </c>
      <c r="T18" s="14"/>
      <c r="U18" s="14"/>
      <c r="V18" s="131"/>
      <c r="W18" s="131"/>
      <c r="X18" s="131"/>
      <c r="Y18" s="131"/>
    </row>
    <row r="19" spans="1:25" ht="12.75" customHeight="1">
      <c r="A19" s="14" t="s">
        <v>31</v>
      </c>
      <c r="B19" s="70">
        <v>6</v>
      </c>
      <c r="C19" s="70">
        <v>2</v>
      </c>
      <c r="D19" s="64">
        <f t="shared" si="2"/>
        <v>37</v>
      </c>
      <c r="E19" s="64">
        <v>18</v>
      </c>
      <c r="F19" s="64">
        <v>19</v>
      </c>
      <c r="G19" s="64">
        <v>14</v>
      </c>
      <c r="H19" s="64">
        <v>16</v>
      </c>
      <c r="I19" s="64">
        <v>8440</v>
      </c>
      <c r="J19" s="124">
        <v>14960</v>
      </c>
      <c r="K19" s="64">
        <f t="shared" si="3"/>
        <v>36837</v>
      </c>
      <c r="L19" s="64">
        <v>36837</v>
      </c>
      <c r="M19" s="48">
        <v>0</v>
      </c>
      <c r="N19" s="48">
        <v>0</v>
      </c>
      <c r="O19" s="48">
        <v>0</v>
      </c>
      <c r="P19" s="70">
        <v>0</v>
      </c>
      <c r="Q19" s="64">
        <v>20835</v>
      </c>
      <c r="R19" s="126" t="s">
        <v>31</v>
      </c>
      <c r="T19" s="14"/>
      <c r="U19" s="14"/>
      <c r="V19" s="131"/>
      <c r="W19" s="131"/>
      <c r="X19" s="131"/>
      <c r="Y19" s="131"/>
    </row>
    <row r="20" spans="1:25" ht="12.75" customHeight="1">
      <c r="A20" s="14" t="s">
        <v>32</v>
      </c>
      <c r="B20" s="70">
        <v>10</v>
      </c>
      <c r="C20" s="70">
        <v>10</v>
      </c>
      <c r="D20" s="64">
        <f t="shared" si="2"/>
        <v>123</v>
      </c>
      <c r="E20" s="64">
        <v>63</v>
      </c>
      <c r="F20" s="64">
        <v>60</v>
      </c>
      <c r="G20" s="64">
        <v>63</v>
      </c>
      <c r="H20" s="64">
        <v>60</v>
      </c>
      <c r="I20" s="64">
        <v>32598</v>
      </c>
      <c r="J20" s="124">
        <v>47667</v>
      </c>
      <c r="K20" s="64">
        <f t="shared" si="3"/>
        <v>116755</v>
      </c>
      <c r="L20" s="64">
        <v>114188</v>
      </c>
      <c r="M20" s="64">
        <v>2567</v>
      </c>
      <c r="N20" s="48">
        <v>0</v>
      </c>
      <c r="O20" s="48">
        <v>0</v>
      </c>
      <c r="P20" s="70">
        <v>0</v>
      </c>
      <c r="Q20" s="64">
        <v>65798</v>
      </c>
      <c r="R20" s="126" t="s">
        <v>32</v>
      </c>
      <c r="T20" s="14"/>
      <c r="U20" s="14"/>
      <c r="V20" s="131"/>
      <c r="W20" s="131"/>
      <c r="X20" s="131"/>
      <c r="Y20" s="131"/>
    </row>
    <row r="21" spans="1:25" ht="12.75" customHeight="1">
      <c r="A21" s="14" t="s">
        <v>33</v>
      </c>
      <c r="B21" s="70">
        <v>5</v>
      </c>
      <c r="C21" s="70">
        <v>5</v>
      </c>
      <c r="D21" s="64">
        <f t="shared" si="2"/>
        <v>121</v>
      </c>
      <c r="E21" s="64">
        <v>78</v>
      </c>
      <c r="F21" s="64">
        <v>43</v>
      </c>
      <c r="G21" s="64">
        <v>78</v>
      </c>
      <c r="H21" s="64">
        <v>43</v>
      </c>
      <c r="I21" s="64">
        <v>43474</v>
      </c>
      <c r="J21" s="124">
        <v>132436</v>
      </c>
      <c r="K21" s="64">
        <f t="shared" si="3"/>
        <v>264529</v>
      </c>
      <c r="L21" s="64">
        <v>264529</v>
      </c>
      <c r="M21" s="48">
        <v>0</v>
      </c>
      <c r="N21" s="48">
        <v>0</v>
      </c>
      <c r="O21" s="48">
        <v>0</v>
      </c>
      <c r="P21" s="70">
        <v>0</v>
      </c>
      <c r="Q21" s="64">
        <v>125803</v>
      </c>
      <c r="R21" s="126" t="s">
        <v>33</v>
      </c>
      <c r="T21" s="14"/>
      <c r="U21" s="14"/>
      <c r="V21" s="131"/>
      <c r="W21" s="131"/>
      <c r="X21" s="131"/>
      <c r="Y21" s="131"/>
    </row>
    <row r="22" spans="1:25" ht="12.75" customHeight="1">
      <c r="A22" s="127" t="s">
        <v>34</v>
      </c>
      <c r="B22" s="66">
        <f>SUM(B19:B21)</f>
        <v>21</v>
      </c>
      <c r="C22" s="66">
        <f aca="true" t="shared" si="7" ref="C22:Q22">SUM(C19:C21)</f>
        <v>17</v>
      </c>
      <c r="D22" s="73">
        <f t="shared" si="2"/>
        <v>281</v>
      </c>
      <c r="E22" s="73">
        <f t="shared" si="7"/>
        <v>159</v>
      </c>
      <c r="F22" s="73">
        <f t="shared" si="7"/>
        <v>122</v>
      </c>
      <c r="G22" s="73">
        <f t="shared" si="7"/>
        <v>155</v>
      </c>
      <c r="H22" s="73">
        <f t="shared" si="7"/>
        <v>119</v>
      </c>
      <c r="I22" s="73">
        <f t="shared" si="7"/>
        <v>84512</v>
      </c>
      <c r="J22" s="128">
        <f>SUM(J19:J21)</f>
        <v>195063</v>
      </c>
      <c r="K22" s="73">
        <f t="shared" si="3"/>
        <v>418121</v>
      </c>
      <c r="L22" s="73">
        <f>SUM(L19:L21)</f>
        <v>415554</v>
      </c>
      <c r="M22" s="73">
        <f t="shared" si="7"/>
        <v>2567</v>
      </c>
      <c r="N22" s="88">
        <f t="shared" si="7"/>
        <v>0</v>
      </c>
      <c r="O22" s="88">
        <f t="shared" si="7"/>
        <v>0</v>
      </c>
      <c r="P22" s="88">
        <f t="shared" si="7"/>
        <v>0</v>
      </c>
      <c r="Q22" s="73">
        <f t="shared" si="7"/>
        <v>212436</v>
      </c>
      <c r="R22" s="129" t="s">
        <v>34</v>
      </c>
      <c r="T22" s="14"/>
      <c r="U22" s="14"/>
      <c r="V22" s="131"/>
      <c r="W22" s="131"/>
      <c r="X22" s="131"/>
      <c r="Y22" s="131"/>
    </row>
    <row r="23" spans="1:18" ht="12.75" customHeight="1">
      <c r="A23" s="127" t="s">
        <v>35</v>
      </c>
      <c r="B23" s="66">
        <v>3</v>
      </c>
      <c r="C23" s="66">
        <v>3</v>
      </c>
      <c r="D23" s="79" t="s">
        <v>68</v>
      </c>
      <c r="E23" s="79" t="s">
        <v>68</v>
      </c>
      <c r="F23" s="79" t="s">
        <v>68</v>
      </c>
      <c r="G23" s="79" t="s">
        <v>68</v>
      </c>
      <c r="H23" s="79" t="s">
        <v>68</v>
      </c>
      <c r="I23" s="79" t="s">
        <v>68</v>
      </c>
      <c r="J23" s="109" t="s">
        <v>68</v>
      </c>
      <c r="K23" s="79" t="s">
        <v>68</v>
      </c>
      <c r="L23" s="79" t="s">
        <v>68</v>
      </c>
      <c r="M23" s="79" t="s">
        <v>68</v>
      </c>
      <c r="N23" s="79" t="s">
        <v>68</v>
      </c>
      <c r="O23" s="79" t="s">
        <v>68</v>
      </c>
      <c r="P23" s="79"/>
      <c r="Q23" s="79" t="s">
        <v>68</v>
      </c>
      <c r="R23" s="129" t="s">
        <v>35</v>
      </c>
    </row>
    <row r="24" spans="1:25" ht="12.75" customHeight="1">
      <c r="A24" s="14" t="s">
        <v>36</v>
      </c>
      <c r="B24" s="48">
        <v>1</v>
      </c>
      <c r="C24" s="48">
        <v>1</v>
      </c>
      <c r="D24" s="79" t="s">
        <v>68</v>
      </c>
      <c r="E24" s="79" t="s">
        <v>68</v>
      </c>
      <c r="F24" s="79" t="s">
        <v>68</v>
      </c>
      <c r="G24" s="79" t="s">
        <v>68</v>
      </c>
      <c r="H24" s="79" t="s">
        <v>68</v>
      </c>
      <c r="I24" s="79" t="s">
        <v>68</v>
      </c>
      <c r="J24" s="109" t="s">
        <v>68</v>
      </c>
      <c r="K24" s="79" t="s">
        <v>68</v>
      </c>
      <c r="L24" s="79" t="s">
        <v>68</v>
      </c>
      <c r="M24" s="79" t="s">
        <v>68</v>
      </c>
      <c r="N24" s="79" t="s">
        <v>68</v>
      </c>
      <c r="O24" s="79" t="s">
        <v>68</v>
      </c>
      <c r="P24" s="79"/>
      <c r="Q24" s="79" t="s">
        <v>68</v>
      </c>
      <c r="R24" s="126" t="s">
        <v>36</v>
      </c>
      <c r="T24" s="14"/>
      <c r="U24" s="14"/>
      <c r="V24" s="131"/>
      <c r="W24" s="131"/>
      <c r="X24" s="131"/>
      <c r="Y24" s="131"/>
    </row>
    <row r="25" spans="1:25" ht="12.75" customHeight="1">
      <c r="A25" s="14" t="s">
        <v>37</v>
      </c>
      <c r="B25" s="70">
        <v>0</v>
      </c>
      <c r="C25" s="70">
        <v>0</v>
      </c>
      <c r="D25" s="48">
        <f t="shared" si="2"/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111">
        <v>0</v>
      </c>
      <c r="K25" s="48">
        <f t="shared" si="3"/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126" t="s">
        <v>37</v>
      </c>
      <c r="T25" s="14"/>
      <c r="U25" s="14"/>
      <c r="V25" s="131"/>
      <c r="W25" s="131"/>
      <c r="X25" s="131"/>
      <c r="Y25" s="131"/>
    </row>
    <row r="26" spans="1:25" ht="12.75" customHeight="1">
      <c r="A26" s="14" t="s">
        <v>38</v>
      </c>
      <c r="B26" s="48">
        <v>0</v>
      </c>
      <c r="C26" s="48">
        <v>0</v>
      </c>
      <c r="D26" s="48">
        <f t="shared" si="2"/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111">
        <v>0</v>
      </c>
      <c r="K26" s="48">
        <f t="shared" si="3"/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126" t="s">
        <v>38</v>
      </c>
      <c r="T26" s="14"/>
      <c r="U26" s="14"/>
      <c r="V26" s="131"/>
      <c r="W26" s="131"/>
      <c r="X26" s="131"/>
      <c r="Y26" s="131"/>
    </row>
    <row r="27" spans="1:25" ht="12.75" customHeight="1">
      <c r="A27" s="14" t="s">
        <v>39</v>
      </c>
      <c r="B27" s="70">
        <v>1</v>
      </c>
      <c r="C27" s="70">
        <v>1</v>
      </c>
      <c r="D27" s="79" t="s">
        <v>68</v>
      </c>
      <c r="E27" s="79" t="s">
        <v>68</v>
      </c>
      <c r="F27" s="79" t="s">
        <v>68</v>
      </c>
      <c r="G27" s="79" t="s">
        <v>68</v>
      </c>
      <c r="H27" s="79" t="s">
        <v>68</v>
      </c>
      <c r="I27" s="79" t="s">
        <v>68</v>
      </c>
      <c r="J27" s="109" t="s">
        <v>68</v>
      </c>
      <c r="K27" s="79" t="s">
        <v>68</v>
      </c>
      <c r="L27" s="79" t="s">
        <v>68</v>
      </c>
      <c r="M27" s="79" t="s">
        <v>68</v>
      </c>
      <c r="N27" s="79" t="s">
        <v>68</v>
      </c>
      <c r="O27" s="79" t="s">
        <v>68</v>
      </c>
      <c r="P27" s="79"/>
      <c r="Q27" s="79" t="s">
        <v>68</v>
      </c>
      <c r="R27" s="126" t="s">
        <v>39</v>
      </c>
      <c r="T27" s="14"/>
      <c r="U27" s="14"/>
      <c r="V27" s="131"/>
      <c r="W27" s="131"/>
      <c r="X27" s="131"/>
      <c r="Y27" s="131"/>
    </row>
    <row r="28" spans="1:25" ht="12.75" customHeight="1">
      <c r="A28" s="14" t="s">
        <v>40</v>
      </c>
      <c r="B28" s="48">
        <v>0</v>
      </c>
      <c r="C28" s="48">
        <v>0</v>
      </c>
      <c r="D28" s="48">
        <f t="shared" si="2"/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111">
        <v>0</v>
      </c>
      <c r="K28" s="48">
        <f t="shared" si="3"/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126" t="s">
        <v>40</v>
      </c>
      <c r="T28" s="14"/>
      <c r="U28" s="14"/>
      <c r="V28" s="131"/>
      <c r="W28" s="131"/>
      <c r="X28" s="131"/>
      <c r="Y28" s="131"/>
    </row>
    <row r="29" spans="1:25" ht="12.75" customHeight="1">
      <c r="A29" s="130" t="s">
        <v>41</v>
      </c>
      <c r="B29" s="82">
        <f>SUM(B23:B28)</f>
        <v>5</v>
      </c>
      <c r="C29" s="82">
        <f>SUM(C23:C28)</f>
        <v>5</v>
      </c>
      <c r="D29" s="34">
        <v>504</v>
      </c>
      <c r="E29" s="34">
        <v>435</v>
      </c>
      <c r="F29" s="34">
        <v>69</v>
      </c>
      <c r="G29" s="34">
        <v>435</v>
      </c>
      <c r="H29" s="34">
        <v>69</v>
      </c>
      <c r="I29" s="34">
        <v>268681</v>
      </c>
      <c r="J29" s="35">
        <v>2123876</v>
      </c>
      <c r="K29" s="34">
        <v>3215475</v>
      </c>
      <c r="L29" s="34">
        <v>3174375</v>
      </c>
      <c r="M29" s="34">
        <v>41100</v>
      </c>
      <c r="N29" s="82">
        <f>SUM(N23:N28)</f>
        <v>0</v>
      </c>
      <c r="O29" s="82">
        <f>SUM(O23:O28)</f>
        <v>0</v>
      </c>
      <c r="P29" s="82">
        <f>SUM(P23:P28)</f>
        <v>0</v>
      </c>
      <c r="Q29" s="34">
        <v>1068364</v>
      </c>
      <c r="R29" s="132" t="s">
        <v>41</v>
      </c>
      <c r="T29" s="14"/>
      <c r="U29" s="14"/>
      <c r="V29" s="131"/>
      <c r="W29" s="131"/>
      <c r="X29" s="131"/>
      <c r="Y29" s="131"/>
    </row>
    <row r="30" spans="1:25" ht="12.75" customHeight="1">
      <c r="A30" s="14" t="s">
        <v>50</v>
      </c>
      <c r="B30" s="67">
        <f aca="true" t="shared" si="8" ref="B30:J30">B34+B41</f>
        <v>154</v>
      </c>
      <c r="C30" s="67">
        <f t="shared" si="8"/>
        <v>125</v>
      </c>
      <c r="D30" s="65">
        <f t="shared" si="2"/>
        <v>2584</v>
      </c>
      <c r="E30" s="65">
        <f t="shared" si="8"/>
        <v>1698</v>
      </c>
      <c r="F30" s="65">
        <f t="shared" si="8"/>
        <v>886</v>
      </c>
      <c r="G30" s="65">
        <f t="shared" si="8"/>
        <v>1666</v>
      </c>
      <c r="H30" s="65">
        <f t="shared" si="8"/>
        <v>868</v>
      </c>
      <c r="I30" s="65">
        <f t="shared" si="8"/>
        <v>1078895</v>
      </c>
      <c r="J30" s="123">
        <f t="shared" si="8"/>
        <v>921701</v>
      </c>
      <c r="K30" s="64">
        <f t="shared" si="3"/>
        <v>3347464</v>
      </c>
      <c r="L30" s="65">
        <f aca="true" t="shared" si="9" ref="L30:Q30">L34+L41</f>
        <v>2633598</v>
      </c>
      <c r="M30" s="65">
        <f t="shared" si="9"/>
        <v>75378</v>
      </c>
      <c r="N30" s="48">
        <f t="shared" si="9"/>
        <v>0</v>
      </c>
      <c r="O30" s="65">
        <f t="shared" si="9"/>
        <v>638488</v>
      </c>
      <c r="P30" s="67">
        <f t="shared" si="9"/>
        <v>0</v>
      </c>
      <c r="Q30" s="65">
        <f t="shared" si="9"/>
        <v>2311888</v>
      </c>
      <c r="R30" s="126" t="s">
        <v>50</v>
      </c>
      <c r="S30" s="14"/>
      <c r="T30" s="14"/>
      <c r="U30" s="14"/>
      <c r="V30" s="131"/>
      <c r="W30" s="131"/>
      <c r="X30" s="131"/>
      <c r="Y30" s="131"/>
    </row>
    <row r="31" spans="1:19" ht="12.75" customHeight="1">
      <c r="A31" s="14" t="s">
        <v>31</v>
      </c>
      <c r="B31" s="70">
        <v>76</v>
      </c>
      <c r="C31" s="70">
        <v>50</v>
      </c>
      <c r="D31" s="64">
        <f t="shared" si="2"/>
        <v>436</v>
      </c>
      <c r="E31" s="64">
        <v>233</v>
      </c>
      <c r="F31" s="64">
        <v>203</v>
      </c>
      <c r="G31" s="64">
        <v>204</v>
      </c>
      <c r="H31" s="64">
        <v>188</v>
      </c>
      <c r="I31" s="64">
        <v>100019</v>
      </c>
      <c r="J31" s="124">
        <v>110311</v>
      </c>
      <c r="K31" s="64">
        <f t="shared" si="3"/>
        <v>313196</v>
      </c>
      <c r="L31" s="64">
        <v>293218</v>
      </c>
      <c r="M31" s="64">
        <v>11570</v>
      </c>
      <c r="N31" s="48">
        <v>0</v>
      </c>
      <c r="O31" s="64">
        <v>8408</v>
      </c>
      <c r="P31" s="70">
        <v>0</v>
      </c>
      <c r="Q31" s="64">
        <v>193221</v>
      </c>
      <c r="R31" s="126" t="s">
        <v>31</v>
      </c>
      <c r="S31" s="131"/>
    </row>
    <row r="32" spans="1:24" ht="12.75" customHeight="1">
      <c r="A32" s="14" t="s">
        <v>32</v>
      </c>
      <c r="B32" s="70">
        <v>44</v>
      </c>
      <c r="C32" s="70">
        <v>42</v>
      </c>
      <c r="D32" s="64">
        <f t="shared" si="2"/>
        <v>602</v>
      </c>
      <c r="E32" s="64">
        <v>376</v>
      </c>
      <c r="F32" s="64">
        <v>226</v>
      </c>
      <c r="G32" s="64">
        <v>373</v>
      </c>
      <c r="H32" s="64">
        <v>223</v>
      </c>
      <c r="I32" s="64">
        <v>193547</v>
      </c>
      <c r="J32" s="124">
        <v>162634</v>
      </c>
      <c r="K32" s="64">
        <f t="shared" si="3"/>
        <v>502400</v>
      </c>
      <c r="L32" s="64">
        <v>437049</v>
      </c>
      <c r="M32" s="64">
        <v>47093</v>
      </c>
      <c r="N32" s="48">
        <v>0</v>
      </c>
      <c r="O32" s="64">
        <v>18258</v>
      </c>
      <c r="P32" s="70">
        <v>0</v>
      </c>
      <c r="Q32" s="64">
        <v>323587</v>
      </c>
      <c r="R32" s="126" t="s">
        <v>32</v>
      </c>
      <c r="V32" s="131"/>
      <c r="X32" s="131"/>
    </row>
    <row r="33" spans="1:18" ht="12.75" customHeight="1">
      <c r="A33" s="14" t="s">
        <v>33</v>
      </c>
      <c r="B33" s="70">
        <v>20</v>
      </c>
      <c r="C33" s="70">
        <v>19</v>
      </c>
      <c r="D33" s="64">
        <f t="shared" si="2"/>
        <v>484</v>
      </c>
      <c r="E33" s="64">
        <v>303</v>
      </c>
      <c r="F33" s="64">
        <v>181</v>
      </c>
      <c r="G33" s="64">
        <v>303</v>
      </c>
      <c r="H33" s="64">
        <v>181</v>
      </c>
      <c r="I33" s="64">
        <v>159525</v>
      </c>
      <c r="J33" s="124">
        <v>165578</v>
      </c>
      <c r="K33" s="64">
        <f t="shared" si="3"/>
        <v>494284</v>
      </c>
      <c r="L33" s="64">
        <v>470398</v>
      </c>
      <c r="M33" s="64">
        <v>16715</v>
      </c>
      <c r="N33" s="48">
        <v>0</v>
      </c>
      <c r="O33" s="64">
        <v>7171</v>
      </c>
      <c r="P33" s="70">
        <v>0</v>
      </c>
      <c r="Q33" s="64">
        <v>313053</v>
      </c>
      <c r="R33" s="126" t="s">
        <v>33</v>
      </c>
    </row>
    <row r="34" spans="1:18" ht="12.75" customHeight="1">
      <c r="A34" s="127" t="s">
        <v>34</v>
      </c>
      <c r="B34" s="66">
        <f>SUM(B31:B33)</f>
        <v>140</v>
      </c>
      <c r="C34" s="66">
        <f aca="true" t="shared" si="10" ref="C34:Q34">SUM(C31:C33)</f>
        <v>111</v>
      </c>
      <c r="D34" s="73">
        <f t="shared" si="2"/>
        <v>1522</v>
      </c>
      <c r="E34" s="74">
        <f t="shared" si="10"/>
        <v>912</v>
      </c>
      <c r="F34" s="74">
        <f t="shared" si="10"/>
        <v>610</v>
      </c>
      <c r="G34" s="74">
        <f t="shared" si="10"/>
        <v>880</v>
      </c>
      <c r="H34" s="74">
        <f t="shared" si="10"/>
        <v>592</v>
      </c>
      <c r="I34" s="74">
        <f t="shared" si="10"/>
        <v>453091</v>
      </c>
      <c r="J34" s="133">
        <f>SUM(J31:J33)</f>
        <v>438523</v>
      </c>
      <c r="K34" s="73">
        <f t="shared" si="3"/>
        <v>1309880</v>
      </c>
      <c r="L34" s="74">
        <f t="shared" si="10"/>
        <v>1200665</v>
      </c>
      <c r="M34" s="74">
        <f t="shared" si="10"/>
        <v>75378</v>
      </c>
      <c r="N34" s="88">
        <f t="shared" si="10"/>
        <v>0</v>
      </c>
      <c r="O34" s="74">
        <f t="shared" si="10"/>
        <v>33837</v>
      </c>
      <c r="P34" s="66">
        <f t="shared" si="10"/>
        <v>0</v>
      </c>
      <c r="Q34" s="74">
        <f t="shared" si="10"/>
        <v>829861</v>
      </c>
      <c r="R34" s="129" t="s">
        <v>34</v>
      </c>
    </row>
    <row r="35" spans="1:18" ht="12.75" customHeight="1">
      <c r="A35" s="127" t="s">
        <v>35</v>
      </c>
      <c r="B35" s="66">
        <v>6</v>
      </c>
      <c r="C35" s="66">
        <v>6</v>
      </c>
      <c r="D35" s="77" t="s">
        <v>68</v>
      </c>
      <c r="E35" s="134" t="s">
        <v>68</v>
      </c>
      <c r="F35" s="134" t="s">
        <v>68</v>
      </c>
      <c r="G35" s="134" t="s">
        <v>68</v>
      </c>
      <c r="H35" s="134" t="s">
        <v>68</v>
      </c>
      <c r="I35" s="134" t="s">
        <v>68</v>
      </c>
      <c r="J35" s="135" t="s">
        <v>68</v>
      </c>
      <c r="K35" s="77" t="s">
        <v>68</v>
      </c>
      <c r="L35" s="134" t="s">
        <v>68</v>
      </c>
      <c r="M35" s="134" t="s">
        <v>68</v>
      </c>
      <c r="N35" s="107" t="s">
        <v>68</v>
      </c>
      <c r="O35" s="134" t="s">
        <v>68</v>
      </c>
      <c r="P35" s="134"/>
      <c r="Q35" s="134" t="s">
        <v>68</v>
      </c>
      <c r="R35" s="129" t="s">
        <v>35</v>
      </c>
    </row>
    <row r="36" spans="1:18" ht="12.75" customHeight="1">
      <c r="A36" s="14" t="s">
        <v>36</v>
      </c>
      <c r="B36" s="70">
        <v>7</v>
      </c>
      <c r="C36" s="70">
        <v>7</v>
      </c>
      <c r="D36" s="64">
        <f t="shared" si="2"/>
        <v>483</v>
      </c>
      <c r="E36" s="64">
        <v>337</v>
      </c>
      <c r="F36" s="64">
        <v>146</v>
      </c>
      <c r="G36" s="64">
        <v>337</v>
      </c>
      <c r="H36" s="64">
        <v>146</v>
      </c>
      <c r="I36" s="64">
        <v>198842</v>
      </c>
      <c r="J36" s="124">
        <v>142578</v>
      </c>
      <c r="K36" s="64">
        <f t="shared" si="3"/>
        <v>557933</v>
      </c>
      <c r="L36" s="64">
        <v>478763</v>
      </c>
      <c r="M36" s="48">
        <v>0</v>
      </c>
      <c r="N36" s="48">
        <v>0</v>
      </c>
      <c r="O36" s="64">
        <v>79170</v>
      </c>
      <c r="P36" s="79">
        <v>0</v>
      </c>
      <c r="Q36" s="64">
        <v>396670</v>
      </c>
      <c r="R36" s="126" t="s">
        <v>36</v>
      </c>
    </row>
    <row r="37" spans="1:18" ht="12.75" customHeight="1">
      <c r="A37" s="14" t="s">
        <v>37</v>
      </c>
      <c r="B37" s="48">
        <v>0</v>
      </c>
      <c r="C37" s="48">
        <v>0</v>
      </c>
      <c r="D37" s="48">
        <f t="shared" si="2"/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111">
        <v>0</v>
      </c>
      <c r="K37" s="48">
        <f t="shared" si="3"/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126" t="s">
        <v>37</v>
      </c>
    </row>
    <row r="38" spans="1:18" ht="12.75" customHeight="1">
      <c r="A38" s="14" t="s">
        <v>38</v>
      </c>
      <c r="B38" s="48">
        <v>0</v>
      </c>
      <c r="C38" s="48">
        <v>0</v>
      </c>
      <c r="D38" s="48">
        <f t="shared" si="2"/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111">
        <v>0</v>
      </c>
      <c r="K38" s="48">
        <f t="shared" si="3"/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126" t="s">
        <v>38</v>
      </c>
    </row>
    <row r="39" spans="1:18" ht="12.75" customHeight="1">
      <c r="A39" s="14" t="s">
        <v>39</v>
      </c>
      <c r="B39" s="70">
        <v>1</v>
      </c>
      <c r="C39" s="70">
        <v>1</v>
      </c>
      <c r="D39" s="77" t="s">
        <v>68</v>
      </c>
      <c r="E39" s="77" t="s">
        <v>68</v>
      </c>
      <c r="F39" s="77" t="s">
        <v>68</v>
      </c>
      <c r="G39" s="77" t="s">
        <v>68</v>
      </c>
      <c r="H39" s="77" t="s">
        <v>68</v>
      </c>
      <c r="I39" s="77" t="s">
        <v>68</v>
      </c>
      <c r="J39" s="104" t="s">
        <v>68</v>
      </c>
      <c r="K39" s="77" t="s">
        <v>68</v>
      </c>
      <c r="L39" s="77" t="s">
        <v>68</v>
      </c>
      <c r="M39" s="77" t="s">
        <v>68</v>
      </c>
      <c r="N39" s="79" t="s">
        <v>68</v>
      </c>
      <c r="O39" s="77" t="s">
        <v>68</v>
      </c>
      <c r="P39" s="77"/>
      <c r="Q39" s="136" t="s">
        <v>68</v>
      </c>
      <c r="R39" s="126" t="s">
        <v>39</v>
      </c>
    </row>
    <row r="40" spans="1:18" ht="12.75" customHeight="1">
      <c r="A40" s="14" t="s">
        <v>40</v>
      </c>
      <c r="B40" s="48">
        <v>0</v>
      </c>
      <c r="C40" s="48">
        <v>0</v>
      </c>
      <c r="D40" s="48">
        <f t="shared" si="2"/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111">
        <v>0</v>
      </c>
      <c r="K40" s="48">
        <f t="shared" si="3"/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126" t="s">
        <v>40</v>
      </c>
    </row>
    <row r="41" spans="1:18" ht="12.75" customHeight="1">
      <c r="A41" s="130" t="s">
        <v>41</v>
      </c>
      <c r="B41" s="82">
        <f>SUM(B35:B40)</f>
        <v>14</v>
      </c>
      <c r="C41" s="82">
        <f>SUM(C35:C40)</f>
        <v>14</v>
      </c>
      <c r="D41" s="34">
        <v>1062</v>
      </c>
      <c r="E41" s="34">
        <v>786</v>
      </c>
      <c r="F41" s="34">
        <v>276</v>
      </c>
      <c r="G41" s="34">
        <v>786</v>
      </c>
      <c r="H41" s="34">
        <v>276</v>
      </c>
      <c r="I41" s="34">
        <v>625804</v>
      </c>
      <c r="J41" s="35">
        <v>483178</v>
      </c>
      <c r="K41" s="34">
        <v>2037584</v>
      </c>
      <c r="L41" s="34">
        <v>1432933</v>
      </c>
      <c r="M41" s="82">
        <f>SUM(M35:M40)</f>
        <v>0</v>
      </c>
      <c r="N41" s="82">
        <f>SUM(N35:N40)</f>
        <v>0</v>
      </c>
      <c r="O41" s="34">
        <v>604651</v>
      </c>
      <c r="P41" s="48">
        <v>0</v>
      </c>
      <c r="Q41" s="34">
        <v>1482027</v>
      </c>
      <c r="R41" s="132" t="s">
        <v>41</v>
      </c>
    </row>
    <row r="42" spans="1:19" ht="12.75" customHeight="1">
      <c r="A42" s="14" t="s">
        <v>51</v>
      </c>
      <c r="B42" s="67">
        <f aca="true" t="shared" si="11" ref="B42:J42">B46+B53</f>
        <v>16</v>
      </c>
      <c r="C42" s="67">
        <f t="shared" si="11"/>
        <v>15</v>
      </c>
      <c r="D42" s="65">
        <f t="shared" si="2"/>
        <v>657</v>
      </c>
      <c r="E42" s="65">
        <f t="shared" si="11"/>
        <v>508</v>
      </c>
      <c r="F42" s="65">
        <f t="shared" si="11"/>
        <v>149</v>
      </c>
      <c r="G42" s="65">
        <f t="shared" si="11"/>
        <v>508</v>
      </c>
      <c r="H42" s="65">
        <f t="shared" si="11"/>
        <v>149</v>
      </c>
      <c r="I42" s="65">
        <f t="shared" si="11"/>
        <v>331845</v>
      </c>
      <c r="J42" s="123">
        <f t="shared" si="11"/>
        <v>2245232</v>
      </c>
      <c r="K42" s="64">
        <f t="shared" si="3"/>
        <v>3689271</v>
      </c>
      <c r="L42" s="65">
        <f aca="true" t="shared" si="12" ref="L42:Q42">L46+L53</f>
        <v>3685541</v>
      </c>
      <c r="M42" s="65">
        <f t="shared" si="12"/>
        <v>3730</v>
      </c>
      <c r="N42" s="48">
        <f t="shared" si="12"/>
        <v>0</v>
      </c>
      <c r="O42" s="48">
        <f t="shared" si="12"/>
        <v>0</v>
      </c>
      <c r="P42" s="67">
        <f t="shared" si="12"/>
        <v>0</v>
      </c>
      <c r="Q42" s="65">
        <f t="shared" si="12"/>
        <v>1395348</v>
      </c>
      <c r="R42" s="126" t="s">
        <v>51</v>
      </c>
      <c r="S42" s="14"/>
    </row>
    <row r="43" spans="1:19" ht="12.75" customHeight="1">
      <c r="A43" s="14" t="s">
        <v>31</v>
      </c>
      <c r="B43" s="70">
        <v>5</v>
      </c>
      <c r="C43" s="70">
        <v>5</v>
      </c>
      <c r="D43" s="137">
        <f t="shared" si="2"/>
        <v>33</v>
      </c>
      <c r="E43" s="137">
        <v>24</v>
      </c>
      <c r="F43" s="137">
        <v>9</v>
      </c>
      <c r="G43" s="137">
        <v>24</v>
      </c>
      <c r="H43" s="137">
        <v>9</v>
      </c>
      <c r="I43" s="137">
        <v>11770</v>
      </c>
      <c r="J43" s="138">
        <v>189483</v>
      </c>
      <c r="K43" s="137">
        <f t="shared" si="3"/>
        <v>214268</v>
      </c>
      <c r="L43" s="137">
        <v>214268</v>
      </c>
      <c r="M43" s="48">
        <v>0</v>
      </c>
      <c r="N43" s="48">
        <v>0</v>
      </c>
      <c r="O43" s="48">
        <v>0</v>
      </c>
      <c r="P43" s="48">
        <v>0</v>
      </c>
      <c r="Q43" s="137">
        <v>23603</v>
      </c>
      <c r="R43" s="126" t="s">
        <v>31</v>
      </c>
      <c r="S43" s="131"/>
    </row>
    <row r="44" spans="1:18" ht="12.75" customHeight="1">
      <c r="A44" s="14" t="s">
        <v>32</v>
      </c>
      <c r="B44" s="70">
        <v>1</v>
      </c>
      <c r="C44" s="70">
        <v>1</v>
      </c>
      <c r="D44" s="79" t="s">
        <v>68</v>
      </c>
      <c r="E44" s="79" t="s">
        <v>68</v>
      </c>
      <c r="F44" s="79" t="s">
        <v>68</v>
      </c>
      <c r="G44" s="79" t="s">
        <v>68</v>
      </c>
      <c r="H44" s="79" t="s">
        <v>68</v>
      </c>
      <c r="I44" s="79" t="s">
        <v>68</v>
      </c>
      <c r="J44" s="109" t="s">
        <v>68</v>
      </c>
      <c r="K44" s="79" t="s">
        <v>68</v>
      </c>
      <c r="L44" s="79" t="s">
        <v>68</v>
      </c>
      <c r="M44" s="79" t="s">
        <v>68</v>
      </c>
      <c r="N44" s="79" t="s">
        <v>68</v>
      </c>
      <c r="O44" s="79" t="s">
        <v>68</v>
      </c>
      <c r="P44" s="79"/>
      <c r="Q44" s="79" t="s">
        <v>68</v>
      </c>
      <c r="R44" s="126" t="s">
        <v>32</v>
      </c>
    </row>
    <row r="45" spans="1:18" ht="12.75" customHeight="1">
      <c r="A45" s="14" t="s">
        <v>33</v>
      </c>
      <c r="B45" s="70">
        <v>4</v>
      </c>
      <c r="C45" s="70">
        <v>4</v>
      </c>
      <c r="D45" s="79" t="s">
        <v>68</v>
      </c>
      <c r="E45" s="79" t="s">
        <v>68</v>
      </c>
      <c r="F45" s="79" t="s">
        <v>68</v>
      </c>
      <c r="G45" s="79" t="s">
        <v>68</v>
      </c>
      <c r="H45" s="79" t="s">
        <v>68</v>
      </c>
      <c r="I45" s="79" t="s">
        <v>68</v>
      </c>
      <c r="J45" s="109" t="s">
        <v>68</v>
      </c>
      <c r="K45" s="79" t="s">
        <v>68</v>
      </c>
      <c r="L45" s="79" t="s">
        <v>68</v>
      </c>
      <c r="M45" s="79" t="s">
        <v>68</v>
      </c>
      <c r="N45" s="79" t="s">
        <v>68</v>
      </c>
      <c r="O45" s="79" t="s">
        <v>68</v>
      </c>
      <c r="P45" s="79"/>
      <c r="Q45" s="79" t="s">
        <v>68</v>
      </c>
      <c r="R45" s="126" t="s">
        <v>33</v>
      </c>
    </row>
    <row r="46" spans="1:18" ht="12.75" customHeight="1">
      <c r="A46" s="127" t="s">
        <v>34</v>
      </c>
      <c r="B46" s="66">
        <f>SUM(B43:B45)</f>
        <v>10</v>
      </c>
      <c r="C46" s="66">
        <f>SUM(C43:C45)</f>
        <v>10</v>
      </c>
      <c r="D46" s="73">
        <v>149</v>
      </c>
      <c r="E46" s="73">
        <v>99</v>
      </c>
      <c r="F46" s="73">
        <v>50</v>
      </c>
      <c r="G46" s="73">
        <v>99</v>
      </c>
      <c r="H46" s="73">
        <v>50</v>
      </c>
      <c r="I46" s="73">
        <v>55518</v>
      </c>
      <c r="J46" s="128">
        <v>357911</v>
      </c>
      <c r="K46" s="73">
        <v>572181</v>
      </c>
      <c r="L46" s="73">
        <v>572181</v>
      </c>
      <c r="M46" s="88">
        <f>SUM(M43:M45)</f>
        <v>0</v>
      </c>
      <c r="N46" s="88">
        <f>SUM(N43:N45)</f>
        <v>0</v>
      </c>
      <c r="O46" s="88">
        <f>SUM(O43:O45)</f>
        <v>0</v>
      </c>
      <c r="P46" s="88">
        <f>SUM(P43:P45)</f>
        <v>0</v>
      </c>
      <c r="Q46" s="73">
        <v>204065</v>
      </c>
      <c r="R46" s="129" t="s">
        <v>34</v>
      </c>
    </row>
    <row r="47" spans="1:18" ht="12.75" customHeight="1">
      <c r="A47" s="127" t="s">
        <v>35</v>
      </c>
      <c r="B47" s="66">
        <v>1</v>
      </c>
      <c r="C47" s="66">
        <v>1</v>
      </c>
      <c r="D47" s="79" t="s">
        <v>68</v>
      </c>
      <c r="E47" s="79" t="s">
        <v>68</v>
      </c>
      <c r="F47" s="79" t="s">
        <v>68</v>
      </c>
      <c r="G47" s="79" t="s">
        <v>68</v>
      </c>
      <c r="H47" s="79" t="s">
        <v>68</v>
      </c>
      <c r="I47" s="79" t="s">
        <v>68</v>
      </c>
      <c r="J47" s="109" t="s">
        <v>68</v>
      </c>
      <c r="K47" s="79" t="s">
        <v>68</v>
      </c>
      <c r="L47" s="79" t="s">
        <v>68</v>
      </c>
      <c r="M47" s="79" t="s">
        <v>68</v>
      </c>
      <c r="N47" s="79" t="s">
        <v>68</v>
      </c>
      <c r="O47" s="79" t="s">
        <v>68</v>
      </c>
      <c r="P47" s="79"/>
      <c r="Q47" s="79" t="s">
        <v>68</v>
      </c>
      <c r="R47" s="129" t="s">
        <v>35</v>
      </c>
    </row>
    <row r="48" spans="1:18" ht="12.75" customHeight="1">
      <c r="A48" s="14" t="s">
        <v>36</v>
      </c>
      <c r="B48" s="70">
        <v>4</v>
      </c>
      <c r="C48" s="70">
        <v>3</v>
      </c>
      <c r="D48" s="64">
        <f t="shared" si="2"/>
        <v>290</v>
      </c>
      <c r="E48" s="64">
        <v>197</v>
      </c>
      <c r="F48" s="64">
        <v>93</v>
      </c>
      <c r="G48" s="64">
        <v>197</v>
      </c>
      <c r="H48" s="64">
        <v>93</v>
      </c>
      <c r="I48" s="64">
        <v>177272</v>
      </c>
      <c r="J48" s="124">
        <v>1477663</v>
      </c>
      <c r="K48" s="64">
        <f t="shared" si="3"/>
        <v>2094211</v>
      </c>
      <c r="L48" s="64">
        <v>2090481</v>
      </c>
      <c r="M48" s="64">
        <v>3730</v>
      </c>
      <c r="N48" s="48">
        <v>0</v>
      </c>
      <c r="O48" s="48">
        <v>0</v>
      </c>
      <c r="P48" s="70">
        <v>0</v>
      </c>
      <c r="Q48" s="64">
        <v>590409</v>
      </c>
      <c r="R48" s="126" t="s">
        <v>36</v>
      </c>
    </row>
    <row r="49" spans="1:18" ht="12.75" customHeight="1">
      <c r="A49" s="14" t="s">
        <v>37</v>
      </c>
      <c r="B49" s="70">
        <v>1</v>
      </c>
      <c r="C49" s="70">
        <v>1</v>
      </c>
      <c r="D49" s="79" t="s">
        <v>68</v>
      </c>
      <c r="E49" s="79" t="s">
        <v>68</v>
      </c>
      <c r="F49" s="79" t="s">
        <v>68</v>
      </c>
      <c r="G49" s="79" t="s">
        <v>68</v>
      </c>
      <c r="H49" s="79" t="s">
        <v>68</v>
      </c>
      <c r="I49" s="79" t="s">
        <v>68</v>
      </c>
      <c r="J49" s="109" t="s">
        <v>68</v>
      </c>
      <c r="K49" s="79" t="s">
        <v>68</v>
      </c>
      <c r="L49" s="79" t="s">
        <v>68</v>
      </c>
      <c r="M49" s="79" t="s">
        <v>68</v>
      </c>
      <c r="N49" s="79" t="s">
        <v>68</v>
      </c>
      <c r="O49" s="79" t="s">
        <v>68</v>
      </c>
      <c r="P49" s="79"/>
      <c r="Q49" s="79" t="s">
        <v>68</v>
      </c>
      <c r="R49" s="126" t="s">
        <v>37</v>
      </c>
    </row>
    <row r="50" spans="1:18" ht="12.75" customHeight="1">
      <c r="A50" s="14" t="s">
        <v>38</v>
      </c>
      <c r="B50" s="48">
        <v>0</v>
      </c>
      <c r="C50" s="48">
        <v>0</v>
      </c>
      <c r="D50" s="48">
        <f t="shared" si="2"/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111">
        <v>0</v>
      </c>
      <c r="K50" s="48">
        <f t="shared" si="3"/>
        <v>0</v>
      </c>
      <c r="L50" s="48">
        <v>0</v>
      </c>
      <c r="M50" s="48">
        <v>0</v>
      </c>
      <c r="N50" s="48">
        <v>0</v>
      </c>
      <c r="O50" s="48">
        <v>0</v>
      </c>
      <c r="P50" s="70">
        <v>0</v>
      </c>
      <c r="Q50" s="48">
        <v>0</v>
      </c>
      <c r="R50" s="126" t="s">
        <v>38</v>
      </c>
    </row>
    <row r="51" spans="1:18" ht="12.75" customHeight="1">
      <c r="A51" s="14" t="s">
        <v>39</v>
      </c>
      <c r="B51" s="48">
        <v>0</v>
      </c>
      <c r="C51" s="48">
        <v>0</v>
      </c>
      <c r="D51" s="48">
        <f t="shared" si="2"/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111">
        <v>0</v>
      </c>
      <c r="K51" s="48">
        <f t="shared" si="3"/>
        <v>0</v>
      </c>
      <c r="L51" s="48">
        <v>0</v>
      </c>
      <c r="M51" s="48">
        <v>0</v>
      </c>
      <c r="N51" s="48">
        <v>0</v>
      </c>
      <c r="O51" s="48">
        <v>0</v>
      </c>
      <c r="P51" s="70">
        <v>0</v>
      </c>
      <c r="Q51" s="48">
        <v>0</v>
      </c>
      <c r="R51" s="126" t="s">
        <v>39</v>
      </c>
    </row>
    <row r="52" spans="1:18" ht="12.75" customHeight="1">
      <c r="A52" s="14" t="s">
        <v>40</v>
      </c>
      <c r="B52" s="48">
        <v>0</v>
      </c>
      <c r="C52" s="48">
        <v>0</v>
      </c>
      <c r="D52" s="48">
        <f t="shared" si="2"/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111">
        <v>0</v>
      </c>
      <c r="K52" s="48">
        <f t="shared" si="3"/>
        <v>0</v>
      </c>
      <c r="L52" s="48">
        <v>0</v>
      </c>
      <c r="M52" s="48">
        <v>0</v>
      </c>
      <c r="N52" s="48">
        <v>0</v>
      </c>
      <c r="O52" s="48">
        <v>0</v>
      </c>
      <c r="P52" s="70">
        <v>0</v>
      </c>
      <c r="Q52" s="48">
        <v>0</v>
      </c>
      <c r="R52" s="126" t="s">
        <v>40</v>
      </c>
    </row>
    <row r="53" spans="1:18" ht="12.75" customHeight="1">
      <c r="A53" s="130" t="s">
        <v>41</v>
      </c>
      <c r="B53" s="82">
        <f>SUM(B47:B52)</f>
        <v>6</v>
      </c>
      <c r="C53" s="82">
        <f>SUM(C47:C52)</f>
        <v>5</v>
      </c>
      <c r="D53" s="34">
        <v>508</v>
      </c>
      <c r="E53" s="34">
        <v>409</v>
      </c>
      <c r="F53" s="34">
        <v>99</v>
      </c>
      <c r="G53" s="34">
        <v>409</v>
      </c>
      <c r="H53" s="34">
        <v>99</v>
      </c>
      <c r="I53" s="34">
        <v>276327</v>
      </c>
      <c r="J53" s="35">
        <v>1887321</v>
      </c>
      <c r="K53" s="34">
        <v>3117090</v>
      </c>
      <c r="L53" s="34">
        <v>3113360</v>
      </c>
      <c r="M53" s="34">
        <v>3730</v>
      </c>
      <c r="N53" s="82">
        <f>SUM(N47:N52)</f>
        <v>0</v>
      </c>
      <c r="O53" s="82">
        <f>SUM(O47:O52)</f>
        <v>0</v>
      </c>
      <c r="P53" s="82">
        <f>SUM(P47:P52)</f>
        <v>0</v>
      </c>
      <c r="Q53" s="34">
        <v>1191283</v>
      </c>
      <c r="R53" s="132" t="s">
        <v>41</v>
      </c>
    </row>
    <row r="54" spans="1:18" ht="12.75" customHeight="1">
      <c r="A54" s="14" t="s">
        <v>52</v>
      </c>
      <c r="B54" s="67">
        <f aca="true" t="shared" si="13" ref="B54:J54">B58+B65</f>
        <v>16</v>
      </c>
      <c r="C54" s="67">
        <f t="shared" si="13"/>
        <v>11</v>
      </c>
      <c r="D54" s="65">
        <f t="shared" si="2"/>
        <v>101</v>
      </c>
      <c r="E54" s="65">
        <f t="shared" si="13"/>
        <v>83</v>
      </c>
      <c r="F54" s="65">
        <f t="shared" si="13"/>
        <v>18</v>
      </c>
      <c r="G54" s="65">
        <f t="shared" si="13"/>
        <v>83</v>
      </c>
      <c r="H54" s="65">
        <f t="shared" si="13"/>
        <v>18</v>
      </c>
      <c r="I54" s="65">
        <f t="shared" si="13"/>
        <v>41875</v>
      </c>
      <c r="J54" s="123">
        <f t="shared" si="13"/>
        <v>366869</v>
      </c>
      <c r="K54" s="64">
        <f t="shared" si="3"/>
        <v>580479</v>
      </c>
      <c r="L54" s="65">
        <f aca="true" t="shared" si="14" ref="L54:Q54">L58+L65</f>
        <v>567373</v>
      </c>
      <c r="M54" s="65">
        <f t="shared" si="14"/>
        <v>13106</v>
      </c>
      <c r="N54" s="48">
        <f t="shared" si="14"/>
        <v>0</v>
      </c>
      <c r="O54" s="48">
        <f t="shared" si="14"/>
        <v>0</v>
      </c>
      <c r="P54" s="67">
        <f t="shared" si="14"/>
        <v>0</v>
      </c>
      <c r="Q54" s="65">
        <f t="shared" si="14"/>
        <v>203438</v>
      </c>
      <c r="R54" s="126" t="s">
        <v>52</v>
      </c>
    </row>
    <row r="55" spans="1:18" ht="12.75" customHeight="1">
      <c r="A55" s="14" t="s">
        <v>31</v>
      </c>
      <c r="B55" s="70">
        <v>14</v>
      </c>
      <c r="C55" s="70">
        <v>9</v>
      </c>
      <c r="D55" s="77" t="s">
        <v>68</v>
      </c>
      <c r="E55" s="77" t="s">
        <v>68</v>
      </c>
      <c r="F55" s="77" t="s">
        <v>68</v>
      </c>
      <c r="G55" s="77" t="s">
        <v>68</v>
      </c>
      <c r="H55" s="77" t="s">
        <v>68</v>
      </c>
      <c r="I55" s="77" t="s">
        <v>68</v>
      </c>
      <c r="J55" s="104" t="s">
        <v>68</v>
      </c>
      <c r="K55" s="77" t="s">
        <v>68</v>
      </c>
      <c r="L55" s="77" t="s">
        <v>68</v>
      </c>
      <c r="M55" s="77" t="s">
        <v>68</v>
      </c>
      <c r="N55" s="79" t="s">
        <v>68</v>
      </c>
      <c r="O55" s="79" t="s">
        <v>68</v>
      </c>
      <c r="P55" s="77"/>
      <c r="Q55" s="77" t="s">
        <v>68</v>
      </c>
      <c r="R55" s="126" t="s">
        <v>31</v>
      </c>
    </row>
    <row r="56" spans="1:18" ht="12.75" customHeight="1">
      <c r="A56" s="14" t="s">
        <v>32</v>
      </c>
      <c r="B56" s="48">
        <v>2</v>
      </c>
      <c r="C56" s="48">
        <v>2</v>
      </c>
      <c r="D56" s="77" t="s">
        <v>68</v>
      </c>
      <c r="E56" s="77" t="s">
        <v>68</v>
      </c>
      <c r="F56" s="77" t="s">
        <v>68</v>
      </c>
      <c r="G56" s="77" t="s">
        <v>68</v>
      </c>
      <c r="H56" s="77" t="s">
        <v>68</v>
      </c>
      <c r="I56" s="77" t="s">
        <v>68</v>
      </c>
      <c r="J56" s="104" t="s">
        <v>68</v>
      </c>
      <c r="K56" s="77" t="s">
        <v>68</v>
      </c>
      <c r="L56" s="77" t="s">
        <v>68</v>
      </c>
      <c r="M56" s="77" t="s">
        <v>68</v>
      </c>
      <c r="N56" s="79" t="s">
        <v>68</v>
      </c>
      <c r="O56" s="79" t="s">
        <v>68</v>
      </c>
      <c r="P56" s="77"/>
      <c r="Q56" s="77" t="s">
        <v>68</v>
      </c>
      <c r="R56" s="126" t="s">
        <v>32</v>
      </c>
    </row>
    <row r="57" spans="1:18" ht="12.75" customHeight="1">
      <c r="A57" s="14" t="s">
        <v>33</v>
      </c>
      <c r="B57" s="48">
        <v>0</v>
      </c>
      <c r="C57" s="48">
        <v>0</v>
      </c>
      <c r="D57" s="48">
        <f t="shared" si="2"/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111">
        <v>0</v>
      </c>
      <c r="K57" s="48">
        <f t="shared" si="3"/>
        <v>0</v>
      </c>
      <c r="L57" s="48">
        <v>0</v>
      </c>
      <c r="M57" s="48">
        <v>0</v>
      </c>
      <c r="N57" s="48">
        <v>0</v>
      </c>
      <c r="O57" s="48">
        <v>0</v>
      </c>
      <c r="P57" s="70">
        <v>0</v>
      </c>
      <c r="Q57" s="48">
        <v>0</v>
      </c>
      <c r="R57" s="126" t="s">
        <v>33</v>
      </c>
    </row>
    <row r="58" spans="1:18" ht="12.75" customHeight="1">
      <c r="A58" s="127" t="s">
        <v>34</v>
      </c>
      <c r="B58" s="66">
        <f>SUM(B55:B57)</f>
        <v>16</v>
      </c>
      <c r="C58" s="66">
        <f>SUM(C55:C57)</f>
        <v>11</v>
      </c>
      <c r="D58" s="74">
        <v>101</v>
      </c>
      <c r="E58" s="74">
        <v>83</v>
      </c>
      <c r="F58" s="74">
        <v>18</v>
      </c>
      <c r="G58" s="74">
        <v>83</v>
      </c>
      <c r="H58" s="74">
        <v>18</v>
      </c>
      <c r="I58" s="74">
        <v>41875</v>
      </c>
      <c r="J58" s="133">
        <v>366869</v>
      </c>
      <c r="K58" s="73">
        <v>580479</v>
      </c>
      <c r="L58" s="74">
        <v>567373</v>
      </c>
      <c r="M58" s="74">
        <v>13106</v>
      </c>
      <c r="N58" s="88">
        <f>SUM(N55:N57)</f>
        <v>0</v>
      </c>
      <c r="O58" s="88">
        <f>SUM(O55:O57)</f>
        <v>0</v>
      </c>
      <c r="P58" s="66">
        <f>SUM(P55:P57)</f>
        <v>0</v>
      </c>
      <c r="Q58" s="74">
        <v>203438</v>
      </c>
      <c r="R58" s="129" t="s">
        <v>34</v>
      </c>
    </row>
    <row r="59" spans="1:18" ht="12.75" customHeight="1">
      <c r="A59" s="127" t="s">
        <v>35</v>
      </c>
      <c r="B59" s="76">
        <v>0</v>
      </c>
      <c r="C59" s="76">
        <v>0</v>
      </c>
      <c r="D59" s="76">
        <f t="shared" si="2"/>
        <v>0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139">
        <v>0</v>
      </c>
      <c r="K59" s="76">
        <f t="shared" si="3"/>
        <v>0</v>
      </c>
      <c r="L59" s="76">
        <v>0</v>
      </c>
      <c r="M59" s="76">
        <v>0</v>
      </c>
      <c r="N59" s="76">
        <v>0</v>
      </c>
      <c r="O59" s="76">
        <v>0</v>
      </c>
      <c r="P59" s="66">
        <v>0</v>
      </c>
      <c r="Q59" s="76">
        <v>0</v>
      </c>
      <c r="R59" s="129" t="s">
        <v>35</v>
      </c>
    </row>
    <row r="60" spans="1:18" ht="12.75" customHeight="1">
      <c r="A60" s="14" t="s">
        <v>36</v>
      </c>
      <c r="B60" s="48">
        <v>0</v>
      </c>
      <c r="C60" s="48">
        <v>0</v>
      </c>
      <c r="D60" s="48">
        <f t="shared" si="2"/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111">
        <v>0</v>
      </c>
      <c r="K60" s="48">
        <f t="shared" si="3"/>
        <v>0</v>
      </c>
      <c r="L60" s="48">
        <v>0</v>
      </c>
      <c r="M60" s="48">
        <v>0</v>
      </c>
      <c r="N60" s="48">
        <v>0</v>
      </c>
      <c r="O60" s="48">
        <v>0</v>
      </c>
      <c r="P60" s="70">
        <v>0</v>
      </c>
      <c r="Q60" s="48">
        <v>0</v>
      </c>
      <c r="R60" s="126" t="s">
        <v>36</v>
      </c>
    </row>
    <row r="61" spans="1:18" ht="12.75" customHeight="1">
      <c r="A61" s="14" t="s">
        <v>37</v>
      </c>
      <c r="B61" s="48">
        <v>0</v>
      </c>
      <c r="C61" s="48">
        <v>0</v>
      </c>
      <c r="D61" s="48">
        <f t="shared" si="2"/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111">
        <v>0</v>
      </c>
      <c r="K61" s="48">
        <f t="shared" si="3"/>
        <v>0</v>
      </c>
      <c r="L61" s="48">
        <v>0</v>
      </c>
      <c r="M61" s="48">
        <v>0</v>
      </c>
      <c r="N61" s="48">
        <v>0</v>
      </c>
      <c r="O61" s="48">
        <v>0</v>
      </c>
      <c r="P61" s="70">
        <v>0</v>
      </c>
      <c r="Q61" s="48">
        <v>0</v>
      </c>
      <c r="R61" s="126" t="s">
        <v>37</v>
      </c>
    </row>
    <row r="62" spans="1:18" ht="12.75" customHeight="1">
      <c r="A62" s="14" t="s">
        <v>38</v>
      </c>
      <c r="B62" s="48">
        <v>0</v>
      </c>
      <c r="C62" s="48">
        <v>0</v>
      </c>
      <c r="D62" s="48">
        <f t="shared" si="2"/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111">
        <v>0</v>
      </c>
      <c r="K62" s="48">
        <f t="shared" si="3"/>
        <v>0</v>
      </c>
      <c r="L62" s="48">
        <v>0</v>
      </c>
      <c r="M62" s="48">
        <v>0</v>
      </c>
      <c r="N62" s="48">
        <v>0</v>
      </c>
      <c r="O62" s="48">
        <v>0</v>
      </c>
      <c r="P62" s="70">
        <v>0</v>
      </c>
      <c r="Q62" s="48">
        <v>0</v>
      </c>
      <c r="R62" s="126" t="s">
        <v>38</v>
      </c>
    </row>
    <row r="63" spans="1:18" ht="12.75" customHeight="1">
      <c r="A63" s="14" t="s">
        <v>39</v>
      </c>
      <c r="B63" s="48">
        <v>0</v>
      </c>
      <c r="C63" s="48">
        <v>0</v>
      </c>
      <c r="D63" s="48">
        <f t="shared" si="2"/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111">
        <v>0</v>
      </c>
      <c r="K63" s="48">
        <f t="shared" si="3"/>
        <v>0</v>
      </c>
      <c r="L63" s="48">
        <v>0</v>
      </c>
      <c r="M63" s="48">
        <v>0</v>
      </c>
      <c r="N63" s="48">
        <v>0</v>
      </c>
      <c r="O63" s="48">
        <v>0</v>
      </c>
      <c r="P63" s="70">
        <v>0</v>
      </c>
      <c r="Q63" s="48">
        <v>0</v>
      </c>
      <c r="R63" s="126" t="s">
        <v>39</v>
      </c>
    </row>
    <row r="64" spans="1:18" ht="12.75" customHeight="1">
      <c r="A64" s="14" t="s">
        <v>40</v>
      </c>
      <c r="B64" s="48">
        <v>0</v>
      </c>
      <c r="C64" s="48">
        <v>0</v>
      </c>
      <c r="D64" s="48">
        <f t="shared" si="2"/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111">
        <v>0</v>
      </c>
      <c r="K64" s="48">
        <f t="shared" si="3"/>
        <v>0</v>
      </c>
      <c r="L64" s="48">
        <v>0</v>
      </c>
      <c r="M64" s="48">
        <v>0</v>
      </c>
      <c r="N64" s="48">
        <v>0</v>
      </c>
      <c r="O64" s="48">
        <v>0</v>
      </c>
      <c r="P64" s="70">
        <v>0</v>
      </c>
      <c r="Q64" s="48">
        <v>0</v>
      </c>
      <c r="R64" s="126" t="s">
        <v>40</v>
      </c>
    </row>
    <row r="65" spans="1:18" ht="12.75" customHeight="1">
      <c r="A65" s="130" t="s">
        <v>41</v>
      </c>
      <c r="B65" s="82">
        <f>SUM(B59:B64)</f>
        <v>0</v>
      </c>
      <c r="C65" s="82">
        <f aca="true" t="shared" si="15" ref="C65:Q65">SUM(C59:C64)</f>
        <v>0</v>
      </c>
      <c r="D65" s="81">
        <f t="shared" si="2"/>
        <v>0</v>
      </c>
      <c r="E65" s="81">
        <f t="shared" si="15"/>
        <v>0</v>
      </c>
      <c r="F65" s="81">
        <f t="shared" si="15"/>
        <v>0</v>
      </c>
      <c r="G65" s="81">
        <f t="shared" si="15"/>
        <v>0</v>
      </c>
      <c r="H65" s="81">
        <f t="shared" si="15"/>
        <v>0</v>
      </c>
      <c r="I65" s="81">
        <f t="shared" si="15"/>
        <v>0</v>
      </c>
      <c r="J65" s="111">
        <f t="shared" si="15"/>
        <v>0</v>
      </c>
      <c r="K65" s="81">
        <f t="shared" si="3"/>
        <v>0</v>
      </c>
      <c r="L65" s="81">
        <f t="shared" si="15"/>
        <v>0</v>
      </c>
      <c r="M65" s="81">
        <f t="shared" si="15"/>
        <v>0</v>
      </c>
      <c r="N65" s="81">
        <f t="shared" si="15"/>
        <v>0</v>
      </c>
      <c r="O65" s="81">
        <f t="shared" si="15"/>
        <v>0</v>
      </c>
      <c r="P65" s="81">
        <f t="shared" si="15"/>
        <v>0</v>
      </c>
      <c r="Q65" s="81">
        <f t="shared" si="15"/>
        <v>0</v>
      </c>
      <c r="R65" s="132" t="s">
        <v>41</v>
      </c>
    </row>
    <row r="66" spans="1:18" ht="12.75" customHeight="1">
      <c r="A66" s="14" t="s">
        <v>53</v>
      </c>
      <c r="B66" s="67">
        <f aca="true" t="shared" si="16" ref="B66:J66">B70+B77</f>
        <v>45</v>
      </c>
      <c r="C66" s="67">
        <f t="shared" si="16"/>
        <v>40</v>
      </c>
      <c r="D66" s="65">
        <f t="shared" si="2"/>
        <v>1221</v>
      </c>
      <c r="E66" s="65">
        <f t="shared" si="16"/>
        <v>710</v>
      </c>
      <c r="F66" s="65">
        <f t="shared" si="16"/>
        <v>511</v>
      </c>
      <c r="G66" s="65">
        <f t="shared" si="16"/>
        <v>707</v>
      </c>
      <c r="H66" s="65">
        <f t="shared" si="16"/>
        <v>509</v>
      </c>
      <c r="I66" s="65">
        <f t="shared" si="16"/>
        <v>353559</v>
      </c>
      <c r="J66" s="123">
        <f t="shared" si="16"/>
        <v>902472</v>
      </c>
      <c r="K66" s="64">
        <f t="shared" si="3"/>
        <v>1701075</v>
      </c>
      <c r="L66" s="65">
        <f aca="true" t="shared" si="17" ref="L66:Q66">L70+L77</f>
        <v>1646442</v>
      </c>
      <c r="M66" s="65">
        <f t="shared" si="17"/>
        <v>50529</v>
      </c>
      <c r="N66" s="65">
        <f t="shared" si="17"/>
        <v>4104</v>
      </c>
      <c r="O66" s="48">
        <f t="shared" si="17"/>
        <v>0</v>
      </c>
      <c r="P66" s="67">
        <f t="shared" si="17"/>
        <v>0</v>
      </c>
      <c r="Q66" s="65">
        <f t="shared" si="17"/>
        <v>761911</v>
      </c>
      <c r="R66" s="126" t="s">
        <v>53</v>
      </c>
    </row>
    <row r="67" spans="1:18" ht="12.75" customHeight="1">
      <c r="A67" s="14" t="s">
        <v>31</v>
      </c>
      <c r="B67" s="70">
        <v>12</v>
      </c>
      <c r="C67" s="70">
        <v>7</v>
      </c>
      <c r="D67" s="89">
        <f t="shared" si="2"/>
        <v>70</v>
      </c>
      <c r="E67" s="64">
        <v>36</v>
      </c>
      <c r="F67" s="64">
        <v>34</v>
      </c>
      <c r="G67" s="64">
        <v>33</v>
      </c>
      <c r="H67" s="64">
        <v>32</v>
      </c>
      <c r="I67" s="64">
        <v>16622</v>
      </c>
      <c r="J67" s="124">
        <v>73997</v>
      </c>
      <c r="K67" s="64">
        <f t="shared" si="3"/>
        <v>108235</v>
      </c>
      <c r="L67" s="64">
        <v>95497</v>
      </c>
      <c r="M67" s="64">
        <v>8634</v>
      </c>
      <c r="N67" s="64">
        <v>4104</v>
      </c>
      <c r="O67" s="48">
        <v>0</v>
      </c>
      <c r="P67" s="70">
        <v>0</v>
      </c>
      <c r="Q67" s="64">
        <v>32606</v>
      </c>
      <c r="R67" s="126" t="s">
        <v>31</v>
      </c>
    </row>
    <row r="68" spans="1:18" ht="12.75" customHeight="1">
      <c r="A68" s="14" t="s">
        <v>32</v>
      </c>
      <c r="B68" s="70">
        <v>14</v>
      </c>
      <c r="C68" s="70">
        <v>14</v>
      </c>
      <c r="D68" s="89">
        <f t="shared" si="2"/>
        <v>195</v>
      </c>
      <c r="E68" s="64">
        <v>113</v>
      </c>
      <c r="F68" s="64">
        <v>82</v>
      </c>
      <c r="G68" s="64">
        <v>113</v>
      </c>
      <c r="H68" s="64">
        <v>82</v>
      </c>
      <c r="I68" s="64">
        <v>53192</v>
      </c>
      <c r="J68" s="124">
        <v>143068</v>
      </c>
      <c r="K68" s="64">
        <f t="shared" si="3"/>
        <v>283390</v>
      </c>
      <c r="L68" s="64">
        <v>282389</v>
      </c>
      <c r="M68" s="64">
        <v>1001</v>
      </c>
      <c r="N68" s="48">
        <v>0</v>
      </c>
      <c r="O68" s="48">
        <v>0</v>
      </c>
      <c r="P68" s="70">
        <v>0</v>
      </c>
      <c r="Q68" s="64">
        <v>133640</v>
      </c>
      <c r="R68" s="126" t="s">
        <v>32</v>
      </c>
    </row>
    <row r="69" spans="1:18" ht="12.75" customHeight="1">
      <c r="A69" s="14" t="s">
        <v>33</v>
      </c>
      <c r="B69" s="70">
        <v>7</v>
      </c>
      <c r="C69" s="70">
        <v>7</v>
      </c>
      <c r="D69" s="89">
        <f t="shared" si="2"/>
        <v>167</v>
      </c>
      <c r="E69" s="64">
        <v>96</v>
      </c>
      <c r="F69" s="64">
        <v>71</v>
      </c>
      <c r="G69" s="64">
        <v>96</v>
      </c>
      <c r="H69" s="64">
        <v>71</v>
      </c>
      <c r="I69" s="64">
        <v>56130</v>
      </c>
      <c r="J69" s="124">
        <v>158544</v>
      </c>
      <c r="K69" s="64">
        <f t="shared" si="3"/>
        <v>310047</v>
      </c>
      <c r="L69" s="64">
        <v>291347</v>
      </c>
      <c r="M69" s="64">
        <v>18700</v>
      </c>
      <c r="N69" s="48">
        <v>0</v>
      </c>
      <c r="O69" s="48">
        <v>0</v>
      </c>
      <c r="P69" s="70">
        <v>0</v>
      </c>
      <c r="Q69" s="64">
        <v>144289</v>
      </c>
      <c r="R69" s="126" t="s">
        <v>33</v>
      </c>
    </row>
    <row r="70" spans="1:18" ht="12.75" customHeight="1">
      <c r="A70" s="127" t="s">
        <v>34</v>
      </c>
      <c r="B70" s="66">
        <f>SUM(B67:B69)</f>
        <v>33</v>
      </c>
      <c r="C70" s="66">
        <f aca="true" t="shared" si="18" ref="C70:Q70">SUM(C67:C69)</f>
        <v>28</v>
      </c>
      <c r="D70" s="73">
        <f t="shared" si="2"/>
        <v>432</v>
      </c>
      <c r="E70" s="73">
        <f t="shared" si="18"/>
        <v>245</v>
      </c>
      <c r="F70" s="73">
        <f t="shared" si="18"/>
        <v>187</v>
      </c>
      <c r="G70" s="73">
        <f t="shared" si="18"/>
        <v>242</v>
      </c>
      <c r="H70" s="73">
        <f t="shared" si="18"/>
        <v>185</v>
      </c>
      <c r="I70" s="73">
        <f t="shared" si="18"/>
        <v>125944</v>
      </c>
      <c r="J70" s="128">
        <f>SUM(J67:J69)</f>
        <v>375609</v>
      </c>
      <c r="K70" s="73">
        <f t="shared" si="3"/>
        <v>701672</v>
      </c>
      <c r="L70" s="73">
        <f t="shared" si="18"/>
        <v>669233</v>
      </c>
      <c r="M70" s="73">
        <f t="shared" si="18"/>
        <v>28335</v>
      </c>
      <c r="N70" s="73">
        <f t="shared" si="18"/>
        <v>4104</v>
      </c>
      <c r="O70" s="88">
        <f>SUM(O67:O69)</f>
        <v>0</v>
      </c>
      <c r="P70" s="88">
        <f t="shared" si="18"/>
        <v>0</v>
      </c>
      <c r="Q70" s="73">
        <f t="shared" si="18"/>
        <v>310535</v>
      </c>
      <c r="R70" s="129" t="s">
        <v>34</v>
      </c>
    </row>
    <row r="71" spans="1:18" ht="12.75" customHeight="1">
      <c r="A71" s="127" t="s">
        <v>35</v>
      </c>
      <c r="B71" s="66">
        <v>4</v>
      </c>
      <c r="C71" s="66">
        <v>4</v>
      </c>
      <c r="D71" s="79" t="s">
        <v>68</v>
      </c>
      <c r="E71" s="79" t="s">
        <v>68</v>
      </c>
      <c r="F71" s="79" t="s">
        <v>68</v>
      </c>
      <c r="G71" s="79" t="s">
        <v>68</v>
      </c>
      <c r="H71" s="79" t="s">
        <v>68</v>
      </c>
      <c r="I71" s="79" t="s">
        <v>68</v>
      </c>
      <c r="J71" s="109" t="s">
        <v>68</v>
      </c>
      <c r="K71" s="79" t="s">
        <v>68</v>
      </c>
      <c r="L71" s="79" t="s">
        <v>68</v>
      </c>
      <c r="M71" s="79" t="s">
        <v>68</v>
      </c>
      <c r="N71" s="79" t="s">
        <v>68</v>
      </c>
      <c r="O71" s="79" t="s">
        <v>68</v>
      </c>
      <c r="P71" s="79"/>
      <c r="Q71" s="79" t="s">
        <v>68</v>
      </c>
      <c r="R71" s="129" t="s">
        <v>35</v>
      </c>
    </row>
    <row r="72" spans="1:18" ht="12.75" customHeight="1">
      <c r="A72" s="14" t="s">
        <v>36</v>
      </c>
      <c r="B72" s="70">
        <v>7</v>
      </c>
      <c r="C72" s="70">
        <v>7</v>
      </c>
      <c r="D72" s="89">
        <f>E72+F72</f>
        <v>483</v>
      </c>
      <c r="E72" s="64">
        <v>361</v>
      </c>
      <c r="F72" s="64">
        <v>122</v>
      </c>
      <c r="G72" s="64">
        <v>361</v>
      </c>
      <c r="H72" s="64">
        <v>122</v>
      </c>
      <c r="I72" s="64">
        <v>156514</v>
      </c>
      <c r="J72" s="124">
        <v>386317</v>
      </c>
      <c r="K72" s="64">
        <f>SUM(L72:O72)</f>
        <v>719348</v>
      </c>
      <c r="L72" s="64">
        <v>719348</v>
      </c>
      <c r="M72" s="48">
        <v>0</v>
      </c>
      <c r="N72" s="48">
        <v>0</v>
      </c>
      <c r="O72" s="48">
        <v>0</v>
      </c>
      <c r="P72" s="48">
        <v>0</v>
      </c>
      <c r="Q72" s="64">
        <v>318337</v>
      </c>
      <c r="R72" s="126" t="s">
        <v>36</v>
      </c>
    </row>
    <row r="73" spans="1:18" ht="12.75" customHeight="1">
      <c r="A73" s="14" t="s">
        <v>37</v>
      </c>
      <c r="B73" s="70">
        <v>1</v>
      </c>
      <c r="C73" s="70">
        <v>1</v>
      </c>
      <c r="D73" s="79" t="s">
        <v>68</v>
      </c>
      <c r="E73" s="79" t="s">
        <v>68</v>
      </c>
      <c r="F73" s="79" t="s">
        <v>68</v>
      </c>
      <c r="G73" s="79" t="s">
        <v>68</v>
      </c>
      <c r="H73" s="79" t="s">
        <v>68</v>
      </c>
      <c r="I73" s="79" t="s">
        <v>68</v>
      </c>
      <c r="J73" s="109" t="s">
        <v>68</v>
      </c>
      <c r="K73" s="79" t="s">
        <v>68</v>
      </c>
      <c r="L73" s="79" t="s">
        <v>68</v>
      </c>
      <c r="M73" s="79" t="s">
        <v>68</v>
      </c>
      <c r="N73" s="79" t="s">
        <v>68</v>
      </c>
      <c r="O73" s="79" t="s">
        <v>68</v>
      </c>
      <c r="P73" s="79"/>
      <c r="Q73" s="79" t="s">
        <v>68</v>
      </c>
      <c r="R73" s="126" t="s">
        <v>37</v>
      </c>
    </row>
    <row r="74" spans="1:18" ht="12.75" customHeight="1">
      <c r="A74" s="14" t="s">
        <v>38</v>
      </c>
      <c r="B74" s="48">
        <v>0</v>
      </c>
      <c r="C74" s="48">
        <v>0</v>
      </c>
      <c r="D74" s="48">
        <f>E74+F74</f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111">
        <v>0</v>
      </c>
      <c r="K74" s="48">
        <f>SUM(L74:O74)</f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126" t="s">
        <v>38</v>
      </c>
    </row>
    <row r="75" spans="1:18" ht="12.75" customHeight="1">
      <c r="A75" s="14" t="s">
        <v>39</v>
      </c>
      <c r="B75" s="48">
        <v>0</v>
      </c>
      <c r="C75" s="48">
        <v>0</v>
      </c>
      <c r="D75" s="48">
        <f>E75+F75</f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111">
        <v>0</v>
      </c>
      <c r="K75" s="48">
        <f>SUM(L75:O75)</f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126" t="s">
        <v>39</v>
      </c>
    </row>
    <row r="76" spans="1:18" ht="12.75" customHeight="1">
      <c r="A76" s="14" t="s">
        <v>40</v>
      </c>
      <c r="B76" s="48">
        <v>0</v>
      </c>
      <c r="C76" s="48">
        <v>0</v>
      </c>
      <c r="D76" s="48">
        <f>E76+F76</f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111">
        <v>0</v>
      </c>
      <c r="K76" s="48">
        <f>SUM(L76:O76)</f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126" t="s">
        <v>40</v>
      </c>
    </row>
    <row r="77" spans="1:18" ht="12.75" customHeight="1">
      <c r="A77" s="130" t="s">
        <v>41</v>
      </c>
      <c r="B77" s="82">
        <f>SUM(B71:B76)</f>
        <v>12</v>
      </c>
      <c r="C77" s="82">
        <f>SUM(C71:C76)</f>
        <v>12</v>
      </c>
      <c r="D77" s="34">
        <v>789</v>
      </c>
      <c r="E77" s="34">
        <v>465</v>
      </c>
      <c r="F77" s="34">
        <v>324</v>
      </c>
      <c r="G77" s="34">
        <v>465</v>
      </c>
      <c r="H77" s="34">
        <v>324</v>
      </c>
      <c r="I77" s="34">
        <v>227615</v>
      </c>
      <c r="J77" s="35">
        <v>526863</v>
      </c>
      <c r="K77" s="34">
        <v>999403</v>
      </c>
      <c r="L77" s="34">
        <v>977209</v>
      </c>
      <c r="M77" s="34">
        <v>22194</v>
      </c>
      <c r="N77" s="81">
        <f>SUM(N71:N76)</f>
        <v>0</v>
      </c>
      <c r="O77" s="81">
        <f>SUM(O71:O76)</f>
        <v>0</v>
      </c>
      <c r="P77" s="81">
        <f>SUM(P71:P76)</f>
        <v>0</v>
      </c>
      <c r="Q77" s="34">
        <v>451376</v>
      </c>
      <c r="R77" s="132" t="s">
        <v>41</v>
      </c>
    </row>
    <row r="78" spans="4:17" s="17" customFormat="1" ht="12.75" customHeight="1"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4:17" s="17" customFormat="1" ht="12.75" customHeight="1"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4:17" s="17" customFormat="1" ht="12.75" customHeight="1"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4:17" s="17" customFormat="1" ht="12.75" customHeight="1"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4:17" s="17" customFormat="1" ht="12.75" customHeight="1"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4:17" s="17" customFormat="1" ht="12.75" customHeight="1"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4:17" s="17" customFormat="1" ht="12.75" customHeight="1"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4:17" s="17" customFormat="1" ht="12.75" customHeight="1"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4:17" s="17" customFormat="1" ht="12.75" customHeight="1"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4:17" s="17" customFormat="1" ht="12.75" customHeight="1"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4:17" s="17" customFormat="1" ht="12.75" customHeight="1"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4:17" s="17" customFormat="1" ht="12.75" customHeight="1"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4:17" s="17" customFormat="1" ht="12.75" customHeight="1"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4:17" s="17" customFormat="1" ht="12.75" customHeight="1"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4:17" s="17" customFormat="1" ht="12.75" customHeight="1"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4:17" s="17" customFormat="1" ht="12.75" customHeight="1"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4:17" s="17" customFormat="1" ht="12.75" customHeight="1"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4:17" s="17" customFormat="1" ht="12.75" customHeight="1"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4:17" s="17" customFormat="1" ht="12.75" customHeight="1"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4:17" s="17" customFormat="1" ht="12.75" customHeight="1"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4:17" s="17" customFormat="1" ht="12.75" customHeight="1"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4:17" s="17" customFormat="1" ht="12.75" customHeight="1"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4:17" s="17" customFormat="1" ht="12.75" customHeight="1"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4:17" s="17" customFormat="1" ht="12.75" customHeight="1"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</sheetData>
  <printOptions/>
  <pageMargins left="0.7874015748031497" right="0.7874015748031497" top="0.7874015748031497" bottom="0.7874015748031497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3"/>
  <sheetViews>
    <sheetView workbookViewId="0" topLeftCell="A1">
      <pane xSplit="1" ySplit="5" topLeftCell="B6" activePane="bottomRight" state="frozen"/>
      <selection pane="topLeft" activeCell="Q16" sqref="Q16"/>
      <selection pane="topRight" activeCell="Q16" sqref="Q16"/>
      <selection pane="bottomLeft" activeCell="Q16" sqref="Q16"/>
      <selection pane="bottomRight" activeCell="B28" sqref="B28"/>
    </sheetView>
  </sheetViews>
  <sheetFormatPr defaultColWidth="8.796875" defaultRowHeight="15" outlineLevelCol="1"/>
  <cols>
    <col min="1" max="1" width="15.59765625" style="3" customWidth="1"/>
    <col min="2" max="3" width="9.19921875" style="3" customWidth="1"/>
    <col min="4" max="4" width="10" style="27" customWidth="1"/>
    <col min="5" max="8" width="9.09765625" style="27" customWidth="1"/>
    <col min="9" max="9" width="11.59765625" style="27" customWidth="1"/>
    <col min="10" max="11" width="12.59765625" style="27" customWidth="1"/>
    <col min="12" max="13" width="10.59765625" style="27" customWidth="1"/>
    <col min="14" max="15" width="9.09765625" style="27" customWidth="1"/>
    <col min="16" max="16" width="7.59765625" style="27" hidden="1" customWidth="1" outlineLevel="1"/>
    <col min="17" max="17" width="11.8984375" style="27" customWidth="1" collapsed="1"/>
    <col min="18" max="18" width="15.59765625" style="3" customWidth="1"/>
    <col min="19" max="19" width="9" style="3" customWidth="1"/>
    <col min="20" max="20" width="4" style="3" customWidth="1"/>
    <col min="21" max="21" width="12" style="3" customWidth="1"/>
    <col min="22" max="23" width="6" style="3" customWidth="1"/>
    <col min="24" max="24" width="8" style="3" customWidth="1"/>
    <col min="25" max="25" width="6" style="3" customWidth="1"/>
    <col min="26" max="16384" width="9" style="3" customWidth="1"/>
  </cols>
  <sheetData>
    <row r="1" spans="1:24" ht="12">
      <c r="A1" s="1" t="s">
        <v>0</v>
      </c>
      <c r="B1" s="2"/>
      <c r="C1" s="2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Q1" s="26"/>
      <c r="R1" s="2"/>
      <c r="T1" s="2"/>
      <c r="U1" s="2"/>
      <c r="V1" s="2"/>
      <c r="W1" s="2"/>
      <c r="X1" s="2"/>
    </row>
    <row r="2" spans="1:24" ht="12">
      <c r="A2" s="1" t="s">
        <v>47</v>
      </c>
      <c r="B2" s="2"/>
      <c r="C2" s="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Q2" s="26"/>
      <c r="R2" s="2"/>
      <c r="T2" s="2"/>
      <c r="U2" s="2"/>
      <c r="V2" s="2"/>
      <c r="W2" s="2"/>
      <c r="X2" s="2"/>
    </row>
    <row r="3" spans="1:25" s="20" customFormat="1" ht="12.75" customHeight="1">
      <c r="A3" s="21"/>
      <c r="B3" s="46" t="s">
        <v>2</v>
      </c>
      <c r="C3" s="47"/>
      <c r="D3" s="44" t="s">
        <v>3</v>
      </c>
      <c r="E3" s="45"/>
      <c r="F3" s="45"/>
      <c r="G3" s="45"/>
      <c r="H3" s="45"/>
      <c r="I3" s="30" t="s">
        <v>4</v>
      </c>
      <c r="J3" s="29" t="s">
        <v>5</v>
      </c>
      <c r="K3" s="28" t="s">
        <v>6</v>
      </c>
      <c r="L3" s="29"/>
      <c r="M3" s="29"/>
      <c r="N3" s="29"/>
      <c r="O3" s="29"/>
      <c r="P3" s="30" t="s">
        <v>7</v>
      </c>
      <c r="Q3" s="30" t="s">
        <v>8</v>
      </c>
      <c r="R3" s="22"/>
      <c r="T3" s="19"/>
      <c r="U3" s="19"/>
      <c r="V3" s="19"/>
      <c r="W3" s="19"/>
      <c r="X3" s="19"/>
      <c r="Y3" s="19"/>
    </row>
    <row r="4" spans="1:25" s="20" customFormat="1" ht="12.75" customHeight="1">
      <c r="A4" s="19" t="s">
        <v>9</v>
      </c>
      <c r="B4" s="22"/>
      <c r="C4" s="22"/>
      <c r="D4" s="44" t="s">
        <v>10</v>
      </c>
      <c r="E4" s="45"/>
      <c r="F4" s="45"/>
      <c r="G4" s="44" t="s">
        <v>11</v>
      </c>
      <c r="H4" s="45"/>
      <c r="I4" s="31" t="s">
        <v>12</v>
      </c>
      <c r="J4" s="32" t="s">
        <v>13</v>
      </c>
      <c r="K4" s="30"/>
      <c r="L4" s="30" t="s">
        <v>14</v>
      </c>
      <c r="M4" s="30" t="s">
        <v>15</v>
      </c>
      <c r="N4" s="30" t="s">
        <v>16</v>
      </c>
      <c r="O4" s="30" t="s">
        <v>17</v>
      </c>
      <c r="P4" s="31" t="s">
        <v>18</v>
      </c>
      <c r="Q4" s="31" t="s">
        <v>19</v>
      </c>
      <c r="R4" s="23" t="s">
        <v>9</v>
      </c>
      <c r="T4" s="19"/>
      <c r="U4" s="19"/>
      <c r="V4" s="19"/>
      <c r="W4" s="19"/>
      <c r="X4" s="19"/>
      <c r="Y4" s="19"/>
    </row>
    <row r="5" spans="1:25" s="20" customFormat="1" ht="12.75" customHeight="1">
      <c r="A5" s="24" t="s">
        <v>20</v>
      </c>
      <c r="B5" s="25" t="s">
        <v>21</v>
      </c>
      <c r="C5" s="25" t="s">
        <v>22</v>
      </c>
      <c r="D5" s="33" t="s">
        <v>23</v>
      </c>
      <c r="E5" s="33" t="s">
        <v>24</v>
      </c>
      <c r="F5" s="33" t="s">
        <v>25</v>
      </c>
      <c r="G5" s="33" t="s">
        <v>24</v>
      </c>
      <c r="H5" s="33" t="s">
        <v>25</v>
      </c>
      <c r="I5" s="34" t="s">
        <v>26</v>
      </c>
      <c r="J5" s="35" t="s">
        <v>26</v>
      </c>
      <c r="K5" s="36" t="s">
        <v>12</v>
      </c>
      <c r="L5" s="36" t="s">
        <v>27</v>
      </c>
      <c r="M5" s="36" t="s">
        <v>28</v>
      </c>
      <c r="N5" s="36" t="s">
        <v>28</v>
      </c>
      <c r="O5" s="36" t="s">
        <v>28</v>
      </c>
      <c r="P5" s="36" t="s">
        <v>29</v>
      </c>
      <c r="Q5" s="34" t="s">
        <v>26</v>
      </c>
      <c r="R5" s="25" t="s">
        <v>20</v>
      </c>
      <c r="T5" s="19"/>
      <c r="U5" s="19"/>
      <c r="V5" s="19"/>
      <c r="W5" s="19"/>
      <c r="X5" s="19"/>
      <c r="Y5" s="19"/>
    </row>
    <row r="6" spans="1:18" ht="12.75" customHeight="1">
      <c r="A6" s="2" t="s">
        <v>54</v>
      </c>
      <c r="B6" s="50">
        <f aca="true" t="shared" si="0" ref="B6:P6">B10+B17</f>
        <v>21</v>
      </c>
      <c r="C6" s="50">
        <f t="shared" si="0"/>
        <v>19</v>
      </c>
      <c r="D6" s="28">
        <f>SUM(E6:F6)</f>
        <v>819</v>
      </c>
      <c r="E6" s="28">
        <f t="shared" si="0"/>
        <v>513</v>
      </c>
      <c r="F6" s="28">
        <f t="shared" si="0"/>
        <v>306</v>
      </c>
      <c r="G6" s="28">
        <f t="shared" si="0"/>
        <v>512</v>
      </c>
      <c r="H6" s="28">
        <f t="shared" si="0"/>
        <v>305</v>
      </c>
      <c r="I6" s="28">
        <f>I10+I17</f>
        <v>231387</v>
      </c>
      <c r="J6" s="53">
        <f>J10+J17</f>
        <v>390765</v>
      </c>
      <c r="K6" s="39">
        <f>SUM(L6:O6)</f>
        <v>763138</v>
      </c>
      <c r="L6" s="28">
        <f t="shared" si="0"/>
        <v>748472</v>
      </c>
      <c r="M6" s="28">
        <f t="shared" si="0"/>
        <v>12666</v>
      </c>
      <c r="N6" s="28">
        <f t="shared" si="0"/>
        <v>2000</v>
      </c>
      <c r="O6" s="41">
        <v>0</v>
      </c>
      <c r="P6" s="101">
        <f t="shared" si="0"/>
        <v>0</v>
      </c>
      <c r="Q6" s="28">
        <f>Q10+Q17</f>
        <v>355860</v>
      </c>
      <c r="R6" s="6" t="s">
        <v>54</v>
      </c>
    </row>
    <row r="7" spans="1:18" ht="12.75" customHeight="1">
      <c r="A7" s="2" t="s">
        <v>31</v>
      </c>
      <c r="B7" s="41">
        <v>7</v>
      </c>
      <c r="C7" s="41">
        <v>5</v>
      </c>
      <c r="D7" s="102">
        <f>SUM(E7:F7)</f>
        <v>42</v>
      </c>
      <c r="E7" s="39">
        <v>24</v>
      </c>
      <c r="F7" s="39">
        <v>18</v>
      </c>
      <c r="G7" s="39">
        <v>23</v>
      </c>
      <c r="H7" s="39">
        <v>17</v>
      </c>
      <c r="I7" s="39">
        <v>9121</v>
      </c>
      <c r="J7" s="54">
        <v>13881</v>
      </c>
      <c r="K7" s="39">
        <f>SUM(L7:O7)</f>
        <v>30697</v>
      </c>
      <c r="L7" s="39">
        <v>26707</v>
      </c>
      <c r="M7" s="39">
        <v>1990</v>
      </c>
      <c r="N7" s="39">
        <v>2000</v>
      </c>
      <c r="O7" s="48">
        <v>0</v>
      </c>
      <c r="P7" s="16">
        <v>0</v>
      </c>
      <c r="Q7" s="39">
        <v>16016</v>
      </c>
      <c r="R7" s="6" t="s">
        <v>31</v>
      </c>
    </row>
    <row r="8" spans="1:18" ht="12.75" customHeight="1">
      <c r="A8" s="2" t="s">
        <v>32</v>
      </c>
      <c r="B8" s="41">
        <v>4</v>
      </c>
      <c r="C8" s="41">
        <v>4</v>
      </c>
      <c r="D8" s="103" t="s">
        <v>68</v>
      </c>
      <c r="E8" s="77" t="s">
        <v>68</v>
      </c>
      <c r="F8" s="77" t="s">
        <v>68</v>
      </c>
      <c r="G8" s="77" t="s">
        <v>68</v>
      </c>
      <c r="H8" s="77" t="s">
        <v>68</v>
      </c>
      <c r="I8" s="77" t="s">
        <v>68</v>
      </c>
      <c r="J8" s="104" t="s">
        <v>68</v>
      </c>
      <c r="K8" s="77" t="s">
        <v>68</v>
      </c>
      <c r="L8" s="77" t="s">
        <v>68</v>
      </c>
      <c r="M8" s="77" t="s">
        <v>68</v>
      </c>
      <c r="N8" s="79" t="s">
        <v>68</v>
      </c>
      <c r="O8" s="79" t="s">
        <v>68</v>
      </c>
      <c r="P8" s="77"/>
      <c r="Q8" s="77" t="s">
        <v>68</v>
      </c>
      <c r="R8" s="6" t="s">
        <v>32</v>
      </c>
    </row>
    <row r="9" spans="1:18" ht="12.75" customHeight="1">
      <c r="A9" s="2" t="s">
        <v>33</v>
      </c>
      <c r="B9" s="41">
        <v>3</v>
      </c>
      <c r="C9" s="41">
        <v>3</v>
      </c>
      <c r="D9" s="103" t="s">
        <v>68</v>
      </c>
      <c r="E9" s="77" t="s">
        <v>68</v>
      </c>
      <c r="F9" s="77" t="s">
        <v>68</v>
      </c>
      <c r="G9" s="77" t="s">
        <v>68</v>
      </c>
      <c r="H9" s="77" t="s">
        <v>68</v>
      </c>
      <c r="I9" s="77" t="s">
        <v>68</v>
      </c>
      <c r="J9" s="104" t="s">
        <v>68</v>
      </c>
      <c r="K9" s="77" t="s">
        <v>68</v>
      </c>
      <c r="L9" s="77" t="s">
        <v>68</v>
      </c>
      <c r="M9" s="77" t="s">
        <v>68</v>
      </c>
      <c r="N9" s="79" t="s">
        <v>68</v>
      </c>
      <c r="O9" s="79" t="s">
        <v>68</v>
      </c>
      <c r="P9" s="77"/>
      <c r="Q9" s="77" t="s">
        <v>68</v>
      </c>
      <c r="R9" s="6" t="s">
        <v>33</v>
      </c>
    </row>
    <row r="10" spans="1:18" ht="12.75" customHeight="1">
      <c r="A10" s="8" t="s">
        <v>34</v>
      </c>
      <c r="B10" s="51">
        <f>SUM(B7:B9)</f>
        <v>14</v>
      </c>
      <c r="C10" s="51">
        <f>SUM(C7:C9)</f>
        <v>12</v>
      </c>
      <c r="D10" s="42">
        <v>175</v>
      </c>
      <c r="E10" s="42">
        <v>105</v>
      </c>
      <c r="F10" s="42">
        <v>70</v>
      </c>
      <c r="G10" s="42">
        <v>104</v>
      </c>
      <c r="H10" s="42">
        <v>69</v>
      </c>
      <c r="I10" s="42">
        <v>41246</v>
      </c>
      <c r="J10" s="55">
        <v>51176</v>
      </c>
      <c r="K10" s="43">
        <v>122106</v>
      </c>
      <c r="L10" s="42">
        <v>107915</v>
      </c>
      <c r="M10" s="42">
        <v>12191</v>
      </c>
      <c r="N10" s="42">
        <v>2000</v>
      </c>
      <c r="O10" s="105">
        <f>SUM(O7:O9)</f>
        <v>0</v>
      </c>
      <c r="P10" s="42">
        <f>SUM(P7:P9)</f>
        <v>0</v>
      </c>
      <c r="Q10" s="42">
        <v>67553</v>
      </c>
      <c r="R10" s="106" t="s">
        <v>34</v>
      </c>
    </row>
    <row r="11" spans="1:18" ht="12.75" customHeight="1">
      <c r="A11" s="8" t="s">
        <v>35</v>
      </c>
      <c r="B11" s="51">
        <v>1</v>
      </c>
      <c r="C11" s="51">
        <v>1</v>
      </c>
      <c r="D11" s="107" t="s">
        <v>68</v>
      </c>
      <c r="E11" s="107" t="s">
        <v>68</v>
      </c>
      <c r="F11" s="107" t="s">
        <v>68</v>
      </c>
      <c r="G11" s="107" t="s">
        <v>68</v>
      </c>
      <c r="H11" s="107" t="s">
        <v>68</v>
      </c>
      <c r="I11" s="107" t="s">
        <v>68</v>
      </c>
      <c r="J11" s="108" t="s">
        <v>68</v>
      </c>
      <c r="K11" s="107" t="s">
        <v>68</v>
      </c>
      <c r="L11" s="107" t="s">
        <v>68</v>
      </c>
      <c r="M11" s="107" t="s">
        <v>68</v>
      </c>
      <c r="N11" s="107" t="s">
        <v>68</v>
      </c>
      <c r="O11" s="107" t="s">
        <v>68</v>
      </c>
      <c r="P11" s="107"/>
      <c r="Q11" s="107" t="s">
        <v>68</v>
      </c>
      <c r="R11" s="106" t="s">
        <v>35</v>
      </c>
    </row>
    <row r="12" spans="1:18" ht="12.75" customHeight="1">
      <c r="A12" s="2" t="s">
        <v>36</v>
      </c>
      <c r="B12" s="41">
        <v>3</v>
      </c>
      <c r="C12" s="41">
        <v>3</v>
      </c>
      <c r="D12" s="79" t="s">
        <v>68</v>
      </c>
      <c r="E12" s="79" t="s">
        <v>68</v>
      </c>
      <c r="F12" s="79" t="s">
        <v>68</v>
      </c>
      <c r="G12" s="79" t="s">
        <v>68</v>
      </c>
      <c r="H12" s="79" t="s">
        <v>68</v>
      </c>
      <c r="I12" s="79" t="s">
        <v>68</v>
      </c>
      <c r="J12" s="109" t="s">
        <v>68</v>
      </c>
      <c r="K12" s="79" t="s">
        <v>68</v>
      </c>
      <c r="L12" s="79" t="s">
        <v>68</v>
      </c>
      <c r="M12" s="79" t="s">
        <v>68</v>
      </c>
      <c r="N12" s="79" t="s">
        <v>68</v>
      </c>
      <c r="O12" s="79" t="s">
        <v>68</v>
      </c>
      <c r="P12" s="79"/>
      <c r="Q12" s="110" t="s">
        <v>68</v>
      </c>
      <c r="R12" s="6" t="s">
        <v>36</v>
      </c>
    </row>
    <row r="13" spans="1:18" ht="12.75" customHeight="1">
      <c r="A13" s="2" t="s">
        <v>37</v>
      </c>
      <c r="B13" s="41">
        <v>3</v>
      </c>
      <c r="C13" s="41">
        <v>3</v>
      </c>
      <c r="D13" s="79" t="s">
        <v>68</v>
      </c>
      <c r="E13" s="79" t="s">
        <v>68</v>
      </c>
      <c r="F13" s="79" t="s">
        <v>68</v>
      </c>
      <c r="G13" s="79" t="s">
        <v>68</v>
      </c>
      <c r="H13" s="79" t="s">
        <v>68</v>
      </c>
      <c r="I13" s="79" t="s">
        <v>68</v>
      </c>
      <c r="J13" s="109" t="s">
        <v>68</v>
      </c>
      <c r="K13" s="79" t="s">
        <v>68</v>
      </c>
      <c r="L13" s="79" t="s">
        <v>68</v>
      </c>
      <c r="M13" s="79" t="s">
        <v>68</v>
      </c>
      <c r="N13" s="79" t="s">
        <v>68</v>
      </c>
      <c r="O13" s="79" t="s">
        <v>68</v>
      </c>
      <c r="P13" s="79"/>
      <c r="Q13" s="79" t="s">
        <v>68</v>
      </c>
      <c r="R13" s="6" t="s">
        <v>37</v>
      </c>
    </row>
    <row r="14" spans="1:18" ht="12.75" customHeight="1">
      <c r="A14" s="2" t="s">
        <v>38</v>
      </c>
      <c r="B14" s="48">
        <v>0</v>
      </c>
      <c r="C14" s="48">
        <v>0</v>
      </c>
      <c r="D14" s="48">
        <f aca="true" t="shared" si="1" ref="D14:D72">SUM(E14:F14)</f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111">
        <v>0</v>
      </c>
      <c r="K14" s="48">
        <f aca="true" t="shared" si="2" ref="K14:K71">SUM(L14:O14)</f>
        <v>0</v>
      </c>
      <c r="L14" s="48">
        <v>0</v>
      </c>
      <c r="M14" s="48">
        <v>0</v>
      </c>
      <c r="N14" s="48">
        <v>0</v>
      </c>
      <c r="O14" s="48">
        <v>0</v>
      </c>
      <c r="P14" s="70">
        <v>0</v>
      </c>
      <c r="Q14" s="48">
        <v>0</v>
      </c>
      <c r="R14" s="6" t="s">
        <v>38</v>
      </c>
    </row>
    <row r="15" spans="1:18" ht="12.75" customHeight="1">
      <c r="A15" s="2" t="s">
        <v>39</v>
      </c>
      <c r="B15" s="48">
        <v>0</v>
      </c>
      <c r="C15" s="48">
        <v>0</v>
      </c>
      <c r="D15" s="48">
        <f t="shared" si="1"/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111">
        <v>0</v>
      </c>
      <c r="K15" s="48">
        <f t="shared" si="2"/>
        <v>0</v>
      </c>
      <c r="L15" s="48">
        <v>0</v>
      </c>
      <c r="M15" s="48">
        <v>0</v>
      </c>
      <c r="N15" s="48">
        <v>0</v>
      </c>
      <c r="O15" s="48">
        <v>0</v>
      </c>
      <c r="P15" s="70">
        <v>0</v>
      </c>
      <c r="Q15" s="48">
        <v>0</v>
      </c>
      <c r="R15" s="6" t="s">
        <v>39</v>
      </c>
    </row>
    <row r="16" spans="1:18" ht="12.75" customHeight="1">
      <c r="A16" s="2" t="s">
        <v>40</v>
      </c>
      <c r="B16" s="48">
        <v>0</v>
      </c>
      <c r="C16" s="48">
        <v>0</v>
      </c>
      <c r="D16" s="48">
        <f t="shared" si="1"/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111">
        <v>0</v>
      </c>
      <c r="K16" s="48">
        <f t="shared" si="2"/>
        <v>0</v>
      </c>
      <c r="L16" s="48">
        <v>0</v>
      </c>
      <c r="M16" s="48">
        <v>0</v>
      </c>
      <c r="N16" s="48">
        <v>0</v>
      </c>
      <c r="O16" s="48">
        <v>0</v>
      </c>
      <c r="P16" s="70">
        <v>0</v>
      </c>
      <c r="Q16" s="48">
        <v>0</v>
      </c>
      <c r="R16" s="6" t="s">
        <v>40</v>
      </c>
    </row>
    <row r="17" spans="1:18" ht="12.75" customHeight="1">
      <c r="A17" s="7" t="s">
        <v>41</v>
      </c>
      <c r="B17" s="52">
        <f>SUM(B11:B16)</f>
        <v>7</v>
      </c>
      <c r="C17" s="52">
        <f>SUM(C11:C16)</f>
        <v>7</v>
      </c>
      <c r="D17" s="40">
        <v>644</v>
      </c>
      <c r="E17" s="40">
        <v>408</v>
      </c>
      <c r="F17" s="40">
        <v>236</v>
      </c>
      <c r="G17" s="40">
        <v>408</v>
      </c>
      <c r="H17" s="40">
        <v>236</v>
      </c>
      <c r="I17" s="40">
        <v>190141</v>
      </c>
      <c r="J17" s="56">
        <v>339589</v>
      </c>
      <c r="K17" s="40">
        <v>641032</v>
      </c>
      <c r="L17" s="40">
        <v>640557</v>
      </c>
      <c r="M17" s="112">
        <v>475</v>
      </c>
      <c r="N17" s="112">
        <f>SUM(N11:N16)</f>
        <v>0</v>
      </c>
      <c r="O17" s="112">
        <f>SUM(O11:O16)</f>
        <v>0</v>
      </c>
      <c r="P17" s="112">
        <f>SUM(P11:P16)</f>
        <v>0</v>
      </c>
      <c r="Q17" s="40">
        <v>288307</v>
      </c>
      <c r="R17" s="113" t="s">
        <v>41</v>
      </c>
    </row>
    <row r="18" spans="1:18" ht="12.75" customHeight="1">
      <c r="A18" s="2" t="s">
        <v>55</v>
      </c>
      <c r="B18" s="50">
        <f aca="true" t="shared" si="3" ref="B18:J18">B22+B29</f>
        <v>77</v>
      </c>
      <c r="C18" s="50">
        <f t="shared" si="3"/>
        <v>47</v>
      </c>
      <c r="D18" s="28">
        <f t="shared" si="1"/>
        <v>1339</v>
      </c>
      <c r="E18" s="28">
        <f t="shared" si="3"/>
        <v>445</v>
      </c>
      <c r="F18" s="28">
        <f t="shared" si="3"/>
        <v>894</v>
      </c>
      <c r="G18" s="28">
        <f t="shared" si="3"/>
        <v>415</v>
      </c>
      <c r="H18" s="28">
        <f t="shared" si="3"/>
        <v>881</v>
      </c>
      <c r="I18" s="28">
        <f t="shared" si="3"/>
        <v>253143</v>
      </c>
      <c r="J18" s="53">
        <f t="shared" si="3"/>
        <v>200158</v>
      </c>
      <c r="K18" s="39">
        <f t="shared" si="2"/>
        <v>611724</v>
      </c>
      <c r="L18" s="28">
        <f aca="true" t="shared" si="4" ref="L18:Q18">L22+L29</f>
        <v>236729</v>
      </c>
      <c r="M18" s="28">
        <f t="shared" si="4"/>
        <v>374991</v>
      </c>
      <c r="N18" s="28">
        <f t="shared" si="4"/>
        <v>4</v>
      </c>
      <c r="O18" s="41">
        <v>0</v>
      </c>
      <c r="P18" s="101">
        <f t="shared" si="4"/>
        <v>0</v>
      </c>
      <c r="Q18" s="28">
        <f t="shared" si="4"/>
        <v>392114</v>
      </c>
      <c r="R18" s="6" t="s">
        <v>55</v>
      </c>
    </row>
    <row r="19" spans="1:18" ht="12.75" customHeight="1">
      <c r="A19" s="2" t="s">
        <v>31</v>
      </c>
      <c r="B19" s="41">
        <v>37</v>
      </c>
      <c r="C19" s="41">
        <v>11</v>
      </c>
      <c r="D19" s="102">
        <f t="shared" si="1"/>
        <v>241</v>
      </c>
      <c r="E19" s="39">
        <v>58</v>
      </c>
      <c r="F19" s="39">
        <v>183</v>
      </c>
      <c r="G19" s="39">
        <v>32</v>
      </c>
      <c r="H19" s="39">
        <v>172</v>
      </c>
      <c r="I19" s="39">
        <v>32251</v>
      </c>
      <c r="J19" s="54">
        <v>20712</v>
      </c>
      <c r="K19" s="39">
        <f t="shared" si="2"/>
        <v>68968</v>
      </c>
      <c r="L19" s="39">
        <v>22469</v>
      </c>
      <c r="M19" s="39">
        <v>46499</v>
      </c>
      <c r="N19" s="48">
        <v>0</v>
      </c>
      <c r="O19" s="48">
        <v>0</v>
      </c>
      <c r="P19" s="16">
        <v>0</v>
      </c>
      <c r="Q19" s="39">
        <v>45956</v>
      </c>
      <c r="R19" s="6" t="s">
        <v>31</v>
      </c>
    </row>
    <row r="20" spans="1:18" ht="12.75" customHeight="1">
      <c r="A20" s="2" t="s">
        <v>32</v>
      </c>
      <c r="B20" s="41">
        <v>16</v>
      </c>
      <c r="C20" s="41">
        <v>12</v>
      </c>
      <c r="D20" s="102">
        <f t="shared" si="1"/>
        <v>216</v>
      </c>
      <c r="E20" s="39">
        <v>69</v>
      </c>
      <c r="F20" s="39">
        <v>147</v>
      </c>
      <c r="G20" s="39">
        <v>65</v>
      </c>
      <c r="H20" s="39">
        <v>145</v>
      </c>
      <c r="I20" s="39">
        <v>41099</v>
      </c>
      <c r="J20" s="54">
        <v>23396</v>
      </c>
      <c r="K20" s="39">
        <f t="shared" si="2"/>
        <v>84225</v>
      </c>
      <c r="L20" s="39">
        <v>28427</v>
      </c>
      <c r="M20" s="39">
        <v>55798</v>
      </c>
      <c r="N20" s="48">
        <v>0</v>
      </c>
      <c r="O20" s="48">
        <v>0</v>
      </c>
      <c r="P20" s="16">
        <v>0</v>
      </c>
      <c r="Q20" s="39">
        <v>57933</v>
      </c>
      <c r="R20" s="6" t="s">
        <v>32</v>
      </c>
    </row>
    <row r="21" spans="1:18" ht="12.75" customHeight="1">
      <c r="A21" s="2" t="s">
        <v>33</v>
      </c>
      <c r="B21" s="41">
        <v>15</v>
      </c>
      <c r="C21" s="41">
        <v>15</v>
      </c>
      <c r="D21" s="102">
        <f t="shared" si="1"/>
        <v>368</v>
      </c>
      <c r="E21" s="39">
        <v>110</v>
      </c>
      <c r="F21" s="39">
        <v>258</v>
      </c>
      <c r="G21" s="39">
        <v>110</v>
      </c>
      <c r="H21" s="39">
        <v>258</v>
      </c>
      <c r="I21" s="39">
        <v>71191</v>
      </c>
      <c r="J21" s="54">
        <v>66774</v>
      </c>
      <c r="K21" s="39">
        <f t="shared" si="2"/>
        <v>186024</v>
      </c>
      <c r="L21" s="48">
        <v>79035</v>
      </c>
      <c r="M21" s="39">
        <v>106985</v>
      </c>
      <c r="N21" s="48">
        <v>4</v>
      </c>
      <c r="O21" s="48">
        <v>0</v>
      </c>
      <c r="P21" s="16">
        <v>0</v>
      </c>
      <c r="Q21" s="39">
        <v>113571</v>
      </c>
      <c r="R21" s="6" t="s">
        <v>33</v>
      </c>
    </row>
    <row r="22" spans="1:18" ht="12.75" customHeight="1">
      <c r="A22" s="8" t="s">
        <v>34</v>
      </c>
      <c r="B22" s="51">
        <f>SUM(B19:B21)</f>
        <v>68</v>
      </c>
      <c r="C22" s="51">
        <f aca="true" t="shared" si="5" ref="C22:Q22">SUM(C19:C21)</f>
        <v>38</v>
      </c>
      <c r="D22" s="42">
        <f t="shared" si="1"/>
        <v>825</v>
      </c>
      <c r="E22" s="42">
        <f t="shared" si="5"/>
        <v>237</v>
      </c>
      <c r="F22" s="42">
        <f t="shared" si="5"/>
        <v>588</v>
      </c>
      <c r="G22" s="42">
        <f t="shared" si="5"/>
        <v>207</v>
      </c>
      <c r="H22" s="42">
        <f t="shared" si="5"/>
        <v>575</v>
      </c>
      <c r="I22" s="42">
        <f t="shared" si="5"/>
        <v>144541</v>
      </c>
      <c r="J22" s="55">
        <f>SUM(J19:J21)</f>
        <v>110882</v>
      </c>
      <c r="K22" s="43">
        <f t="shared" si="2"/>
        <v>339217</v>
      </c>
      <c r="L22" s="42">
        <f t="shared" si="5"/>
        <v>129931</v>
      </c>
      <c r="M22" s="42">
        <f t="shared" si="5"/>
        <v>209282</v>
      </c>
      <c r="N22" s="42">
        <f t="shared" si="5"/>
        <v>4</v>
      </c>
      <c r="O22" s="105">
        <f t="shared" si="5"/>
        <v>0</v>
      </c>
      <c r="P22" s="114">
        <f t="shared" si="5"/>
        <v>0</v>
      </c>
      <c r="Q22" s="42">
        <f t="shared" si="5"/>
        <v>217460</v>
      </c>
      <c r="R22" s="106" t="s">
        <v>34</v>
      </c>
    </row>
    <row r="23" spans="1:18" ht="12.75" customHeight="1">
      <c r="A23" s="8" t="s">
        <v>35</v>
      </c>
      <c r="B23" s="51">
        <v>5</v>
      </c>
      <c r="C23" s="51">
        <v>5</v>
      </c>
      <c r="D23" s="115">
        <f t="shared" si="1"/>
        <v>198</v>
      </c>
      <c r="E23" s="42">
        <v>70</v>
      </c>
      <c r="F23" s="42">
        <v>128</v>
      </c>
      <c r="G23" s="42">
        <v>70</v>
      </c>
      <c r="H23" s="42">
        <v>128</v>
      </c>
      <c r="I23" s="42">
        <v>38539</v>
      </c>
      <c r="J23" s="55">
        <v>77128</v>
      </c>
      <c r="K23" s="39">
        <f t="shared" si="2"/>
        <v>146505</v>
      </c>
      <c r="L23" s="42">
        <v>106798</v>
      </c>
      <c r="M23" s="42">
        <v>39707</v>
      </c>
      <c r="N23" s="76">
        <v>0</v>
      </c>
      <c r="O23" s="48">
        <v>0</v>
      </c>
      <c r="P23" s="114">
        <v>0</v>
      </c>
      <c r="Q23" s="42">
        <v>66119</v>
      </c>
      <c r="R23" s="106" t="s">
        <v>35</v>
      </c>
    </row>
    <row r="24" spans="1:18" ht="12.75" customHeight="1">
      <c r="A24" s="2" t="s">
        <v>36</v>
      </c>
      <c r="B24" s="41">
        <v>4</v>
      </c>
      <c r="C24" s="41">
        <v>4</v>
      </c>
      <c r="D24" s="102">
        <f t="shared" si="1"/>
        <v>316</v>
      </c>
      <c r="E24" s="39">
        <v>138</v>
      </c>
      <c r="F24" s="39">
        <v>178</v>
      </c>
      <c r="G24" s="39">
        <v>138</v>
      </c>
      <c r="H24" s="39">
        <v>178</v>
      </c>
      <c r="I24" s="39">
        <v>70063</v>
      </c>
      <c r="J24" s="54">
        <v>12148</v>
      </c>
      <c r="K24" s="39">
        <f t="shared" si="2"/>
        <v>126002</v>
      </c>
      <c r="L24" s="48">
        <v>0</v>
      </c>
      <c r="M24" s="39">
        <v>126002</v>
      </c>
      <c r="N24" s="48">
        <v>0</v>
      </c>
      <c r="O24" s="48">
        <v>0</v>
      </c>
      <c r="P24" s="16">
        <v>0</v>
      </c>
      <c r="Q24" s="39">
        <v>108535</v>
      </c>
      <c r="R24" s="6" t="s">
        <v>36</v>
      </c>
    </row>
    <row r="25" spans="1:18" ht="12.75" customHeight="1">
      <c r="A25" s="2" t="s">
        <v>37</v>
      </c>
      <c r="B25" s="48">
        <v>0</v>
      </c>
      <c r="C25" s="48">
        <v>0</v>
      </c>
      <c r="D25" s="48">
        <f t="shared" si="1"/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111">
        <v>0</v>
      </c>
      <c r="K25" s="48">
        <f t="shared" si="2"/>
        <v>0</v>
      </c>
      <c r="L25" s="48">
        <v>0</v>
      </c>
      <c r="M25" s="48">
        <v>0</v>
      </c>
      <c r="N25" s="48">
        <v>0</v>
      </c>
      <c r="O25" s="48">
        <v>0</v>
      </c>
      <c r="P25" s="70">
        <v>0</v>
      </c>
      <c r="Q25" s="48">
        <v>0</v>
      </c>
      <c r="R25" s="6" t="s">
        <v>37</v>
      </c>
    </row>
    <row r="26" spans="1:18" ht="12.75" customHeight="1">
      <c r="A26" s="2" t="s">
        <v>38</v>
      </c>
      <c r="B26" s="48">
        <v>0</v>
      </c>
      <c r="C26" s="48">
        <v>0</v>
      </c>
      <c r="D26" s="48">
        <f t="shared" si="1"/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111">
        <v>0</v>
      </c>
      <c r="K26" s="48">
        <f t="shared" si="2"/>
        <v>0</v>
      </c>
      <c r="L26" s="48">
        <v>0</v>
      </c>
      <c r="M26" s="48">
        <v>0</v>
      </c>
      <c r="N26" s="48">
        <v>0</v>
      </c>
      <c r="O26" s="48">
        <v>0</v>
      </c>
      <c r="P26" s="70">
        <v>0</v>
      </c>
      <c r="Q26" s="48">
        <v>0</v>
      </c>
      <c r="R26" s="6" t="s">
        <v>38</v>
      </c>
    </row>
    <row r="27" spans="1:18" ht="12.75" customHeight="1">
      <c r="A27" s="2" t="s">
        <v>39</v>
      </c>
      <c r="B27" s="48">
        <v>0</v>
      </c>
      <c r="C27" s="48">
        <v>0</v>
      </c>
      <c r="D27" s="48">
        <f t="shared" si="1"/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111">
        <v>0</v>
      </c>
      <c r="K27" s="48">
        <f t="shared" si="2"/>
        <v>0</v>
      </c>
      <c r="L27" s="48">
        <v>0</v>
      </c>
      <c r="M27" s="48">
        <v>0</v>
      </c>
      <c r="N27" s="48">
        <v>0</v>
      </c>
      <c r="O27" s="48">
        <v>0</v>
      </c>
      <c r="P27" s="70">
        <v>0</v>
      </c>
      <c r="Q27" s="48">
        <v>0</v>
      </c>
      <c r="R27" s="6" t="s">
        <v>39</v>
      </c>
    </row>
    <row r="28" spans="1:18" ht="12.75" customHeight="1">
      <c r="A28" s="2" t="s">
        <v>40</v>
      </c>
      <c r="B28" s="48">
        <v>0</v>
      </c>
      <c r="C28" s="48">
        <v>0</v>
      </c>
      <c r="D28" s="48">
        <f t="shared" si="1"/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111">
        <v>0</v>
      </c>
      <c r="K28" s="48">
        <f t="shared" si="2"/>
        <v>0</v>
      </c>
      <c r="L28" s="48">
        <v>0</v>
      </c>
      <c r="M28" s="48">
        <v>0</v>
      </c>
      <c r="N28" s="48">
        <v>0</v>
      </c>
      <c r="O28" s="48">
        <v>0</v>
      </c>
      <c r="P28" s="70">
        <v>0</v>
      </c>
      <c r="Q28" s="48">
        <v>0</v>
      </c>
      <c r="R28" s="6" t="s">
        <v>40</v>
      </c>
    </row>
    <row r="29" spans="1:18" ht="12.75" customHeight="1">
      <c r="A29" s="7" t="s">
        <v>41</v>
      </c>
      <c r="B29" s="52">
        <f>SUM(B23:B28)</f>
        <v>9</v>
      </c>
      <c r="C29" s="52">
        <f aca="true" t="shared" si="6" ref="C29:Q29">SUM(C23:C28)</f>
        <v>9</v>
      </c>
      <c r="D29" s="40">
        <f t="shared" si="1"/>
        <v>514</v>
      </c>
      <c r="E29" s="40">
        <f t="shared" si="6"/>
        <v>208</v>
      </c>
      <c r="F29" s="40">
        <f t="shared" si="6"/>
        <v>306</v>
      </c>
      <c r="G29" s="40">
        <f t="shared" si="6"/>
        <v>208</v>
      </c>
      <c r="H29" s="40">
        <f t="shared" si="6"/>
        <v>306</v>
      </c>
      <c r="I29" s="40">
        <f t="shared" si="6"/>
        <v>108602</v>
      </c>
      <c r="J29" s="56">
        <f t="shared" si="6"/>
        <v>89276</v>
      </c>
      <c r="K29" s="40">
        <f t="shared" si="2"/>
        <v>272507</v>
      </c>
      <c r="L29" s="40">
        <f t="shared" si="6"/>
        <v>106798</v>
      </c>
      <c r="M29" s="40">
        <f t="shared" si="6"/>
        <v>165709</v>
      </c>
      <c r="N29" s="112">
        <f t="shared" si="6"/>
        <v>0</v>
      </c>
      <c r="O29" s="112">
        <f t="shared" si="6"/>
        <v>0</v>
      </c>
      <c r="P29" s="112">
        <f t="shared" si="6"/>
        <v>0</v>
      </c>
      <c r="Q29" s="40">
        <f t="shared" si="6"/>
        <v>174654</v>
      </c>
      <c r="R29" s="113" t="s">
        <v>41</v>
      </c>
    </row>
    <row r="30" spans="1:25" ht="12.75" customHeight="1">
      <c r="A30" s="2" t="s">
        <v>56</v>
      </c>
      <c r="B30" s="50">
        <f aca="true" t="shared" si="7" ref="B30:J30">B34+B41</f>
        <v>146</v>
      </c>
      <c r="C30" s="50">
        <f t="shared" si="7"/>
        <v>137</v>
      </c>
      <c r="D30" s="28">
        <f t="shared" si="1"/>
        <v>2557</v>
      </c>
      <c r="E30" s="28">
        <f t="shared" si="7"/>
        <v>2176</v>
      </c>
      <c r="F30" s="28">
        <f t="shared" si="7"/>
        <v>381</v>
      </c>
      <c r="G30" s="28">
        <f t="shared" si="7"/>
        <v>2168</v>
      </c>
      <c r="H30" s="28">
        <f t="shared" si="7"/>
        <v>376</v>
      </c>
      <c r="I30" s="28">
        <f t="shared" si="7"/>
        <v>977523</v>
      </c>
      <c r="J30" s="53">
        <f t="shared" si="7"/>
        <v>2284493</v>
      </c>
      <c r="K30" s="39">
        <f t="shared" si="2"/>
        <v>5286831</v>
      </c>
      <c r="L30" s="28">
        <f aca="true" t="shared" si="8" ref="L30:Q30">L34+L41</f>
        <v>5145264</v>
      </c>
      <c r="M30" s="28">
        <f t="shared" si="8"/>
        <v>139644</v>
      </c>
      <c r="N30" s="28">
        <f t="shared" si="8"/>
        <v>1923</v>
      </c>
      <c r="O30" s="41">
        <f t="shared" si="8"/>
        <v>0</v>
      </c>
      <c r="P30" s="101">
        <f t="shared" si="8"/>
        <v>0</v>
      </c>
      <c r="Q30" s="28">
        <f t="shared" si="8"/>
        <v>2875783</v>
      </c>
      <c r="R30" s="6" t="s">
        <v>56</v>
      </c>
      <c r="T30" s="2"/>
      <c r="U30" s="2"/>
      <c r="V30" s="2"/>
      <c r="W30" s="2"/>
      <c r="X30" s="2"/>
      <c r="Y30" s="2"/>
    </row>
    <row r="31" spans="1:25" ht="12.75" customHeight="1">
      <c r="A31" s="116" t="s">
        <v>31</v>
      </c>
      <c r="B31" s="41">
        <v>53</v>
      </c>
      <c r="C31" s="41">
        <v>44</v>
      </c>
      <c r="D31" s="102">
        <f t="shared" si="1"/>
        <v>345</v>
      </c>
      <c r="E31" s="39">
        <v>272</v>
      </c>
      <c r="F31" s="39">
        <v>73</v>
      </c>
      <c r="G31" s="39">
        <v>264</v>
      </c>
      <c r="H31" s="39">
        <v>68</v>
      </c>
      <c r="I31" s="39">
        <v>103145</v>
      </c>
      <c r="J31" s="54">
        <v>263414</v>
      </c>
      <c r="K31" s="39">
        <f t="shared" si="2"/>
        <v>506543</v>
      </c>
      <c r="L31" s="39">
        <v>505653</v>
      </c>
      <c r="M31" s="39">
        <v>102</v>
      </c>
      <c r="N31" s="41">
        <v>788</v>
      </c>
      <c r="O31" s="48">
        <v>0</v>
      </c>
      <c r="P31" s="16">
        <v>0</v>
      </c>
      <c r="Q31" s="39">
        <v>231551</v>
      </c>
      <c r="R31" s="6" t="s">
        <v>31</v>
      </c>
      <c r="T31" s="2"/>
      <c r="U31" s="2"/>
      <c r="V31" s="2"/>
      <c r="W31" s="2"/>
      <c r="X31" s="2"/>
      <c r="Y31" s="2"/>
    </row>
    <row r="32" spans="1:25" ht="12.75" customHeight="1">
      <c r="A32" s="116" t="s">
        <v>32</v>
      </c>
      <c r="B32" s="41">
        <v>47</v>
      </c>
      <c r="C32" s="41">
        <v>47</v>
      </c>
      <c r="D32" s="102">
        <f t="shared" si="1"/>
        <v>671</v>
      </c>
      <c r="E32" s="39">
        <v>583</v>
      </c>
      <c r="F32" s="39">
        <v>88</v>
      </c>
      <c r="G32" s="39">
        <v>583</v>
      </c>
      <c r="H32" s="39">
        <v>88</v>
      </c>
      <c r="I32" s="39">
        <v>239052</v>
      </c>
      <c r="J32" s="54">
        <v>636947</v>
      </c>
      <c r="K32" s="39">
        <f t="shared" si="2"/>
        <v>1359293</v>
      </c>
      <c r="L32" s="39">
        <v>1307261</v>
      </c>
      <c r="M32" s="39">
        <v>52032</v>
      </c>
      <c r="N32" s="48">
        <v>0</v>
      </c>
      <c r="O32" s="48">
        <v>0</v>
      </c>
      <c r="P32" s="16">
        <v>0</v>
      </c>
      <c r="Q32" s="39">
        <v>687948</v>
      </c>
      <c r="R32" s="6" t="s">
        <v>32</v>
      </c>
      <c r="T32" s="2"/>
      <c r="U32" s="2"/>
      <c r="V32" s="2"/>
      <c r="W32" s="2"/>
      <c r="X32" s="2"/>
      <c r="Y32" s="2"/>
    </row>
    <row r="33" spans="1:25" ht="12.75" customHeight="1">
      <c r="A33" s="116" t="s">
        <v>33</v>
      </c>
      <c r="B33" s="41">
        <v>27</v>
      </c>
      <c r="C33" s="41">
        <v>27</v>
      </c>
      <c r="D33" s="102">
        <f t="shared" si="1"/>
        <v>638</v>
      </c>
      <c r="E33" s="39">
        <v>542</v>
      </c>
      <c r="F33" s="39">
        <v>96</v>
      </c>
      <c r="G33" s="39">
        <v>542</v>
      </c>
      <c r="H33" s="39">
        <v>96</v>
      </c>
      <c r="I33" s="39">
        <v>228533</v>
      </c>
      <c r="J33" s="54">
        <v>503286</v>
      </c>
      <c r="K33" s="39">
        <f t="shared" si="2"/>
        <v>1224844</v>
      </c>
      <c r="L33" s="39">
        <v>1223991</v>
      </c>
      <c r="M33" s="48">
        <v>0</v>
      </c>
      <c r="N33" s="39">
        <v>853</v>
      </c>
      <c r="O33" s="48">
        <v>0</v>
      </c>
      <c r="P33" s="16">
        <v>0</v>
      </c>
      <c r="Q33" s="39">
        <v>687197</v>
      </c>
      <c r="R33" s="6" t="s">
        <v>33</v>
      </c>
      <c r="T33" s="2"/>
      <c r="U33" s="2"/>
      <c r="V33" s="2"/>
      <c r="W33" s="2"/>
      <c r="X33" s="2"/>
      <c r="Y33" s="2"/>
    </row>
    <row r="34" spans="1:25" ht="12.75" customHeight="1">
      <c r="A34" s="8" t="s">
        <v>34</v>
      </c>
      <c r="B34" s="51">
        <f>SUM(B31:B33)</f>
        <v>127</v>
      </c>
      <c r="C34" s="51">
        <f aca="true" t="shared" si="9" ref="C34:Q34">SUM(C31:C33)</f>
        <v>118</v>
      </c>
      <c r="D34" s="42">
        <f t="shared" si="1"/>
        <v>1654</v>
      </c>
      <c r="E34" s="42">
        <f t="shared" si="9"/>
        <v>1397</v>
      </c>
      <c r="F34" s="42">
        <f t="shared" si="9"/>
        <v>257</v>
      </c>
      <c r="G34" s="42">
        <f t="shared" si="9"/>
        <v>1389</v>
      </c>
      <c r="H34" s="42">
        <f t="shared" si="9"/>
        <v>252</v>
      </c>
      <c r="I34" s="42">
        <f t="shared" si="9"/>
        <v>570730</v>
      </c>
      <c r="J34" s="55">
        <f>SUM(J31:J33)</f>
        <v>1403647</v>
      </c>
      <c r="K34" s="43">
        <f t="shared" si="2"/>
        <v>3090680</v>
      </c>
      <c r="L34" s="42">
        <f t="shared" si="9"/>
        <v>3036905</v>
      </c>
      <c r="M34" s="42">
        <f t="shared" si="9"/>
        <v>52134</v>
      </c>
      <c r="N34" s="42">
        <f t="shared" si="9"/>
        <v>1641</v>
      </c>
      <c r="O34" s="105">
        <f t="shared" si="9"/>
        <v>0</v>
      </c>
      <c r="P34" s="114">
        <f t="shared" si="9"/>
        <v>0</v>
      </c>
      <c r="Q34" s="42">
        <f t="shared" si="9"/>
        <v>1606696</v>
      </c>
      <c r="R34" s="106" t="s">
        <v>34</v>
      </c>
      <c r="T34" s="2"/>
      <c r="U34" s="2"/>
      <c r="V34" s="2"/>
      <c r="W34" s="2"/>
      <c r="X34" s="2"/>
      <c r="Y34" s="2"/>
    </row>
    <row r="35" spans="1:25" ht="12.75" customHeight="1">
      <c r="A35" s="8" t="s">
        <v>35</v>
      </c>
      <c r="B35" s="51">
        <v>14</v>
      </c>
      <c r="C35" s="51">
        <v>14</v>
      </c>
      <c r="D35" s="115">
        <f t="shared" si="1"/>
        <v>521</v>
      </c>
      <c r="E35" s="42">
        <v>446</v>
      </c>
      <c r="F35" s="42">
        <v>75</v>
      </c>
      <c r="G35" s="42">
        <v>446</v>
      </c>
      <c r="H35" s="42">
        <v>75</v>
      </c>
      <c r="I35" s="42">
        <v>201787</v>
      </c>
      <c r="J35" s="55">
        <v>398006</v>
      </c>
      <c r="K35" s="42">
        <f t="shared" si="2"/>
        <v>1015471</v>
      </c>
      <c r="L35" s="42">
        <v>991944</v>
      </c>
      <c r="M35" s="76">
        <v>23245</v>
      </c>
      <c r="N35" s="76">
        <v>282</v>
      </c>
      <c r="O35" s="48">
        <v>0</v>
      </c>
      <c r="P35" s="114">
        <v>0</v>
      </c>
      <c r="Q35" s="42">
        <v>591430</v>
      </c>
      <c r="R35" s="106" t="s">
        <v>35</v>
      </c>
      <c r="T35" s="2"/>
      <c r="U35" s="2"/>
      <c r="V35" s="2"/>
      <c r="W35" s="2"/>
      <c r="X35" s="2"/>
      <c r="Y35" s="2"/>
    </row>
    <row r="36" spans="1:25" ht="12.75" customHeight="1">
      <c r="A36" s="116" t="s">
        <v>36</v>
      </c>
      <c r="B36" s="41">
        <v>4</v>
      </c>
      <c r="C36" s="41">
        <v>4</v>
      </c>
      <c r="D36" s="79" t="s">
        <v>68</v>
      </c>
      <c r="E36" s="79" t="s">
        <v>68</v>
      </c>
      <c r="F36" s="79" t="s">
        <v>68</v>
      </c>
      <c r="G36" s="79" t="s">
        <v>68</v>
      </c>
      <c r="H36" s="79" t="s">
        <v>68</v>
      </c>
      <c r="I36" s="79" t="s">
        <v>68</v>
      </c>
      <c r="J36" s="109" t="s">
        <v>68</v>
      </c>
      <c r="K36" s="79" t="s">
        <v>68</v>
      </c>
      <c r="L36" s="79" t="s">
        <v>68</v>
      </c>
      <c r="M36" s="79" t="s">
        <v>68</v>
      </c>
      <c r="N36" s="79" t="s">
        <v>68</v>
      </c>
      <c r="O36" s="79" t="s">
        <v>68</v>
      </c>
      <c r="P36" s="79"/>
      <c r="Q36" s="79" t="s">
        <v>68</v>
      </c>
      <c r="R36" s="6" t="s">
        <v>36</v>
      </c>
      <c r="T36" s="2"/>
      <c r="U36" s="2"/>
      <c r="V36" s="2"/>
      <c r="W36" s="2"/>
      <c r="X36" s="2"/>
      <c r="Y36" s="2"/>
    </row>
    <row r="37" spans="1:25" ht="12.75" customHeight="1">
      <c r="A37" s="116" t="s">
        <v>37</v>
      </c>
      <c r="B37" s="41">
        <v>1</v>
      </c>
      <c r="C37" s="41">
        <v>1</v>
      </c>
      <c r="D37" s="79" t="s">
        <v>68</v>
      </c>
      <c r="E37" s="79" t="s">
        <v>68</v>
      </c>
      <c r="F37" s="79" t="s">
        <v>68</v>
      </c>
      <c r="G37" s="79" t="s">
        <v>68</v>
      </c>
      <c r="H37" s="79" t="s">
        <v>68</v>
      </c>
      <c r="I37" s="79" t="s">
        <v>68</v>
      </c>
      <c r="J37" s="109" t="s">
        <v>68</v>
      </c>
      <c r="K37" s="79" t="s">
        <v>68</v>
      </c>
      <c r="L37" s="79" t="s">
        <v>68</v>
      </c>
      <c r="M37" s="79" t="s">
        <v>68</v>
      </c>
      <c r="N37" s="79" t="s">
        <v>68</v>
      </c>
      <c r="O37" s="79" t="s">
        <v>68</v>
      </c>
      <c r="P37" s="79"/>
      <c r="Q37" s="79" t="s">
        <v>68</v>
      </c>
      <c r="R37" s="6" t="s">
        <v>37</v>
      </c>
      <c r="T37" s="2"/>
      <c r="U37" s="2"/>
      <c r="V37" s="2"/>
      <c r="W37" s="2"/>
      <c r="X37" s="2"/>
      <c r="Y37" s="2"/>
    </row>
    <row r="38" spans="1:25" ht="12.75" customHeight="1">
      <c r="A38" s="116" t="s">
        <v>38</v>
      </c>
      <c r="B38" s="48">
        <v>0</v>
      </c>
      <c r="C38" s="48">
        <v>0</v>
      </c>
      <c r="D38" s="48">
        <f t="shared" si="1"/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111">
        <v>0</v>
      </c>
      <c r="K38" s="48">
        <f t="shared" si="2"/>
        <v>0</v>
      </c>
      <c r="L38" s="48">
        <v>0</v>
      </c>
      <c r="M38" s="48">
        <v>0</v>
      </c>
      <c r="N38" s="48">
        <v>0</v>
      </c>
      <c r="O38" s="48">
        <v>0</v>
      </c>
      <c r="P38" s="70">
        <v>0</v>
      </c>
      <c r="Q38" s="48">
        <v>0</v>
      </c>
      <c r="R38" s="6" t="s">
        <v>38</v>
      </c>
      <c r="T38" s="2"/>
      <c r="U38" s="2"/>
      <c r="V38" s="2"/>
      <c r="W38" s="2"/>
      <c r="X38" s="2"/>
      <c r="Y38" s="2"/>
    </row>
    <row r="39" spans="1:25" ht="12.75" customHeight="1">
      <c r="A39" s="116" t="s">
        <v>39</v>
      </c>
      <c r="B39" s="48">
        <v>0</v>
      </c>
      <c r="C39" s="48">
        <v>0</v>
      </c>
      <c r="D39" s="48">
        <f t="shared" si="1"/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111">
        <v>0</v>
      </c>
      <c r="K39" s="48">
        <f t="shared" si="2"/>
        <v>0</v>
      </c>
      <c r="L39" s="48">
        <v>0</v>
      </c>
      <c r="M39" s="48">
        <v>0</v>
      </c>
      <c r="N39" s="48">
        <v>0</v>
      </c>
      <c r="O39" s="48">
        <v>0</v>
      </c>
      <c r="P39" s="70">
        <v>0</v>
      </c>
      <c r="Q39" s="48">
        <v>0</v>
      </c>
      <c r="R39" s="6" t="s">
        <v>39</v>
      </c>
      <c r="T39" s="2"/>
      <c r="U39" s="2"/>
      <c r="V39" s="2"/>
      <c r="W39" s="2"/>
      <c r="X39" s="2"/>
      <c r="Y39" s="2"/>
    </row>
    <row r="40" spans="1:25" ht="12.75" customHeight="1">
      <c r="A40" s="116" t="s">
        <v>40</v>
      </c>
      <c r="B40" s="48">
        <v>0</v>
      </c>
      <c r="C40" s="48">
        <v>0</v>
      </c>
      <c r="D40" s="48">
        <f t="shared" si="1"/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111">
        <v>0</v>
      </c>
      <c r="K40" s="48">
        <f t="shared" si="2"/>
        <v>0</v>
      </c>
      <c r="L40" s="48">
        <v>0</v>
      </c>
      <c r="M40" s="48">
        <v>0</v>
      </c>
      <c r="N40" s="48">
        <v>0</v>
      </c>
      <c r="O40" s="48">
        <v>0</v>
      </c>
      <c r="P40" s="70">
        <v>0</v>
      </c>
      <c r="Q40" s="48">
        <v>0</v>
      </c>
      <c r="R40" s="6" t="s">
        <v>40</v>
      </c>
      <c r="T40" s="2"/>
      <c r="U40" s="2"/>
      <c r="V40" s="2"/>
      <c r="W40" s="2"/>
      <c r="X40" s="2"/>
      <c r="Y40" s="2"/>
    </row>
    <row r="41" spans="1:25" ht="12.75" customHeight="1">
      <c r="A41" s="7" t="s">
        <v>41</v>
      </c>
      <c r="B41" s="52">
        <f>SUM(B35:B40)</f>
        <v>19</v>
      </c>
      <c r="C41" s="52">
        <f>SUM(C35:C40)</f>
        <v>19</v>
      </c>
      <c r="D41" s="40">
        <v>903</v>
      </c>
      <c r="E41" s="40">
        <v>779</v>
      </c>
      <c r="F41" s="40">
        <v>124</v>
      </c>
      <c r="G41" s="40">
        <v>779</v>
      </c>
      <c r="H41" s="40">
        <v>124</v>
      </c>
      <c r="I41" s="40">
        <v>406793</v>
      </c>
      <c r="J41" s="56">
        <v>880846</v>
      </c>
      <c r="K41" s="40">
        <v>2196151</v>
      </c>
      <c r="L41" s="40">
        <v>2108359</v>
      </c>
      <c r="M41" s="40">
        <v>87510</v>
      </c>
      <c r="N41" s="112">
        <v>282</v>
      </c>
      <c r="O41" s="112">
        <f>SUM(O35:O40)</f>
        <v>0</v>
      </c>
      <c r="P41" s="112">
        <f>SUM(P35:P40)</f>
        <v>0</v>
      </c>
      <c r="Q41" s="40">
        <v>1269087</v>
      </c>
      <c r="R41" s="113" t="s">
        <v>41</v>
      </c>
      <c r="T41" s="2"/>
      <c r="U41" s="2"/>
      <c r="V41" s="2"/>
      <c r="W41" s="2"/>
      <c r="X41" s="2"/>
      <c r="Y41" s="2"/>
    </row>
    <row r="42" spans="1:18" ht="12.75" customHeight="1">
      <c r="A42" s="116" t="s">
        <v>57</v>
      </c>
      <c r="B42" s="50">
        <f aca="true" t="shared" si="10" ref="B42:J42">B46+B53</f>
        <v>32</v>
      </c>
      <c r="C42" s="50">
        <f t="shared" si="10"/>
        <v>29</v>
      </c>
      <c r="D42" s="28">
        <f t="shared" si="1"/>
        <v>1011</v>
      </c>
      <c r="E42" s="28">
        <f t="shared" si="10"/>
        <v>886</v>
      </c>
      <c r="F42" s="28">
        <f t="shared" si="10"/>
        <v>125</v>
      </c>
      <c r="G42" s="28">
        <f t="shared" si="10"/>
        <v>885</v>
      </c>
      <c r="H42" s="28">
        <f t="shared" si="10"/>
        <v>123</v>
      </c>
      <c r="I42" s="28">
        <f t="shared" si="10"/>
        <v>420042</v>
      </c>
      <c r="J42" s="53">
        <f t="shared" si="10"/>
        <v>873675</v>
      </c>
      <c r="K42" s="39">
        <f t="shared" si="2"/>
        <v>2043121</v>
      </c>
      <c r="L42" s="28">
        <f aca="true" t="shared" si="11" ref="L42:Q42">L46+L53</f>
        <v>1951645</v>
      </c>
      <c r="M42" s="28">
        <f t="shared" si="11"/>
        <v>90379</v>
      </c>
      <c r="N42" s="28">
        <f t="shared" si="11"/>
        <v>1097</v>
      </c>
      <c r="O42" s="101">
        <f t="shared" si="11"/>
        <v>0</v>
      </c>
      <c r="P42" s="101">
        <f t="shared" si="11"/>
        <v>0</v>
      </c>
      <c r="Q42" s="28">
        <f t="shared" si="11"/>
        <v>1117334</v>
      </c>
      <c r="R42" s="6" t="s">
        <v>57</v>
      </c>
    </row>
    <row r="43" spans="1:18" ht="12.75" customHeight="1">
      <c r="A43" s="116" t="s">
        <v>31</v>
      </c>
      <c r="B43" s="41">
        <v>15</v>
      </c>
      <c r="C43" s="41">
        <v>12</v>
      </c>
      <c r="D43" s="39">
        <f t="shared" si="1"/>
        <v>98</v>
      </c>
      <c r="E43" s="39">
        <v>78</v>
      </c>
      <c r="F43" s="39">
        <v>20</v>
      </c>
      <c r="G43" s="39">
        <v>77</v>
      </c>
      <c r="H43" s="39">
        <v>18</v>
      </c>
      <c r="I43" s="39">
        <v>29918</v>
      </c>
      <c r="J43" s="54">
        <v>30328</v>
      </c>
      <c r="K43" s="39">
        <f t="shared" si="2"/>
        <v>86515</v>
      </c>
      <c r="L43" s="39">
        <v>47954</v>
      </c>
      <c r="M43" s="39">
        <v>38061</v>
      </c>
      <c r="N43" s="41">
        <v>500</v>
      </c>
      <c r="O43" s="48">
        <v>0</v>
      </c>
      <c r="P43" s="16">
        <v>0</v>
      </c>
      <c r="Q43" s="39">
        <v>53509</v>
      </c>
      <c r="R43" s="6" t="s">
        <v>31</v>
      </c>
    </row>
    <row r="44" spans="1:18" ht="12.75" customHeight="1">
      <c r="A44" s="116" t="s">
        <v>32</v>
      </c>
      <c r="B44" s="41">
        <v>8</v>
      </c>
      <c r="C44" s="41">
        <v>8</v>
      </c>
      <c r="D44" s="64" t="s">
        <v>68</v>
      </c>
      <c r="E44" s="64" t="s">
        <v>68</v>
      </c>
      <c r="F44" s="64" t="s">
        <v>68</v>
      </c>
      <c r="G44" s="64" t="s">
        <v>68</v>
      </c>
      <c r="H44" s="64" t="s">
        <v>68</v>
      </c>
      <c r="I44" s="77" t="s">
        <v>68</v>
      </c>
      <c r="J44" s="104" t="s">
        <v>68</v>
      </c>
      <c r="K44" s="77" t="s">
        <v>68</v>
      </c>
      <c r="L44" s="77" t="s">
        <v>68</v>
      </c>
      <c r="M44" s="77" t="s">
        <v>68</v>
      </c>
      <c r="N44" s="77" t="s">
        <v>68</v>
      </c>
      <c r="O44" s="77" t="s">
        <v>68</v>
      </c>
      <c r="P44" s="77"/>
      <c r="Q44" s="77" t="s">
        <v>68</v>
      </c>
      <c r="R44" s="6" t="s">
        <v>32</v>
      </c>
    </row>
    <row r="45" spans="1:18" ht="12.75" customHeight="1">
      <c r="A45" s="116" t="s">
        <v>33</v>
      </c>
      <c r="B45" s="41">
        <v>1</v>
      </c>
      <c r="C45" s="41">
        <v>1</v>
      </c>
      <c r="D45" s="64" t="s">
        <v>68</v>
      </c>
      <c r="E45" s="64" t="s">
        <v>68</v>
      </c>
      <c r="F45" s="64" t="s">
        <v>68</v>
      </c>
      <c r="G45" s="64" t="s">
        <v>68</v>
      </c>
      <c r="H45" s="64" t="s">
        <v>68</v>
      </c>
      <c r="I45" s="77" t="s">
        <v>68</v>
      </c>
      <c r="J45" s="104" t="s">
        <v>68</v>
      </c>
      <c r="K45" s="77" t="s">
        <v>68</v>
      </c>
      <c r="L45" s="77" t="s">
        <v>68</v>
      </c>
      <c r="M45" s="77" t="s">
        <v>68</v>
      </c>
      <c r="N45" s="77" t="s">
        <v>68</v>
      </c>
      <c r="O45" s="77" t="s">
        <v>68</v>
      </c>
      <c r="P45" s="77"/>
      <c r="Q45" s="77" t="s">
        <v>68</v>
      </c>
      <c r="R45" s="6" t="s">
        <v>33</v>
      </c>
    </row>
    <row r="46" spans="1:18" ht="12.75" customHeight="1">
      <c r="A46" s="8" t="s">
        <v>34</v>
      </c>
      <c r="B46" s="51">
        <f>SUM(B43:B45)</f>
        <v>24</v>
      </c>
      <c r="C46" s="51">
        <f>SUM(C43:C45)</f>
        <v>21</v>
      </c>
      <c r="D46" s="43">
        <v>239</v>
      </c>
      <c r="E46" s="43">
        <v>199</v>
      </c>
      <c r="F46" s="43">
        <v>40</v>
      </c>
      <c r="G46" s="43">
        <v>198</v>
      </c>
      <c r="H46" s="43">
        <v>38</v>
      </c>
      <c r="I46" s="43">
        <v>78132</v>
      </c>
      <c r="J46" s="117">
        <v>134326</v>
      </c>
      <c r="K46" s="43">
        <v>319592</v>
      </c>
      <c r="L46" s="43">
        <v>258648</v>
      </c>
      <c r="M46" s="43">
        <v>59847</v>
      </c>
      <c r="N46" s="43">
        <v>1097</v>
      </c>
      <c r="O46" s="105">
        <f>SUM(O43:O45)</f>
        <v>0</v>
      </c>
      <c r="P46" s="105">
        <f>SUM(P43:P45)</f>
        <v>0</v>
      </c>
      <c r="Q46" s="118">
        <v>176442</v>
      </c>
      <c r="R46" s="106" t="s">
        <v>34</v>
      </c>
    </row>
    <row r="47" spans="1:18" ht="12.75" customHeight="1">
      <c r="A47" s="8" t="s">
        <v>35</v>
      </c>
      <c r="B47" s="51">
        <v>1</v>
      </c>
      <c r="C47" s="51">
        <v>1</v>
      </c>
      <c r="D47" s="64" t="s">
        <v>68</v>
      </c>
      <c r="E47" s="64" t="s">
        <v>68</v>
      </c>
      <c r="F47" s="64" t="s">
        <v>68</v>
      </c>
      <c r="G47" s="64" t="s">
        <v>68</v>
      </c>
      <c r="H47" s="64" t="s">
        <v>68</v>
      </c>
      <c r="I47" s="77" t="s">
        <v>68</v>
      </c>
      <c r="J47" s="104" t="s">
        <v>68</v>
      </c>
      <c r="K47" s="77" t="s">
        <v>68</v>
      </c>
      <c r="L47" s="77" t="s">
        <v>68</v>
      </c>
      <c r="M47" s="77" t="s">
        <v>68</v>
      </c>
      <c r="N47" s="77" t="s">
        <v>68</v>
      </c>
      <c r="O47" s="77" t="s">
        <v>68</v>
      </c>
      <c r="P47" s="77"/>
      <c r="Q47" s="77" t="s">
        <v>68</v>
      </c>
      <c r="R47" s="106" t="s">
        <v>35</v>
      </c>
    </row>
    <row r="48" spans="1:18" ht="12.75" customHeight="1">
      <c r="A48" s="116" t="s">
        <v>36</v>
      </c>
      <c r="B48" s="41">
        <v>4</v>
      </c>
      <c r="C48" s="41">
        <v>4</v>
      </c>
      <c r="D48" s="39">
        <f>SUM(E48:F48)</f>
        <v>296</v>
      </c>
      <c r="E48" s="39">
        <v>259</v>
      </c>
      <c r="F48" s="39">
        <v>37</v>
      </c>
      <c r="G48" s="39">
        <v>259</v>
      </c>
      <c r="H48" s="39">
        <v>37</v>
      </c>
      <c r="I48" s="39">
        <v>133136</v>
      </c>
      <c r="J48" s="54">
        <v>308891</v>
      </c>
      <c r="K48" s="39">
        <f t="shared" si="2"/>
        <v>739525</v>
      </c>
      <c r="L48" s="39">
        <v>739525</v>
      </c>
      <c r="M48" s="48">
        <v>0</v>
      </c>
      <c r="N48" s="48">
        <v>0</v>
      </c>
      <c r="O48" s="48">
        <v>0</v>
      </c>
      <c r="P48" s="119">
        <v>0</v>
      </c>
      <c r="Q48" s="39">
        <v>410997</v>
      </c>
      <c r="R48" s="6" t="s">
        <v>36</v>
      </c>
    </row>
    <row r="49" spans="1:18" ht="12.75" customHeight="1">
      <c r="A49" s="116" t="s">
        <v>37</v>
      </c>
      <c r="B49" s="41">
        <v>3</v>
      </c>
      <c r="C49" s="41">
        <v>3</v>
      </c>
      <c r="D49" s="64" t="s">
        <v>68</v>
      </c>
      <c r="E49" s="64" t="s">
        <v>68</v>
      </c>
      <c r="F49" s="64" t="s">
        <v>68</v>
      </c>
      <c r="G49" s="64" t="s">
        <v>68</v>
      </c>
      <c r="H49" s="64" t="s">
        <v>68</v>
      </c>
      <c r="I49" s="77" t="s">
        <v>68</v>
      </c>
      <c r="J49" s="104" t="s">
        <v>68</v>
      </c>
      <c r="K49" s="77" t="s">
        <v>68</v>
      </c>
      <c r="L49" s="77" t="s">
        <v>68</v>
      </c>
      <c r="M49" s="77" t="s">
        <v>68</v>
      </c>
      <c r="N49" s="77" t="s">
        <v>68</v>
      </c>
      <c r="O49" s="77" t="s">
        <v>68</v>
      </c>
      <c r="P49" s="77"/>
      <c r="Q49" s="77" t="s">
        <v>68</v>
      </c>
      <c r="R49" s="6" t="s">
        <v>37</v>
      </c>
    </row>
    <row r="50" spans="1:18" ht="12.75" customHeight="1">
      <c r="A50" s="116" t="s">
        <v>38</v>
      </c>
      <c r="B50" s="48">
        <v>0</v>
      </c>
      <c r="C50" s="48">
        <v>0</v>
      </c>
      <c r="D50" s="48">
        <f t="shared" si="1"/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111">
        <v>0</v>
      </c>
      <c r="K50" s="48">
        <f t="shared" si="2"/>
        <v>0</v>
      </c>
      <c r="L50" s="48">
        <v>0</v>
      </c>
      <c r="M50" s="48">
        <v>0</v>
      </c>
      <c r="N50" s="48">
        <v>0</v>
      </c>
      <c r="O50" s="48">
        <v>0</v>
      </c>
      <c r="P50" s="70">
        <v>0</v>
      </c>
      <c r="Q50" s="48">
        <v>0</v>
      </c>
      <c r="R50" s="6" t="s">
        <v>38</v>
      </c>
    </row>
    <row r="51" spans="1:18" ht="12.75" customHeight="1">
      <c r="A51" s="116" t="s">
        <v>39</v>
      </c>
      <c r="B51" s="48">
        <v>0</v>
      </c>
      <c r="C51" s="48">
        <v>0</v>
      </c>
      <c r="D51" s="48">
        <f t="shared" si="1"/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111">
        <v>0</v>
      </c>
      <c r="K51" s="48">
        <f t="shared" si="2"/>
        <v>0</v>
      </c>
      <c r="L51" s="48">
        <v>0</v>
      </c>
      <c r="M51" s="48">
        <v>0</v>
      </c>
      <c r="N51" s="48">
        <v>0</v>
      </c>
      <c r="O51" s="48">
        <v>0</v>
      </c>
      <c r="P51" s="70">
        <v>0</v>
      </c>
      <c r="Q51" s="48">
        <v>0</v>
      </c>
      <c r="R51" s="6" t="s">
        <v>39</v>
      </c>
    </row>
    <row r="52" spans="1:18" ht="12.75" customHeight="1">
      <c r="A52" s="116" t="s">
        <v>40</v>
      </c>
      <c r="B52" s="48">
        <v>0</v>
      </c>
      <c r="C52" s="48">
        <v>0</v>
      </c>
      <c r="D52" s="48">
        <f t="shared" si="1"/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111">
        <v>0</v>
      </c>
      <c r="K52" s="48">
        <f t="shared" si="2"/>
        <v>0</v>
      </c>
      <c r="L52" s="48">
        <v>0</v>
      </c>
      <c r="M52" s="48">
        <v>0</v>
      </c>
      <c r="N52" s="48">
        <v>0</v>
      </c>
      <c r="O52" s="48">
        <v>0</v>
      </c>
      <c r="P52" s="70">
        <v>0</v>
      </c>
      <c r="Q52" s="48">
        <v>0</v>
      </c>
      <c r="R52" s="6" t="s">
        <v>40</v>
      </c>
    </row>
    <row r="53" spans="1:18" ht="12.75" customHeight="1">
      <c r="A53" s="7" t="s">
        <v>41</v>
      </c>
      <c r="B53" s="52">
        <f>SUM(B47:B52)</f>
        <v>8</v>
      </c>
      <c r="C53" s="52">
        <f>SUM(C47:C52)</f>
        <v>8</v>
      </c>
      <c r="D53" s="40">
        <v>772</v>
      </c>
      <c r="E53" s="40">
        <v>687</v>
      </c>
      <c r="F53" s="40">
        <v>85</v>
      </c>
      <c r="G53" s="40">
        <v>687</v>
      </c>
      <c r="H53" s="40">
        <v>85</v>
      </c>
      <c r="I53" s="40">
        <v>341910</v>
      </c>
      <c r="J53" s="56">
        <v>739349</v>
      </c>
      <c r="K53" s="40">
        <v>1723529</v>
      </c>
      <c r="L53" s="40">
        <v>1692997</v>
      </c>
      <c r="M53" s="40">
        <v>30532</v>
      </c>
      <c r="N53" s="112">
        <f>SUM(N47:N52)</f>
        <v>0</v>
      </c>
      <c r="O53" s="112">
        <f>SUM(O47:O52)</f>
        <v>0</v>
      </c>
      <c r="P53" s="112">
        <f>SUM(P47:P52)</f>
        <v>0</v>
      </c>
      <c r="Q53" s="40">
        <v>940892</v>
      </c>
      <c r="R53" s="113" t="s">
        <v>41</v>
      </c>
    </row>
    <row r="54" spans="1:25" ht="12.75" customHeight="1">
      <c r="A54" s="116" t="s">
        <v>58</v>
      </c>
      <c r="B54" s="50">
        <f aca="true" t="shared" si="12" ref="B54:J54">B58+B65</f>
        <v>18</v>
      </c>
      <c r="C54" s="50">
        <f t="shared" si="12"/>
        <v>17</v>
      </c>
      <c r="D54" s="28">
        <f t="shared" si="1"/>
        <v>1113</v>
      </c>
      <c r="E54" s="28">
        <f t="shared" si="12"/>
        <v>861</v>
      </c>
      <c r="F54" s="28">
        <f t="shared" si="12"/>
        <v>252</v>
      </c>
      <c r="G54" s="28">
        <f t="shared" si="12"/>
        <v>860</v>
      </c>
      <c r="H54" s="28">
        <f t="shared" si="12"/>
        <v>252</v>
      </c>
      <c r="I54" s="28">
        <f t="shared" si="12"/>
        <v>503910</v>
      </c>
      <c r="J54" s="53">
        <f t="shared" si="12"/>
        <v>2794152</v>
      </c>
      <c r="K54" s="39">
        <f t="shared" si="2"/>
        <v>4197292</v>
      </c>
      <c r="L54" s="28">
        <f aca="true" t="shared" si="13" ref="L54:Q54">L58+L65</f>
        <v>2710020</v>
      </c>
      <c r="M54" s="28">
        <f t="shared" si="13"/>
        <v>1487258</v>
      </c>
      <c r="N54" s="41">
        <f t="shared" si="13"/>
        <v>0</v>
      </c>
      <c r="O54" s="28">
        <f t="shared" si="13"/>
        <v>14</v>
      </c>
      <c r="P54" s="101">
        <f t="shared" si="13"/>
        <v>0</v>
      </c>
      <c r="Q54" s="28">
        <f t="shared" si="13"/>
        <v>1352530</v>
      </c>
      <c r="R54" s="6" t="s">
        <v>58</v>
      </c>
      <c r="S54" s="2"/>
      <c r="T54" s="2"/>
      <c r="U54" s="2"/>
      <c r="V54" s="120"/>
      <c r="W54" s="120"/>
      <c r="X54" s="120"/>
      <c r="Y54" s="120"/>
    </row>
    <row r="55" spans="1:25" ht="12.75" customHeight="1">
      <c r="A55" s="116" t="s">
        <v>31</v>
      </c>
      <c r="B55" s="41">
        <v>4</v>
      </c>
      <c r="C55" s="41">
        <v>4</v>
      </c>
      <c r="D55" s="79" t="s">
        <v>68</v>
      </c>
      <c r="E55" s="79" t="s">
        <v>68</v>
      </c>
      <c r="F55" s="79" t="s">
        <v>68</v>
      </c>
      <c r="G55" s="79" t="s">
        <v>68</v>
      </c>
      <c r="H55" s="79" t="s">
        <v>68</v>
      </c>
      <c r="I55" s="79" t="s">
        <v>68</v>
      </c>
      <c r="J55" s="109" t="s">
        <v>68</v>
      </c>
      <c r="K55" s="79" t="s">
        <v>68</v>
      </c>
      <c r="L55" s="79" t="s">
        <v>68</v>
      </c>
      <c r="M55" s="79" t="s">
        <v>68</v>
      </c>
      <c r="N55" s="79" t="s">
        <v>68</v>
      </c>
      <c r="O55" s="79" t="s">
        <v>68</v>
      </c>
      <c r="P55" s="79"/>
      <c r="Q55" s="79" t="s">
        <v>68</v>
      </c>
      <c r="R55" s="6" t="s">
        <v>31</v>
      </c>
      <c r="S55" s="121"/>
      <c r="T55" s="2"/>
      <c r="U55" s="2"/>
      <c r="V55" s="120"/>
      <c r="W55" s="120"/>
      <c r="X55" s="120"/>
      <c r="Y55" s="120"/>
    </row>
    <row r="56" spans="1:25" ht="12.75" customHeight="1">
      <c r="A56" s="116" t="s">
        <v>32</v>
      </c>
      <c r="B56" s="41">
        <v>3</v>
      </c>
      <c r="C56" s="41">
        <v>3</v>
      </c>
      <c r="D56" s="79" t="s">
        <v>68</v>
      </c>
      <c r="E56" s="79" t="s">
        <v>68</v>
      </c>
      <c r="F56" s="79" t="s">
        <v>68</v>
      </c>
      <c r="G56" s="79" t="s">
        <v>68</v>
      </c>
      <c r="H56" s="79" t="s">
        <v>68</v>
      </c>
      <c r="I56" s="79" t="s">
        <v>68</v>
      </c>
      <c r="J56" s="109" t="s">
        <v>68</v>
      </c>
      <c r="K56" s="79" t="s">
        <v>68</v>
      </c>
      <c r="L56" s="79" t="s">
        <v>68</v>
      </c>
      <c r="M56" s="79" t="s">
        <v>68</v>
      </c>
      <c r="N56" s="79" t="s">
        <v>68</v>
      </c>
      <c r="O56" s="79" t="s">
        <v>68</v>
      </c>
      <c r="P56" s="79"/>
      <c r="Q56" s="79" t="s">
        <v>68</v>
      </c>
      <c r="R56" s="6" t="s">
        <v>32</v>
      </c>
      <c r="T56" s="2"/>
      <c r="U56" s="2"/>
      <c r="V56" s="120"/>
      <c r="W56" s="120"/>
      <c r="X56" s="120"/>
      <c r="Y56" s="120"/>
    </row>
    <row r="57" spans="1:25" ht="12.75" customHeight="1">
      <c r="A57" s="116" t="s">
        <v>33</v>
      </c>
      <c r="B57" s="41">
        <v>5</v>
      </c>
      <c r="C57" s="41">
        <v>4</v>
      </c>
      <c r="D57" s="39">
        <f t="shared" si="1"/>
        <v>113</v>
      </c>
      <c r="E57" s="39">
        <v>75</v>
      </c>
      <c r="F57" s="39">
        <v>38</v>
      </c>
      <c r="G57" s="39">
        <v>74</v>
      </c>
      <c r="H57" s="39">
        <v>38</v>
      </c>
      <c r="I57" s="39">
        <v>31897</v>
      </c>
      <c r="J57" s="54">
        <v>154296</v>
      </c>
      <c r="K57" s="39">
        <f t="shared" si="2"/>
        <v>371248</v>
      </c>
      <c r="L57" s="39">
        <v>171428</v>
      </c>
      <c r="M57" s="39">
        <v>199820</v>
      </c>
      <c r="N57" s="48">
        <v>0</v>
      </c>
      <c r="O57" s="16">
        <v>0</v>
      </c>
      <c r="P57" s="16">
        <v>0</v>
      </c>
      <c r="Q57" s="39">
        <v>206621</v>
      </c>
      <c r="R57" s="6" t="s">
        <v>33</v>
      </c>
      <c r="T57" s="2"/>
      <c r="U57" s="2"/>
      <c r="V57" s="120"/>
      <c r="W57" s="120"/>
      <c r="X57" s="120"/>
      <c r="Y57" s="120"/>
    </row>
    <row r="58" spans="1:25" ht="12.75" customHeight="1">
      <c r="A58" s="8" t="s">
        <v>34</v>
      </c>
      <c r="B58" s="51">
        <f>SUM(B55:B57)</f>
        <v>12</v>
      </c>
      <c r="C58" s="51">
        <f>SUM(C55:C57)</f>
        <v>11</v>
      </c>
      <c r="D58" s="43">
        <v>185</v>
      </c>
      <c r="E58" s="43">
        <v>126</v>
      </c>
      <c r="F58" s="43">
        <v>59</v>
      </c>
      <c r="G58" s="43">
        <v>125</v>
      </c>
      <c r="H58" s="43">
        <v>59</v>
      </c>
      <c r="I58" s="43">
        <v>54260</v>
      </c>
      <c r="J58" s="117">
        <v>196976</v>
      </c>
      <c r="K58" s="43">
        <v>466348</v>
      </c>
      <c r="L58" s="43">
        <v>262814</v>
      </c>
      <c r="M58" s="43">
        <v>203520</v>
      </c>
      <c r="N58" s="105">
        <f>SUM(N55:N57)</f>
        <v>0</v>
      </c>
      <c r="O58" s="43">
        <v>14</v>
      </c>
      <c r="P58" s="105">
        <f>SUM(P55:P57)</f>
        <v>0</v>
      </c>
      <c r="Q58" s="43">
        <v>256545</v>
      </c>
      <c r="R58" s="106" t="s">
        <v>34</v>
      </c>
      <c r="T58" s="2"/>
      <c r="U58" s="2"/>
      <c r="V58" s="120"/>
      <c r="W58" s="120"/>
      <c r="X58" s="120"/>
      <c r="Y58" s="120"/>
    </row>
    <row r="59" spans="1:25" ht="12.75" customHeight="1">
      <c r="A59" s="8" t="s">
        <v>35</v>
      </c>
      <c r="B59" s="51">
        <v>2</v>
      </c>
      <c r="C59" s="51">
        <v>2</v>
      </c>
      <c r="D59" s="79" t="s">
        <v>68</v>
      </c>
      <c r="E59" s="79" t="s">
        <v>68</v>
      </c>
      <c r="F59" s="79" t="s">
        <v>68</v>
      </c>
      <c r="G59" s="79" t="s">
        <v>68</v>
      </c>
      <c r="H59" s="79" t="s">
        <v>68</v>
      </c>
      <c r="I59" s="79" t="s">
        <v>68</v>
      </c>
      <c r="J59" s="109" t="s">
        <v>68</v>
      </c>
      <c r="K59" s="79" t="s">
        <v>68</v>
      </c>
      <c r="L59" s="79" t="s">
        <v>68</v>
      </c>
      <c r="M59" s="79" t="s">
        <v>68</v>
      </c>
      <c r="N59" s="79" t="s">
        <v>68</v>
      </c>
      <c r="O59" s="79" t="s">
        <v>68</v>
      </c>
      <c r="P59" s="79"/>
      <c r="Q59" s="79" t="s">
        <v>68</v>
      </c>
      <c r="R59" s="106" t="s">
        <v>35</v>
      </c>
      <c r="T59" s="2"/>
      <c r="U59" s="2"/>
      <c r="V59" s="120"/>
      <c r="W59" s="120"/>
      <c r="X59" s="120"/>
      <c r="Y59" s="120"/>
    </row>
    <row r="60" spans="1:18" ht="12.75" customHeight="1">
      <c r="A60" s="116" t="s">
        <v>36</v>
      </c>
      <c r="B60" s="41">
        <v>1</v>
      </c>
      <c r="C60" s="41">
        <v>1</v>
      </c>
      <c r="D60" s="79" t="s">
        <v>68</v>
      </c>
      <c r="E60" s="79" t="s">
        <v>68</v>
      </c>
      <c r="F60" s="79" t="s">
        <v>68</v>
      </c>
      <c r="G60" s="79" t="s">
        <v>68</v>
      </c>
      <c r="H60" s="79" t="s">
        <v>68</v>
      </c>
      <c r="I60" s="79" t="s">
        <v>68</v>
      </c>
      <c r="J60" s="109" t="s">
        <v>68</v>
      </c>
      <c r="K60" s="79" t="s">
        <v>68</v>
      </c>
      <c r="L60" s="79" t="s">
        <v>68</v>
      </c>
      <c r="M60" s="79" t="s">
        <v>68</v>
      </c>
      <c r="N60" s="79" t="s">
        <v>68</v>
      </c>
      <c r="O60" s="79" t="s">
        <v>68</v>
      </c>
      <c r="P60" s="79"/>
      <c r="Q60" s="79" t="s">
        <v>68</v>
      </c>
      <c r="R60" s="6" t="s">
        <v>36</v>
      </c>
    </row>
    <row r="61" spans="1:25" ht="12.75" customHeight="1">
      <c r="A61" s="116" t="s">
        <v>37</v>
      </c>
      <c r="B61" s="48">
        <v>0</v>
      </c>
      <c r="C61" s="48">
        <v>0</v>
      </c>
      <c r="D61" s="48">
        <f t="shared" si="1"/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111">
        <v>0</v>
      </c>
      <c r="K61" s="48">
        <f t="shared" si="2"/>
        <v>0</v>
      </c>
      <c r="L61" s="48">
        <v>0</v>
      </c>
      <c r="M61" s="48">
        <v>0</v>
      </c>
      <c r="N61" s="48">
        <v>0</v>
      </c>
      <c r="O61" s="48">
        <v>0</v>
      </c>
      <c r="P61" s="41">
        <v>0</v>
      </c>
      <c r="Q61" s="48">
        <v>0</v>
      </c>
      <c r="R61" s="6" t="s">
        <v>37</v>
      </c>
      <c r="T61" s="2"/>
      <c r="U61" s="2"/>
      <c r="V61" s="120"/>
      <c r="W61" s="120"/>
      <c r="X61" s="120"/>
      <c r="Y61" s="120"/>
    </row>
    <row r="62" spans="1:25" ht="12.75" customHeight="1">
      <c r="A62" s="116" t="s">
        <v>38</v>
      </c>
      <c r="B62" s="41">
        <v>2</v>
      </c>
      <c r="C62" s="41">
        <v>2</v>
      </c>
      <c r="D62" s="79" t="s">
        <v>68</v>
      </c>
      <c r="E62" s="79" t="s">
        <v>68</v>
      </c>
      <c r="F62" s="79" t="s">
        <v>68</v>
      </c>
      <c r="G62" s="79" t="s">
        <v>68</v>
      </c>
      <c r="H62" s="79" t="s">
        <v>68</v>
      </c>
      <c r="I62" s="79" t="s">
        <v>68</v>
      </c>
      <c r="J62" s="109" t="s">
        <v>68</v>
      </c>
      <c r="K62" s="79" t="s">
        <v>68</v>
      </c>
      <c r="L62" s="79" t="s">
        <v>68</v>
      </c>
      <c r="M62" s="79" t="s">
        <v>68</v>
      </c>
      <c r="N62" s="79" t="s">
        <v>68</v>
      </c>
      <c r="O62" s="79" t="s">
        <v>68</v>
      </c>
      <c r="P62" s="79"/>
      <c r="Q62" s="79" t="s">
        <v>68</v>
      </c>
      <c r="R62" s="6" t="s">
        <v>38</v>
      </c>
      <c r="T62" s="2"/>
      <c r="U62" s="2"/>
      <c r="V62" s="120"/>
      <c r="W62" s="120"/>
      <c r="X62" s="120"/>
      <c r="Y62" s="120"/>
    </row>
    <row r="63" spans="1:25" ht="12.75" customHeight="1">
      <c r="A63" s="116" t="s">
        <v>39</v>
      </c>
      <c r="B63" s="48">
        <v>1</v>
      </c>
      <c r="C63" s="48">
        <v>1</v>
      </c>
      <c r="D63" s="79" t="s">
        <v>68</v>
      </c>
      <c r="E63" s="79" t="s">
        <v>68</v>
      </c>
      <c r="F63" s="79" t="s">
        <v>68</v>
      </c>
      <c r="G63" s="79" t="s">
        <v>68</v>
      </c>
      <c r="H63" s="79" t="s">
        <v>68</v>
      </c>
      <c r="I63" s="79" t="s">
        <v>68</v>
      </c>
      <c r="J63" s="109" t="s">
        <v>68</v>
      </c>
      <c r="K63" s="79" t="s">
        <v>68</v>
      </c>
      <c r="L63" s="79" t="s">
        <v>68</v>
      </c>
      <c r="M63" s="79" t="s">
        <v>68</v>
      </c>
      <c r="N63" s="79" t="s">
        <v>68</v>
      </c>
      <c r="O63" s="79" t="s">
        <v>68</v>
      </c>
      <c r="P63" s="79"/>
      <c r="Q63" s="79" t="s">
        <v>68</v>
      </c>
      <c r="R63" s="6" t="s">
        <v>39</v>
      </c>
      <c r="T63" s="2"/>
      <c r="U63" s="2"/>
      <c r="V63" s="120"/>
      <c r="W63" s="120"/>
      <c r="X63" s="120"/>
      <c r="Y63" s="120"/>
    </row>
    <row r="64" spans="1:25" ht="12.75" customHeight="1">
      <c r="A64" s="116" t="s">
        <v>40</v>
      </c>
      <c r="B64" s="48">
        <v>0</v>
      </c>
      <c r="C64" s="48">
        <v>0</v>
      </c>
      <c r="D64" s="48">
        <f t="shared" si="1"/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111">
        <v>0</v>
      </c>
      <c r="K64" s="48">
        <f t="shared" si="2"/>
        <v>0</v>
      </c>
      <c r="L64" s="48">
        <v>0</v>
      </c>
      <c r="M64" s="48">
        <v>0</v>
      </c>
      <c r="N64" s="48">
        <v>0</v>
      </c>
      <c r="O64" s="48">
        <v>0</v>
      </c>
      <c r="P64" s="70">
        <v>0</v>
      </c>
      <c r="Q64" s="48">
        <v>0</v>
      </c>
      <c r="R64" s="6" t="s">
        <v>40</v>
      </c>
      <c r="T64" s="2"/>
      <c r="U64" s="2"/>
      <c r="V64" s="120"/>
      <c r="W64" s="120"/>
      <c r="X64" s="120"/>
      <c r="Y64" s="120"/>
    </row>
    <row r="65" spans="1:25" ht="12.75" customHeight="1">
      <c r="A65" s="7" t="s">
        <v>41</v>
      </c>
      <c r="B65" s="52">
        <f>SUM(B59:B64)</f>
        <v>6</v>
      </c>
      <c r="C65" s="52">
        <f>SUM(C59:C64)</f>
        <v>6</v>
      </c>
      <c r="D65" s="39">
        <v>928</v>
      </c>
      <c r="E65" s="39">
        <v>735</v>
      </c>
      <c r="F65" s="39">
        <v>193</v>
      </c>
      <c r="G65" s="39">
        <v>735</v>
      </c>
      <c r="H65" s="39">
        <v>193</v>
      </c>
      <c r="I65" s="39">
        <v>449650</v>
      </c>
      <c r="J65" s="54">
        <v>2597176</v>
      </c>
      <c r="K65" s="40">
        <v>3730944</v>
      </c>
      <c r="L65" s="39">
        <v>2447206</v>
      </c>
      <c r="M65" s="39">
        <v>1283738</v>
      </c>
      <c r="N65" s="82">
        <f>SUM(N59:N64)</f>
        <v>0</v>
      </c>
      <c r="O65" s="82">
        <f>SUM(O59:O64)</f>
        <v>0</v>
      </c>
      <c r="P65" s="16">
        <f>SUM(P59:P64)</f>
        <v>0</v>
      </c>
      <c r="Q65" s="39">
        <v>1095985</v>
      </c>
      <c r="R65" s="113" t="s">
        <v>41</v>
      </c>
      <c r="T65" s="2"/>
      <c r="U65" s="2"/>
      <c r="V65" s="120"/>
      <c r="W65" s="120"/>
      <c r="X65" s="120"/>
      <c r="Y65" s="120"/>
    </row>
    <row r="66" spans="1:25" ht="12.75" customHeight="1">
      <c r="A66" s="116" t="s">
        <v>59</v>
      </c>
      <c r="B66" s="50">
        <f aca="true" t="shared" si="14" ref="B66:J66">B70+B77</f>
        <v>206</v>
      </c>
      <c r="C66" s="50">
        <f t="shared" si="14"/>
        <v>183</v>
      </c>
      <c r="D66" s="28">
        <f t="shared" si="1"/>
        <v>4046</v>
      </c>
      <c r="E66" s="28">
        <f t="shared" si="14"/>
        <v>3166</v>
      </c>
      <c r="F66" s="28">
        <f t="shared" si="14"/>
        <v>880</v>
      </c>
      <c r="G66" s="28">
        <f t="shared" si="14"/>
        <v>3143</v>
      </c>
      <c r="H66" s="28">
        <f t="shared" si="14"/>
        <v>871</v>
      </c>
      <c r="I66" s="28">
        <f t="shared" si="14"/>
        <v>1429737</v>
      </c>
      <c r="J66" s="53">
        <f t="shared" si="14"/>
        <v>3048183</v>
      </c>
      <c r="K66" s="39">
        <f t="shared" si="2"/>
        <v>5972749</v>
      </c>
      <c r="L66" s="28">
        <f aca="true" t="shared" si="15" ref="L66:Q66">L70+L77</f>
        <v>5129554</v>
      </c>
      <c r="M66" s="28">
        <f t="shared" si="15"/>
        <v>819090</v>
      </c>
      <c r="N66" s="28">
        <f t="shared" si="15"/>
        <v>23966</v>
      </c>
      <c r="O66" s="28">
        <f t="shared" si="15"/>
        <v>139</v>
      </c>
      <c r="P66" s="101">
        <f t="shared" si="15"/>
        <v>0</v>
      </c>
      <c r="Q66" s="28">
        <f t="shared" si="15"/>
        <v>2793111</v>
      </c>
      <c r="R66" s="6" t="s">
        <v>59</v>
      </c>
      <c r="T66" s="2"/>
      <c r="U66" s="2"/>
      <c r="V66" s="120"/>
      <c r="W66" s="120"/>
      <c r="X66" s="120"/>
      <c r="Y66" s="120"/>
    </row>
    <row r="67" spans="1:25" ht="12.75" customHeight="1">
      <c r="A67" s="116" t="s">
        <v>31</v>
      </c>
      <c r="B67" s="41">
        <v>96</v>
      </c>
      <c r="C67" s="41">
        <v>74</v>
      </c>
      <c r="D67" s="39">
        <f t="shared" si="1"/>
        <v>565</v>
      </c>
      <c r="E67" s="39">
        <v>452</v>
      </c>
      <c r="F67" s="39">
        <v>113</v>
      </c>
      <c r="G67" s="39">
        <v>430</v>
      </c>
      <c r="H67" s="39">
        <v>105</v>
      </c>
      <c r="I67" s="39">
        <v>167961</v>
      </c>
      <c r="J67" s="54">
        <v>186447</v>
      </c>
      <c r="K67" s="39">
        <f t="shared" si="2"/>
        <v>507281</v>
      </c>
      <c r="L67" s="39">
        <v>399487</v>
      </c>
      <c r="M67" s="39">
        <v>103737</v>
      </c>
      <c r="N67" s="39">
        <v>4057</v>
      </c>
      <c r="O67" s="48">
        <v>0</v>
      </c>
      <c r="P67" s="16">
        <v>0</v>
      </c>
      <c r="Q67" s="39">
        <v>305616</v>
      </c>
      <c r="R67" s="6" t="s">
        <v>31</v>
      </c>
      <c r="T67" s="2"/>
      <c r="U67" s="2"/>
      <c r="V67" s="120"/>
      <c r="W67" s="120"/>
      <c r="X67" s="120"/>
      <c r="Y67" s="120"/>
    </row>
    <row r="68" spans="1:25" ht="12.75" customHeight="1">
      <c r="A68" s="116" t="s">
        <v>32</v>
      </c>
      <c r="B68" s="41">
        <v>45</v>
      </c>
      <c r="C68" s="41">
        <v>44</v>
      </c>
      <c r="D68" s="39">
        <f t="shared" si="1"/>
        <v>657</v>
      </c>
      <c r="E68" s="39">
        <v>515</v>
      </c>
      <c r="F68" s="39">
        <v>142</v>
      </c>
      <c r="G68" s="39">
        <v>514</v>
      </c>
      <c r="H68" s="39">
        <v>141</v>
      </c>
      <c r="I68" s="39">
        <v>206848</v>
      </c>
      <c r="J68" s="54">
        <v>349481</v>
      </c>
      <c r="K68" s="39">
        <f t="shared" si="2"/>
        <v>748897</v>
      </c>
      <c r="L68" s="39">
        <v>675524</v>
      </c>
      <c r="M68" s="39">
        <v>70576</v>
      </c>
      <c r="N68" s="39">
        <v>2793</v>
      </c>
      <c r="O68" s="39">
        <v>4</v>
      </c>
      <c r="P68" s="16">
        <v>0</v>
      </c>
      <c r="Q68" s="39">
        <v>380395</v>
      </c>
      <c r="R68" s="6" t="s">
        <v>32</v>
      </c>
      <c r="T68" s="2"/>
      <c r="U68" s="2"/>
      <c r="V68" s="120"/>
      <c r="W68" s="120"/>
      <c r="X68" s="120"/>
      <c r="Y68" s="120"/>
    </row>
    <row r="69" spans="1:25" ht="12.75" customHeight="1">
      <c r="A69" s="116" t="s">
        <v>33</v>
      </c>
      <c r="B69" s="41">
        <v>28</v>
      </c>
      <c r="C69" s="41">
        <v>28</v>
      </c>
      <c r="D69" s="39">
        <f t="shared" si="1"/>
        <v>661</v>
      </c>
      <c r="E69" s="39">
        <v>551</v>
      </c>
      <c r="F69" s="39">
        <v>110</v>
      </c>
      <c r="G69" s="39">
        <v>551</v>
      </c>
      <c r="H69" s="39">
        <v>110</v>
      </c>
      <c r="I69" s="39">
        <v>221134</v>
      </c>
      <c r="J69" s="54">
        <v>522458</v>
      </c>
      <c r="K69" s="39">
        <f t="shared" si="2"/>
        <v>1039265</v>
      </c>
      <c r="L69" s="39">
        <v>923679</v>
      </c>
      <c r="M69" s="39">
        <v>115504</v>
      </c>
      <c r="N69" s="48">
        <v>0</v>
      </c>
      <c r="O69" s="70">
        <v>82</v>
      </c>
      <c r="P69" s="16">
        <v>0</v>
      </c>
      <c r="Q69" s="39">
        <v>492195</v>
      </c>
      <c r="R69" s="6" t="s">
        <v>33</v>
      </c>
      <c r="T69" s="2"/>
      <c r="U69" s="2"/>
      <c r="V69" s="120"/>
      <c r="W69" s="120"/>
      <c r="X69" s="120"/>
      <c r="Y69" s="120"/>
    </row>
    <row r="70" spans="1:25" ht="12.75" customHeight="1">
      <c r="A70" s="8" t="s">
        <v>34</v>
      </c>
      <c r="B70" s="51">
        <f>SUM(B67:B69)</f>
        <v>169</v>
      </c>
      <c r="C70" s="51">
        <f aca="true" t="shared" si="16" ref="C70:Q70">SUM(C67:C69)</f>
        <v>146</v>
      </c>
      <c r="D70" s="42">
        <f t="shared" si="1"/>
        <v>1883</v>
      </c>
      <c r="E70" s="42">
        <f t="shared" si="16"/>
        <v>1518</v>
      </c>
      <c r="F70" s="42">
        <f t="shared" si="16"/>
        <v>365</v>
      </c>
      <c r="G70" s="42">
        <f t="shared" si="16"/>
        <v>1495</v>
      </c>
      <c r="H70" s="42">
        <f t="shared" si="16"/>
        <v>356</v>
      </c>
      <c r="I70" s="42">
        <f t="shared" si="16"/>
        <v>595943</v>
      </c>
      <c r="J70" s="55">
        <f>SUM(J67:J69)</f>
        <v>1058386</v>
      </c>
      <c r="K70" s="43">
        <f t="shared" si="2"/>
        <v>2295443</v>
      </c>
      <c r="L70" s="42">
        <f t="shared" si="16"/>
        <v>1998690</v>
      </c>
      <c r="M70" s="42">
        <f t="shared" si="16"/>
        <v>289817</v>
      </c>
      <c r="N70" s="42">
        <f t="shared" si="16"/>
        <v>6850</v>
      </c>
      <c r="O70" s="42">
        <f t="shared" si="16"/>
        <v>86</v>
      </c>
      <c r="P70" s="114">
        <f t="shared" si="16"/>
        <v>0</v>
      </c>
      <c r="Q70" s="42">
        <f t="shared" si="16"/>
        <v>1178206</v>
      </c>
      <c r="R70" s="106" t="s">
        <v>34</v>
      </c>
      <c r="T70" s="2"/>
      <c r="U70" s="2"/>
      <c r="V70" s="120"/>
      <c r="W70" s="120"/>
      <c r="X70" s="120"/>
      <c r="Y70" s="120"/>
    </row>
    <row r="71" spans="1:18" ht="12.75" customHeight="1">
      <c r="A71" s="8" t="s">
        <v>35</v>
      </c>
      <c r="B71" s="51">
        <v>21</v>
      </c>
      <c r="C71" s="51">
        <v>21</v>
      </c>
      <c r="D71" s="42">
        <f t="shared" si="1"/>
        <v>811</v>
      </c>
      <c r="E71" s="42">
        <v>602</v>
      </c>
      <c r="F71" s="42">
        <v>209</v>
      </c>
      <c r="G71" s="42">
        <v>602</v>
      </c>
      <c r="H71" s="42">
        <v>209</v>
      </c>
      <c r="I71" s="42">
        <v>304994</v>
      </c>
      <c r="J71" s="55">
        <v>543949</v>
      </c>
      <c r="K71" s="39">
        <f t="shared" si="2"/>
        <v>1140067</v>
      </c>
      <c r="L71" s="42">
        <v>828122</v>
      </c>
      <c r="M71" s="42">
        <v>308216</v>
      </c>
      <c r="N71" s="42">
        <v>3676</v>
      </c>
      <c r="O71" s="42">
        <v>53</v>
      </c>
      <c r="P71" s="114">
        <v>0</v>
      </c>
      <c r="Q71" s="42">
        <v>569061</v>
      </c>
      <c r="R71" s="106" t="s">
        <v>35</v>
      </c>
    </row>
    <row r="72" spans="1:25" ht="12.75" customHeight="1">
      <c r="A72" s="116" t="s">
        <v>36</v>
      </c>
      <c r="B72" s="41">
        <v>11</v>
      </c>
      <c r="C72" s="41">
        <v>11</v>
      </c>
      <c r="D72" s="39">
        <f t="shared" si="1"/>
        <v>675</v>
      </c>
      <c r="E72" s="39">
        <v>551</v>
      </c>
      <c r="F72" s="39">
        <v>124</v>
      </c>
      <c r="G72" s="39">
        <v>551</v>
      </c>
      <c r="H72" s="39">
        <v>124</v>
      </c>
      <c r="I72" s="39">
        <v>256195</v>
      </c>
      <c r="J72" s="54">
        <v>642962</v>
      </c>
      <c r="K72" s="39">
        <f aca="true" t="shared" si="17" ref="K72:K77">SUM(L72:O72)</f>
        <v>1191842</v>
      </c>
      <c r="L72" s="39">
        <v>973228</v>
      </c>
      <c r="M72" s="39">
        <v>211702</v>
      </c>
      <c r="N72" s="39">
        <v>6912</v>
      </c>
      <c r="O72" s="48">
        <v>0</v>
      </c>
      <c r="P72" s="16">
        <v>0</v>
      </c>
      <c r="Q72" s="39">
        <v>527349</v>
      </c>
      <c r="R72" s="6" t="s">
        <v>36</v>
      </c>
      <c r="T72" s="2"/>
      <c r="U72" s="2"/>
      <c r="V72" s="120"/>
      <c r="W72" s="120"/>
      <c r="X72" s="120"/>
      <c r="Y72" s="120"/>
    </row>
    <row r="73" spans="1:25" ht="12.75" customHeight="1">
      <c r="A73" s="116" t="s">
        <v>37</v>
      </c>
      <c r="B73" s="41">
        <v>5</v>
      </c>
      <c r="C73" s="41">
        <v>5</v>
      </c>
      <c r="D73" s="41">
        <f>SUM(E73:F73)</f>
        <v>677</v>
      </c>
      <c r="E73" s="41">
        <v>495</v>
      </c>
      <c r="F73" s="41">
        <v>182</v>
      </c>
      <c r="G73" s="41">
        <v>495</v>
      </c>
      <c r="H73" s="41">
        <v>182</v>
      </c>
      <c r="I73" s="41">
        <v>272605</v>
      </c>
      <c r="J73" s="122">
        <v>802886</v>
      </c>
      <c r="K73" s="41">
        <f t="shared" si="17"/>
        <v>1345397</v>
      </c>
      <c r="L73" s="41">
        <v>1329514</v>
      </c>
      <c r="M73" s="41">
        <v>9355</v>
      </c>
      <c r="N73" s="41">
        <v>6528</v>
      </c>
      <c r="O73" s="48">
        <v>0</v>
      </c>
      <c r="P73" s="41">
        <v>0</v>
      </c>
      <c r="Q73" s="41">
        <v>518495</v>
      </c>
      <c r="R73" s="6" t="s">
        <v>37</v>
      </c>
      <c r="T73" s="2"/>
      <c r="U73" s="2"/>
      <c r="V73" s="120"/>
      <c r="W73" s="120"/>
      <c r="X73" s="120"/>
      <c r="Y73" s="120"/>
    </row>
    <row r="74" spans="1:25" ht="12.75" customHeight="1">
      <c r="A74" s="116" t="s">
        <v>38</v>
      </c>
      <c r="B74" s="48">
        <v>0</v>
      </c>
      <c r="C74" s="48">
        <v>0</v>
      </c>
      <c r="D74" s="48">
        <f>SUM(E74:F74)</f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111">
        <v>0</v>
      </c>
      <c r="K74" s="48">
        <f t="shared" si="17"/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6" t="s">
        <v>38</v>
      </c>
      <c r="T74" s="2"/>
      <c r="U74" s="2"/>
      <c r="V74" s="120"/>
      <c r="W74" s="120"/>
      <c r="X74" s="120"/>
      <c r="Y74" s="120"/>
    </row>
    <row r="75" spans="1:25" ht="12.75" customHeight="1">
      <c r="A75" s="116" t="s">
        <v>39</v>
      </c>
      <c r="B75" s="48">
        <v>0</v>
      </c>
      <c r="C75" s="48">
        <v>0</v>
      </c>
      <c r="D75" s="48">
        <f>SUM(E75:F75)</f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111">
        <v>0</v>
      </c>
      <c r="K75" s="48">
        <f t="shared" si="17"/>
        <v>0</v>
      </c>
      <c r="L75" s="48">
        <v>0</v>
      </c>
      <c r="M75" s="48">
        <v>0</v>
      </c>
      <c r="N75" s="48">
        <v>0</v>
      </c>
      <c r="O75" s="48">
        <v>0</v>
      </c>
      <c r="P75" s="70">
        <v>0</v>
      </c>
      <c r="Q75" s="48">
        <v>0</v>
      </c>
      <c r="R75" s="6" t="s">
        <v>39</v>
      </c>
      <c r="T75" s="2"/>
      <c r="U75" s="2"/>
      <c r="V75" s="120"/>
      <c r="W75" s="120"/>
      <c r="X75" s="120"/>
      <c r="Y75" s="120"/>
    </row>
    <row r="76" spans="1:25" ht="12.75" customHeight="1">
      <c r="A76" s="116" t="s">
        <v>40</v>
      </c>
      <c r="B76" s="48">
        <v>0</v>
      </c>
      <c r="C76" s="48">
        <v>0</v>
      </c>
      <c r="D76" s="48">
        <f>SUM(E76:F76)</f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111">
        <v>0</v>
      </c>
      <c r="K76" s="48">
        <f t="shared" si="17"/>
        <v>0</v>
      </c>
      <c r="L76" s="48">
        <v>0</v>
      </c>
      <c r="M76" s="48">
        <v>0</v>
      </c>
      <c r="N76" s="48">
        <v>0</v>
      </c>
      <c r="O76" s="48">
        <v>0</v>
      </c>
      <c r="P76" s="70">
        <v>0</v>
      </c>
      <c r="Q76" s="48">
        <v>0</v>
      </c>
      <c r="R76" s="6" t="s">
        <v>40</v>
      </c>
      <c r="T76" s="2"/>
      <c r="U76" s="2"/>
      <c r="V76" s="120"/>
      <c r="W76" s="120"/>
      <c r="X76" s="120"/>
      <c r="Y76" s="120"/>
    </row>
    <row r="77" spans="1:25" ht="12.75" customHeight="1">
      <c r="A77" s="7" t="s">
        <v>41</v>
      </c>
      <c r="B77" s="52">
        <f>SUM(B71:B76)</f>
        <v>37</v>
      </c>
      <c r="C77" s="52">
        <f aca="true" t="shared" si="18" ref="C77:Q77">SUM(C71:C76)</f>
        <v>37</v>
      </c>
      <c r="D77" s="40">
        <f>SUM(E77:F77)</f>
        <v>2163</v>
      </c>
      <c r="E77" s="40">
        <f t="shared" si="18"/>
        <v>1648</v>
      </c>
      <c r="F77" s="40">
        <f t="shared" si="18"/>
        <v>515</v>
      </c>
      <c r="G77" s="40">
        <f t="shared" si="18"/>
        <v>1648</v>
      </c>
      <c r="H77" s="40">
        <f t="shared" si="18"/>
        <v>515</v>
      </c>
      <c r="I77" s="40">
        <f t="shared" si="18"/>
        <v>833794</v>
      </c>
      <c r="J77" s="56">
        <f t="shared" si="18"/>
        <v>1989797</v>
      </c>
      <c r="K77" s="40">
        <f t="shared" si="17"/>
        <v>3677306</v>
      </c>
      <c r="L77" s="40">
        <f t="shared" si="18"/>
        <v>3130864</v>
      </c>
      <c r="M77" s="40">
        <f t="shared" si="18"/>
        <v>529273</v>
      </c>
      <c r="N77" s="40">
        <f t="shared" si="18"/>
        <v>17116</v>
      </c>
      <c r="O77" s="40">
        <f t="shared" si="18"/>
        <v>53</v>
      </c>
      <c r="P77" s="112">
        <f t="shared" si="18"/>
        <v>0</v>
      </c>
      <c r="Q77" s="40">
        <f t="shared" si="18"/>
        <v>1614905</v>
      </c>
      <c r="R77" s="113" t="s">
        <v>41</v>
      </c>
      <c r="T77" s="2"/>
      <c r="U77" s="2"/>
      <c r="V77" s="120"/>
      <c r="W77" s="120"/>
      <c r="X77" s="120"/>
      <c r="Y77" s="120"/>
    </row>
    <row r="78" spans="4:17" s="12" customFormat="1" ht="15.75"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4:17" s="12" customFormat="1" ht="15.75"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4:17" s="12" customFormat="1" ht="15.75"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4:17" s="12" customFormat="1" ht="15.75"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4:17" s="12" customFormat="1" ht="15.75"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4:17" s="12" customFormat="1" ht="15.75"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4:17" s="12" customFormat="1" ht="15.75"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4:17" s="12" customFormat="1" ht="15.75"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4:17" s="12" customFormat="1" ht="15.75"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4:17" s="12" customFormat="1" ht="15.75"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4:17" s="12" customFormat="1" ht="15.75"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4:17" s="12" customFormat="1" ht="15.75"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4:17" s="12" customFormat="1" ht="15.75"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4:17" s="12" customFormat="1" ht="15.75"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4:17" s="12" customFormat="1" ht="15.75"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4:17" s="12" customFormat="1" ht="15.75"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4:17" s="12" customFormat="1" ht="15.75"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4:17" s="12" customFormat="1" ht="15.75"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4:17" s="12" customFormat="1" ht="15.75"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4:17" s="12" customFormat="1" ht="15.75"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4:17" s="12" customFormat="1" ht="15.75"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4:17" s="12" customFormat="1" ht="15.75"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4:17" s="12" customFormat="1" ht="15.75"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4:17" s="12" customFormat="1" ht="15.75"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4:17" s="12" customFormat="1" ht="15.75"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4:17" s="12" customFormat="1" ht="15.75"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4:17" s="12" customFormat="1" ht="15.75"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4:17" s="12" customFormat="1" ht="15.75"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4:17" s="12" customFormat="1" ht="15.75"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4:17" s="12" customFormat="1" ht="15.75"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4:17" s="12" customFormat="1" ht="15.75"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4:17" s="12" customFormat="1" ht="15.75"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4:17" s="12" customFormat="1" ht="15.75"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4:17" s="12" customFormat="1" ht="15.75"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4:17" s="12" customFormat="1" ht="15.75"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4:17" s="12" customFormat="1" ht="15.75"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</sheetData>
  <printOptions/>
  <pageMargins left="0.7874015748031497" right="0.7874015748031497" top="0.7874015748031497" bottom="0.7874015748031497" header="0.5118110236220472" footer="0.5118110236220472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9"/>
  <sheetViews>
    <sheetView workbookViewId="0" topLeftCell="A1">
      <pane xSplit="1" ySplit="5" topLeftCell="B6" activePane="bottomRight" state="frozen"/>
      <selection pane="topLeft" activeCell="Q16" sqref="Q16"/>
      <selection pane="topRight" activeCell="Q16" sqref="Q16"/>
      <selection pane="bottomLeft" activeCell="Q16" sqref="Q16"/>
      <selection pane="bottomRight" activeCell="A77" sqref="A6:IV77"/>
    </sheetView>
  </sheetViews>
  <sheetFormatPr defaultColWidth="8.796875" defaultRowHeight="12.75" customHeight="1" outlineLevelCol="1"/>
  <cols>
    <col min="1" max="1" width="15.59765625" style="20" customWidth="1"/>
    <col min="2" max="3" width="9.19921875" style="20" customWidth="1"/>
    <col min="4" max="4" width="10" style="27" customWidth="1"/>
    <col min="5" max="8" width="9.09765625" style="27" customWidth="1"/>
    <col min="9" max="9" width="11.59765625" style="27" customWidth="1"/>
    <col min="10" max="12" width="12.59765625" style="27" customWidth="1"/>
    <col min="13" max="13" width="10.59765625" style="27" customWidth="1"/>
    <col min="14" max="15" width="9.09765625" style="27" customWidth="1"/>
    <col min="16" max="16" width="9" style="27" hidden="1" customWidth="1" outlineLevel="1"/>
    <col min="17" max="17" width="11.8984375" style="27" customWidth="1" collapsed="1"/>
    <col min="18" max="18" width="15.59765625" style="20" customWidth="1"/>
    <col min="19" max="19" width="9" style="20" customWidth="1"/>
    <col min="20" max="20" width="4" style="20" customWidth="1"/>
    <col min="21" max="21" width="12" style="20" customWidth="1"/>
    <col min="22" max="23" width="6" style="20" customWidth="1"/>
    <col min="24" max="24" width="8" style="20" customWidth="1"/>
    <col min="25" max="25" width="6" style="20" customWidth="1"/>
    <col min="26" max="16384" width="9" style="20" customWidth="1"/>
  </cols>
  <sheetData>
    <row r="1" spans="1:24" ht="12.75" customHeight="1">
      <c r="A1" s="18" t="s">
        <v>0</v>
      </c>
      <c r="B1" s="19"/>
      <c r="C1" s="19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Q1" s="26"/>
      <c r="R1" s="19"/>
      <c r="T1" s="19"/>
      <c r="U1" s="19"/>
      <c r="V1" s="19"/>
      <c r="W1" s="19"/>
      <c r="X1" s="19"/>
    </row>
    <row r="2" spans="1:24" ht="12.75" customHeight="1">
      <c r="A2" s="18" t="s">
        <v>47</v>
      </c>
      <c r="B2" s="19"/>
      <c r="C2" s="19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Q2" s="26"/>
      <c r="R2" s="19"/>
      <c r="T2" s="19"/>
      <c r="U2" s="19"/>
      <c r="V2" s="19"/>
      <c r="W2" s="19"/>
      <c r="X2" s="19"/>
    </row>
    <row r="3" spans="1:25" ht="12.75" customHeight="1">
      <c r="A3" s="21"/>
      <c r="B3" s="46" t="s">
        <v>2</v>
      </c>
      <c r="C3" s="47"/>
      <c r="D3" s="44" t="s">
        <v>3</v>
      </c>
      <c r="E3" s="45"/>
      <c r="F3" s="45"/>
      <c r="G3" s="45"/>
      <c r="H3" s="45"/>
      <c r="I3" s="30" t="s">
        <v>4</v>
      </c>
      <c r="J3" s="59" t="s">
        <v>5</v>
      </c>
      <c r="K3" s="28" t="s">
        <v>6</v>
      </c>
      <c r="L3" s="29"/>
      <c r="M3" s="29"/>
      <c r="N3" s="29"/>
      <c r="O3" s="29"/>
      <c r="P3" s="30" t="s">
        <v>7</v>
      </c>
      <c r="Q3" s="30" t="s">
        <v>8</v>
      </c>
      <c r="R3" s="22"/>
      <c r="T3" s="19"/>
      <c r="U3" s="19"/>
      <c r="V3" s="19"/>
      <c r="W3" s="19"/>
      <c r="X3" s="19"/>
      <c r="Y3" s="19"/>
    </row>
    <row r="4" spans="1:25" ht="12.75" customHeight="1">
      <c r="A4" s="19" t="s">
        <v>9</v>
      </c>
      <c r="B4" s="22"/>
      <c r="C4" s="22"/>
      <c r="D4" s="44" t="s">
        <v>10</v>
      </c>
      <c r="E4" s="45"/>
      <c r="F4" s="45"/>
      <c r="G4" s="44" t="s">
        <v>11</v>
      </c>
      <c r="H4" s="45"/>
      <c r="I4" s="31" t="s">
        <v>12</v>
      </c>
      <c r="J4" s="60" t="s">
        <v>13</v>
      </c>
      <c r="K4" s="30"/>
      <c r="L4" s="30" t="s">
        <v>14</v>
      </c>
      <c r="M4" s="30" t="s">
        <v>15</v>
      </c>
      <c r="N4" s="30" t="s">
        <v>16</v>
      </c>
      <c r="O4" s="30" t="s">
        <v>17</v>
      </c>
      <c r="P4" s="31" t="s">
        <v>18</v>
      </c>
      <c r="Q4" s="31" t="s">
        <v>19</v>
      </c>
      <c r="R4" s="23" t="s">
        <v>9</v>
      </c>
      <c r="T4" s="19"/>
      <c r="U4" s="19"/>
      <c r="V4" s="19"/>
      <c r="W4" s="19"/>
      <c r="X4" s="19"/>
      <c r="Y4" s="19"/>
    </row>
    <row r="5" spans="1:25" ht="12.75" customHeight="1">
      <c r="A5" s="24" t="s">
        <v>20</v>
      </c>
      <c r="B5" s="25" t="s">
        <v>21</v>
      </c>
      <c r="C5" s="25" t="s">
        <v>22</v>
      </c>
      <c r="D5" s="33" t="s">
        <v>23</v>
      </c>
      <c r="E5" s="33" t="s">
        <v>24</v>
      </c>
      <c r="F5" s="33" t="s">
        <v>25</v>
      </c>
      <c r="G5" s="33" t="s">
        <v>24</v>
      </c>
      <c r="H5" s="33" t="s">
        <v>25</v>
      </c>
      <c r="I5" s="34" t="s">
        <v>26</v>
      </c>
      <c r="J5" s="61" t="s">
        <v>26</v>
      </c>
      <c r="K5" s="36" t="s">
        <v>12</v>
      </c>
      <c r="L5" s="36" t="s">
        <v>27</v>
      </c>
      <c r="M5" s="36" t="s">
        <v>28</v>
      </c>
      <c r="N5" s="36" t="s">
        <v>28</v>
      </c>
      <c r="O5" s="36" t="s">
        <v>28</v>
      </c>
      <c r="P5" s="36" t="s">
        <v>29</v>
      </c>
      <c r="Q5" s="34" t="s">
        <v>26</v>
      </c>
      <c r="R5" s="25" t="s">
        <v>20</v>
      </c>
      <c r="T5" s="19"/>
      <c r="U5" s="19"/>
      <c r="V5" s="19"/>
      <c r="W5" s="19"/>
      <c r="X5" s="19"/>
      <c r="Y5" s="19"/>
    </row>
    <row r="6" spans="1:25" ht="12.75" customHeight="1">
      <c r="A6" s="62" t="s">
        <v>60</v>
      </c>
      <c r="B6" s="50">
        <f>B10+B17</f>
        <v>174</v>
      </c>
      <c r="C6" s="50">
        <f>C10+C17</f>
        <v>161</v>
      </c>
      <c r="D6" s="28">
        <f>SUM(E6:F6)</f>
        <v>5159</v>
      </c>
      <c r="E6" s="28">
        <f aca="true" t="shared" si="0" ref="E6:J6">E10+E17</f>
        <v>4226</v>
      </c>
      <c r="F6" s="28">
        <f t="shared" si="0"/>
        <v>933</v>
      </c>
      <c r="G6" s="28">
        <f t="shared" si="0"/>
        <v>4216</v>
      </c>
      <c r="H6" s="28">
        <f t="shared" si="0"/>
        <v>926</v>
      </c>
      <c r="I6" s="28">
        <f t="shared" si="0"/>
        <v>2042083</v>
      </c>
      <c r="J6" s="63">
        <f t="shared" si="0"/>
        <v>4226211</v>
      </c>
      <c r="K6" s="64">
        <f>SUM(L6:O6)</f>
        <v>9174909</v>
      </c>
      <c r="L6" s="65">
        <f>L10+L17</f>
        <v>8357689</v>
      </c>
      <c r="M6" s="65">
        <f>M10+M17</f>
        <v>730522</v>
      </c>
      <c r="N6" s="65">
        <f>N10+N17</f>
        <v>86698</v>
      </c>
      <c r="O6" s="66">
        <f>O10+O17</f>
        <v>0</v>
      </c>
      <c r="P6" s="67">
        <v>0</v>
      </c>
      <c r="Q6" s="65">
        <f>Q10+Q17</f>
        <v>4721374</v>
      </c>
      <c r="R6" s="23" t="s">
        <v>60</v>
      </c>
      <c r="S6" s="19"/>
      <c r="T6" s="19"/>
      <c r="U6" s="19"/>
      <c r="V6" s="68"/>
      <c r="W6" s="68"/>
      <c r="X6" s="68"/>
      <c r="Y6" s="68"/>
    </row>
    <row r="7" spans="1:19" ht="12.75" customHeight="1">
      <c r="A7" s="62" t="s">
        <v>31</v>
      </c>
      <c r="B7" s="41">
        <v>64</v>
      </c>
      <c r="C7" s="41">
        <v>52</v>
      </c>
      <c r="D7" s="39">
        <f>SUM(E7:F7)</f>
        <v>397</v>
      </c>
      <c r="E7" s="39">
        <v>304</v>
      </c>
      <c r="F7" s="39">
        <v>93</v>
      </c>
      <c r="G7" s="39">
        <v>295</v>
      </c>
      <c r="H7" s="39">
        <v>87</v>
      </c>
      <c r="I7" s="39">
        <v>126662</v>
      </c>
      <c r="J7" s="69">
        <v>109974</v>
      </c>
      <c r="K7" s="64">
        <f>SUM(L7:O7)</f>
        <v>489189</v>
      </c>
      <c r="L7" s="64">
        <v>372183</v>
      </c>
      <c r="M7" s="64">
        <v>97151</v>
      </c>
      <c r="N7" s="64">
        <v>19855</v>
      </c>
      <c r="O7" s="48">
        <v>0</v>
      </c>
      <c r="P7" s="70">
        <v>0</v>
      </c>
      <c r="Q7" s="64">
        <v>361160</v>
      </c>
      <c r="R7" s="23" t="s">
        <v>31</v>
      </c>
      <c r="S7" s="68"/>
    </row>
    <row r="8" spans="1:24" ht="12.75" customHeight="1">
      <c r="A8" s="62" t="s">
        <v>32</v>
      </c>
      <c r="B8" s="41">
        <v>43</v>
      </c>
      <c r="C8" s="41">
        <v>42</v>
      </c>
      <c r="D8" s="39">
        <f aca="true" t="shared" si="1" ref="D8:D71">SUM(E8:F8)</f>
        <v>590</v>
      </c>
      <c r="E8" s="39">
        <v>450</v>
      </c>
      <c r="F8" s="39">
        <v>140</v>
      </c>
      <c r="G8" s="39">
        <v>449</v>
      </c>
      <c r="H8" s="39">
        <v>139</v>
      </c>
      <c r="I8" s="39">
        <v>211977</v>
      </c>
      <c r="J8" s="69">
        <v>197457</v>
      </c>
      <c r="K8" s="64">
        <f aca="true" t="shared" si="2" ref="K8:K71">SUM(L8:O8)</f>
        <v>565183</v>
      </c>
      <c r="L8" s="64">
        <v>463186</v>
      </c>
      <c r="M8" s="64">
        <v>87485</v>
      </c>
      <c r="N8" s="64">
        <v>14512</v>
      </c>
      <c r="O8" s="70">
        <v>0</v>
      </c>
      <c r="P8" s="70">
        <v>0</v>
      </c>
      <c r="Q8" s="64">
        <v>350214</v>
      </c>
      <c r="R8" s="23" t="s">
        <v>32</v>
      </c>
      <c r="V8" s="68"/>
      <c r="X8" s="68"/>
    </row>
    <row r="9" spans="1:18" ht="12.75" customHeight="1">
      <c r="A9" s="62" t="s">
        <v>33</v>
      </c>
      <c r="B9" s="41">
        <v>19</v>
      </c>
      <c r="C9" s="41">
        <v>19</v>
      </c>
      <c r="D9" s="39">
        <f t="shared" si="1"/>
        <v>475</v>
      </c>
      <c r="E9" s="39">
        <v>403</v>
      </c>
      <c r="F9" s="39">
        <v>72</v>
      </c>
      <c r="G9" s="39">
        <v>403</v>
      </c>
      <c r="H9" s="39">
        <v>72</v>
      </c>
      <c r="I9" s="39">
        <v>185064</v>
      </c>
      <c r="J9" s="69">
        <v>318423</v>
      </c>
      <c r="K9" s="64">
        <f t="shared" si="2"/>
        <v>736436</v>
      </c>
      <c r="L9" s="64">
        <v>584596</v>
      </c>
      <c r="M9" s="64">
        <v>112379</v>
      </c>
      <c r="N9" s="64">
        <v>39461</v>
      </c>
      <c r="O9" s="48">
        <v>0</v>
      </c>
      <c r="P9" s="70">
        <v>0</v>
      </c>
      <c r="Q9" s="64">
        <v>398107</v>
      </c>
      <c r="R9" s="23" t="s">
        <v>33</v>
      </c>
    </row>
    <row r="10" spans="1:18" ht="12.75" customHeight="1">
      <c r="A10" s="71" t="s">
        <v>34</v>
      </c>
      <c r="B10" s="51">
        <f>SUM(B7:B9)</f>
        <v>126</v>
      </c>
      <c r="C10" s="51">
        <f aca="true" t="shared" si="3" ref="C10:Q10">SUM(C7:C9)</f>
        <v>113</v>
      </c>
      <c r="D10" s="42">
        <f t="shared" si="1"/>
        <v>1462</v>
      </c>
      <c r="E10" s="42">
        <f t="shared" si="3"/>
        <v>1157</v>
      </c>
      <c r="F10" s="42">
        <f t="shared" si="3"/>
        <v>305</v>
      </c>
      <c r="G10" s="42">
        <f t="shared" si="3"/>
        <v>1147</v>
      </c>
      <c r="H10" s="42">
        <f t="shared" si="3"/>
        <v>298</v>
      </c>
      <c r="I10" s="43">
        <f t="shared" si="3"/>
        <v>523703</v>
      </c>
      <c r="J10" s="72">
        <f>SUM(J7:J9)</f>
        <v>625854</v>
      </c>
      <c r="K10" s="73">
        <f t="shared" si="2"/>
        <v>1790808</v>
      </c>
      <c r="L10" s="74">
        <f t="shared" si="3"/>
        <v>1419965</v>
      </c>
      <c r="M10" s="74">
        <f t="shared" si="3"/>
        <v>297015</v>
      </c>
      <c r="N10" s="74">
        <f t="shared" si="3"/>
        <v>73828</v>
      </c>
      <c r="O10" s="66">
        <f t="shared" si="3"/>
        <v>0</v>
      </c>
      <c r="P10" s="66">
        <f t="shared" si="3"/>
        <v>0</v>
      </c>
      <c r="Q10" s="74">
        <f t="shared" si="3"/>
        <v>1109481</v>
      </c>
      <c r="R10" s="75" t="s">
        <v>34</v>
      </c>
    </row>
    <row r="11" spans="1:18" ht="12.75" customHeight="1">
      <c r="A11" s="71" t="s">
        <v>35</v>
      </c>
      <c r="B11" s="51">
        <v>18</v>
      </c>
      <c r="C11" s="51">
        <v>18</v>
      </c>
      <c r="D11" s="42">
        <f t="shared" si="1"/>
        <v>679</v>
      </c>
      <c r="E11" s="42">
        <v>499</v>
      </c>
      <c r="F11" s="42">
        <v>180</v>
      </c>
      <c r="G11" s="42">
        <v>499</v>
      </c>
      <c r="H11" s="42">
        <v>180</v>
      </c>
      <c r="I11" s="42">
        <v>244787</v>
      </c>
      <c r="J11" s="72">
        <v>421859</v>
      </c>
      <c r="K11" s="64">
        <f t="shared" si="2"/>
        <v>968280</v>
      </c>
      <c r="L11" s="74">
        <v>866361</v>
      </c>
      <c r="M11" s="74">
        <v>97021</v>
      </c>
      <c r="N11" s="74">
        <v>4898</v>
      </c>
      <c r="O11" s="76">
        <v>0</v>
      </c>
      <c r="P11" s="66">
        <v>0</v>
      </c>
      <c r="Q11" s="74">
        <v>522548</v>
      </c>
      <c r="R11" s="75" t="s">
        <v>35</v>
      </c>
    </row>
    <row r="12" spans="1:18" ht="12.75" customHeight="1">
      <c r="A12" s="62" t="s">
        <v>36</v>
      </c>
      <c r="B12" s="41">
        <v>18</v>
      </c>
      <c r="C12" s="41">
        <v>18</v>
      </c>
      <c r="D12" s="39">
        <f t="shared" si="1"/>
        <v>1239</v>
      </c>
      <c r="E12" s="39">
        <v>1028</v>
      </c>
      <c r="F12" s="39">
        <v>211</v>
      </c>
      <c r="G12" s="39">
        <v>1028</v>
      </c>
      <c r="H12" s="39">
        <v>211</v>
      </c>
      <c r="I12" s="39">
        <v>451984</v>
      </c>
      <c r="J12" s="69">
        <v>930699</v>
      </c>
      <c r="K12" s="64">
        <f t="shared" si="2"/>
        <v>1918516</v>
      </c>
      <c r="L12" s="64">
        <v>1776966</v>
      </c>
      <c r="M12" s="64">
        <v>133578</v>
      </c>
      <c r="N12" s="64">
        <v>7972</v>
      </c>
      <c r="O12" s="48">
        <v>0</v>
      </c>
      <c r="P12" s="70">
        <v>0</v>
      </c>
      <c r="Q12" s="64">
        <v>942672</v>
      </c>
      <c r="R12" s="23" t="s">
        <v>36</v>
      </c>
    </row>
    <row r="13" spans="1:18" ht="12.75" customHeight="1">
      <c r="A13" s="62" t="s">
        <v>37</v>
      </c>
      <c r="B13" s="41">
        <v>10</v>
      </c>
      <c r="C13" s="41">
        <v>10</v>
      </c>
      <c r="D13" s="77" t="s">
        <v>68</v>
      </c>
      <c r="E13" s="77" t="s">
        <v>68</v>
      </c>
      <c r="F13" s="77" t="s">
        <v>68</v>
      </c>
      <c r="G13" s="77" t="s">
        <v>68</v>
      </c>
      <c r="H13" s="77" t="s">
        <v>68</v>
      </c>
      <c r="I13" s="77" t="s">
        <v>68</v>
      </c>
      <c r="J13" s="78" t="s">
        <v>68</v>
      </c>
      <c r="K13" s="77" t="s">
        <v>68</v>
      </c>
      <c r="L13" s="77" t="s">
        <v>68</v>
      </c>
      <c r="M13" s="77" t="s">
        <v>68</v>
      </c>
      <c r="N13" s="77" t="s">
        <v>68</v>
      </c>
      <c r="O13" s="79" t="s">
        <v>68</v>
      </c>
      <c r="P13" s="77"/>
      <c r="Q13" s="77" t="s">
        <v>68</v>
      </c>
      <c r="R13" s="23" t="s">
        <v>37</v>
      </c>
    </row>
    <row r="14" spans="1:18" ht="12.75" customHeight="1">
      <c r="A14" s="62" t="s">
        <v>38</v>
      </c>
      <c r="B14" s="48">
        <v>2</v>
      </c>
      <c r="C14" s="48">
        <v>2</v>
      </c>
      <c r="D14" s="77" t="s">
        <v>68</v>
      </c>
      <c r="E14" s="77" t="s">
        <v>68</v>
      </c>
      <c r="F14" s="77" t="s">
        <v>68</v>
      </c>
      <c r="G14" s="77" t="s">
        <v>68</v>
      </c>
      <c r="H14" s="77" t="s">
        <v>68</v>
      </c>
      <c r="I14" s="77" t="s">
        <v>68</v>
      </c>
      <c r="J14" s="78" t="s">
        <v>68</v>
      </c>
      <c r="K14" s="77" t="s">
        <v>68</v>
      </c>
      <c r="L14" s="77" t="s">
        <v>68</v>
      </c>
      <c r="M14" s="77" t="s">
        <v>68</v>
      </c>
      <c r="N14" s="77" t="s">
        <v>68</v>
      </c>
      <c r="O14" s="79" t="s">
        <v>68</v>
      </c>
      <c r="P14" s="77"/>
      <c r="Q14" s="77" t="s">
        <v>68</v>
      </c>
      <c r="R14" s="23" t="s">
        <v>38</v>
      </c>
    </row>
    <row r="15" spans="1:18" ht="12.75" customHeight="1">
      <c r="A15" s="62" t="s">
        <v>39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80">
        <v>0</v>
      </c>
      <c r="K15" s="48">
        <f t="shared" si="2"/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23" t="s">
        <v>39</v>
      </c>
    </row>
    <row r="16" spans="1:18" ht="12.75" customHeight="1">
      <c r="A16" s="62" t="s">
        <v>40</v>
      </c>
      <c r="B16" s="48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80">
        <v>0</v>
      </c>
      <c r="K16" s="48">
        <f t="shared" si="2"/>
        <v>0</v>
      </c>
      <c r="L16" s="48">
        <v>0</v>
      </c>
      <c r="M16" s="48">
        <v>0</v>
      </c>
      <c r="N16" s="48">
        <v>0</v>
      </c>
      <c r="O16" s="48">
        <v>0</v>
      </c>
      <c r="P16" s="70">
        <v>0</v>
      </c>
      <c r="Q16" s="48">
        <v>0</v>
      </c>
      <c r="R16" s="23" t="s">
        <v>40</v>
      </c>
    </row>
    <row r="17" spans="1:18" ht="12.75" customHeight="1">
      <c r="A17" s="24" t="s">
        <v>41</v>
      </c>
      <c r="B17" s="81">
        <f>SUM(B11:B16)</f>
        <v>48</v>
      </c>
      <c r="C17" s="81">
        <f>SUM(C11:C16)</f>
        <v>48</v>
      </c>
      <c r="D17" s="34">
        <v>3697</v>
      </c>
      <c r="E17" s="34">
        <v>3069</v>
      </c>
      <c r="F17" s="34">
        <v>628</v>
      </c>
      <c r="G17" s="34">
        <v>3069</v>
      </c>
      <c r="H17" s="34">
        <v>628</v>
      </c>
      <c r="I17" s="34">
        <v>1518380</v>
      </c>
      <c r="J17" s="61">
        <v>3600357</v>
      </c>
      <c r="K17" s="34">
        <v>7384101</v>
      </c>
      <c r="L17" s="34">
        <v>6937724</v>
      </c>
      <c r="M17" s="34">
        <v>433507</v>
      </c>
      <c r="N17" s="34">
        <v>12870</v>
      </c>
      <c r="O17" s="82">
        <f>SUM(O11:O16)</f>
        <v>0</v>
      </c>
      <c r="P17" s="82">
        <f>SUM(P11:P16)</f>
        <v>0</v>
      </c>
      <c r="Q17" s="34">
        <v>3611893</v>
      </c>
      <c r="R17" s="25" t="s">
        <v>41</v>
      </c>
    </row>
    <row r="18" spans="1:19" ht="12.75" customHeight="1">
      <c r="A18" s="62" t="s">
        <v>61</v>
      </c>
      <c r="B18" s="83">
        <f aca="true" t="shared" si="4" ref="B18:J18">B22+B29</f>
        <v>302</v>
      </c>
      <c r="C18" s="83">
        <f t="shared" si="4"/>
        <v>257</v>
      </c>
      <c r="D18" s="65">
        <f t="shared" si="1"/>
        <v>24472</v>
      </c>
      <c r="E18" s="65">
        <f t="shared" si="4"/>
        <v>12841</v>
      </c>
      <c r="F18" s="65">
        <f t="shared" si="4"/>
        <v>11631</v>
      </c>
      <c r="G18" s="65">
        <f t="shared" si="4"/>
        <v>12802</v>
      </c>
      <c r="H18" s="65">
        <f t="shared" si="4"/>
        <v>11611</v>
      </c>
      <c r="I18" s="65">
        <f t="shared" si="4"/>
        <v>10004521</v>
      </c>
      <c r="J18" s="84">
        <f t="shared" si="4"/>
        <v>40187186</v>
      </c>
      <c r="K18" s="64">
        <f t="shared" si="2"/>
        <v>66530994</v>
      </c>
      <c r="L18" s="65">
        <f aca="true" t="shared" si="5" ref="L18:Q18">L22+L29</f>
        <v>63181222</v>
      </c>
      <c r="M18" s="65">
        <f t="shared" si="5"/>
        <v>3346761</v>
      </c>
      <c r="N18" s="66">
        <f t="shared" si="5"/>
        <v>2802</v>
      </c>
      <c r="O18" s="65">
        <f t="shared" si="5"/>
        <v>209</v>
      </c>
      <c r="P18" s="67">
        <f t="shared" si="5"/>
        <v>0</v>
      </c>
      <c r="Q18" s="65">
        <f t="shared" si="5"/>
        <v>25615655</v>
      </c>
      <c r="R18" s="23" t="s">
        <v>61</v>
      </c>
      <c r="S18" s="19"/>
    </row>
    <row r="19" spans="1:19" ht="12.75" customHeight="1">
      <c r="A19" s="62" t="s">
        <v>31</v>
      </c>
      <c r="B19" s="48">
        <v>74</v>
      </c>
      <c r="C19" s="48">
        <v>48</v>
      </c>
      <c r="D19" s="64">
        <f t="shared" si="1"/>
        <v>493</v>
      </c>
      <c r="E19" s="64">
        <v>158</v>
      </c>
      <c r="F19" s="64">
        <v>335</v>
      </c>
      <c r="G19" s="64">
        <v>133</v>
      </c>
      <c r="H19" s="64">
        <v>324</v>
      </c>
      <c r="I19" s="64">
        <v>99932</v>
      </c>
      <c r="J19" s="85">
        <v>75394</v>
      </c>
      <c r="K19" s="64">
        <f t="shared" si="2"/>
        <v>248480</v>
      </c>
      <c r="L19" s="64">
        <v>97433</v>
      </c>
      <c r="M19" s="64">
        <v>151015</v>
      </c>
      <c r="N19" s="48">
        <v>32</v>
      </c>
      <c r="O19" s="48">
        <v>0</v>
      </c>
      <c r="P19" s="70">
        <v>0</v>
      </c>
      <c r="Q19" s="64">
        <v>164840</v>
      </c>
      <c r="R19" s="23" t="s">
        <v>31</v>
      </c>
      <c r="S19" s="68"/>
    </row>
    <row r="20" spans="1:18" ht="12.75" customHeight="1">
      <c r="A20" s="62" t="s">
        <v>32</v>
      </c>
      <c r="B20" s="48">
        <v>50</v>
      </c>
      <c r="C20" s="48">
        <v>37</v>
      </c>
      <c r="D20" s="64">
        <f t="shared" si="1"/>
        <v>677</v>
      </c>
      <c r="E20" s="64">
        <v>131</v>
      </c>
      <c r="F20" s="64">
        <v>546</v>
      </c>
      <c r="G20" s="64">
        <v>120</v>
      </c>
      <c r="H20" s="64">
        <v>542</v>
      </c>
      <c r="I20" s="64">
        <v>115074</v>
      </c>
      <c r="J20" s="85">
        <v>168347</v>
      </c>
      <c r="K20" s="64">
        <f t="shared" si="2"/>
        <v>420568</v>
      </c>
      <c r="L20" s="64">
        <v>272358</v>
      </c>
      <c r="M20" s="64">
        <v>145610</v>
      </c>
      <c r="N20" s="48">
        <v>2600</v>
      </c>
      <c r="O20" s="48">
        <v>0</v>
      </c>
      <c r="P20" s="70">
        <v>0</v>
      </c>
      <c r="Q20" s="64">
        <v>240206</v>
      </c>
      <c r="R20" s="23" t="s">
        <v>32</v>
      </c>
    </row>
    <row r="21" spans="1:18" ht="12.75" customHeight="1">
      <c r="A21" s="62" t="s">
        <v>33</v>
      </c>
      <c r="B21" s="48">
        <v>29</v>
      </c>
      <c r="C21" s="48">
        <v>25</v>
      </c>
      <c r="D21" s="64">
        <f t="shared" si="1"/>
        <v>697</v>
      </c>
      <c r="E21" s="64">
        <v>255</v>
      </c>
      <c r="F21" s="64">
        <v>442</v>
      </c>
      <c r="G21" s="64">
        <v>253</v>
      </c>
      <c r="H21" s="64">
        <v>438</v>
      </c>
      <c r="I21" s="64">
        <v>174483</v>
      </c>
      <c r="J21" s="85">
        <v>170060</v>
      </c>
      <c r="K21" s="64">
        <f t="shared" si="2"/>
        <v>525284</v>
      </c>
      <c r="L21" s="64">
        <v>296920</v>
      </c>
      <c r="M21" s="64">
        <v>228194</v>
      </c>
      <c r="N21" s="48">
        <v>170</v>
      </c>
      <c r="O21" s="48">
        <v>0</v>
      </c>
      <c r="P21" s="70">
        <v>0</v>
      </c>
      <c r="Q21" s="64">
        <v>339249</v>
      </c>
      <c r="R21" s="23" t="s">
        <v>33</v>
      </c>
    </row>
    <row r="22" spans="1:18" ht="12.75" customHeight="1">
      <c r="A22" s="71" t="s">
        <v>34</v>
      </c>
      <c r="B22" s="76">
        <f>SUM(B19:B21)</f>
        <v>153</v>
      </c>
      <c r="C22" s="76">
        <f aca="true" t="shared" si="6" ref="C22:Q22">SUM(C19:C21)</f>
        <v>110</v>
      </c>
      <c r="D22" s="74">
        <f t="shared" si="1"/>
        <v>1867</v>
      </c>
      <c r="E22" s="74">
        <f t="shared" si="6"/>
        <v>544</v>
      </c>
      <c r="F22" s="74">
        <f t="shared" si="6"/>
        <v>1323</v>
      </c>
      <c r="G22" s="74">
        <f t="shared" si="6"/>
        <v>506</v>
      </c>
      <c r="H22" s="74">
        <f t="shared" si="6"/>
        <v>1304</v>
      </c>
      <c r="I22" s="74">
        <f t="shared" si="6"/>
        <v>389489</v>
      </c>
      <c r="J22" s="86">
        <f>SUM(J19:J21)</f>
        <v>413801</v>
      </c>
      <c r="K22" s="73">
        <f t="shared" si="2"/>
        <v>1194332</v>
      </c>
      <c r="L22" s="74">
        <f t="shared" si="6"/>
        <v>666711</v>
      </c>
      <c r="M22" s="74">
        <f t="shared" si="6"/>
        <v>524819</v>
      </c>
      <c r="N22" s="87">
        <f t="shared" si="6"/>
        <v>2802</v>
      </c>
      <c r="O22" s="88">
        <f t="shared" si="6"/>
        <v>0</v>
      </c>
      <c r="P22" s="66">
        <f t="shared" si="6"/>
        <v>0</v>
      </c>
      <c r="Q22" s="74">
        <f t="shared" si="6"/>
        <v>744295</v>
      </c>
      <c r="R22" s="75" t="s">
        <v>34</v>
      </c>
    </row>
    <row r="23" spans="1:18" ht="12.75" customHeight="1">
      <c r="A23" s="71" t="s">
        <v>35</v>
      </c>
      <c r="B23" s="76">
        <v>45</v>
      </c>
      <c r="C23" s="76">
        <v>43</v>
      </c>
      <c r="D23" s="74">
        <f t="shared" si="1"/>
        <v>1804</v>
      </c>
      <c r="E23" s="74">
        <v>708</v>
      </c>
      <c r="F23" s="74">
        <v>1096</v>
      </c>
      <c r="G23" s="74">
        <v>707</v>
      </c>
      <c r="H23" s="74">
        <v>1095</v>
      </c>
      <c r="I23" s="74">
        <v>500126</v>
      </c>
      <c r="J23" s="86">
        <v>805201</v>
      </c>
      <c r="K23" s="64">
        <f t="shared" si="2"/>
        <v>1581416</v>
      </c>
      <c r="L23" s="74">
        <v>901397</v>
      </c>
      <c r="M23" s="74">
        <v>680019</v>
      </c>
      <c r="N23" s="48">
        <v>0</v>
      </c>
      <c r="O23" s="48">
        <v>0</v>
      </c>
      <c r="P23" s="66">
        <v>0</v>
      </c>
      <c r="Q23" s="74">
        <v>741978</v>
      </c>
      <c r="R23" s="75" t="s">
        <v>35</v>
      </c>
    </row>
    <row r="24" spans="1:18" ht="12.75" customHeight="1">
      <c r="A24" s="62" t="s">
        <v>36</v>
      </c>
      <c r="B24" s="48">
        <v>41</v>
      </c>
      <c r="C24" s="48">
        <v>41</v>
      </c>
      <c r="D24" s="64">
        <f t="shared" si="1"/>
        <v>3036</v>
      </c>
      <c r="E24" s="64">
        <v>1019</v>
      </c>
      <c r="F24" s="64">
        <v>2017</v>
      </c>
      <c r="G24" s="64">
        <v>1019</v>
      </c>
      <c r="H24" s="64">
        <v>2017</v>
      </c>
      <c r="I24" s="64">
        <v>970181</v>
      </c>
      <c r="J24" s="85">
        <v>1717760</v>
      </c>
      <c r="K24" s="64">
        <f t="shared" si="2"/>
        <v>3422245</v>
      </c>
      <c r="L24" s="64">
        <v>2670193</v>
      </c>
      <c r="M24" s="64">
        <v>752052</v>
      </c>
      <c r="N24" s="48">
        <v>0</v>
      </c>
      <c r="O24" s="48">
        <v>0</v>
      </c>
      <c r="P24" s="70">
        <v>0</v>
      </c>
      <c r="Q24" s="64">
        <v>1631942</v>
      </c>
      <c r="R24" s="23" t="s">
        <v>36</v>
      </c>
    </row>
    <row r="25" spans="1:18" ht="12.75" customHeight="1">
      <c r="A25" s="62" t="s">
        <v>37</v>
      </c>
      <c r="B25" s="48">
        <v>30</v>
      </c>
      <c r="C25" s="48">
        <v>30</v>
      </c>
      <c r="D25" s="64">
        <f t="shared" si="1"/>
        <v>4117</v>
      </c>
      <c r="E25" s="64">
        <v>2075</v>
      </c>
      <c r="F25" s="64">
        <v>2042</v>
      </c>
      <c r="G25" s="64">
        <v>2075</v>
      </c>
      <c r="H25" s="64">
        <v>2042</v>
      </c>
      <c r="I25" s="64">
        <v>1482408</v>
      </c>
      <c r="J25" s="85">
        <v>2500247</v>
      </c>
      <c r="K25" s="64">
        <f t="shared" si="2"/>
        <v>5068269</v>
      </c>
      <c r="L25" s="64">
        <v>4228695</v>
      </c>
      <c r="M25" s="64">
        <v>839365</v>
      </c>
      <c r="N25" s="48">
        <v>0</v>
      </c>
      <c r="O25" s="64">
        <v>209</v>
      </c>
      <c r="P25" s="70">
        <v>0</v>
      </c>
      <c r="Q25" s="64">
        <v>2472014</v>
      </c>
      <c r="R25" s="23" t="s">
        <v>37</v>
      </c>
    </row>
    <row r="26" spans="1:18" ht="12.75" customHeight="1">
      <c r="A26" s="62" t="s">
        <v>38</v>
      </c>
      <c r="B26" s="48">
        <v>11</v>
      </c>
      <c r="C26" s="48">
        <v>11</v>
      </c>
      <c r="D26" s="64">
        <f t="shared" si="1"/>
        <v>2741</v>
      </c>
      <c r="E26" s="64">
        <v>1406</v>
      </c>
      <c r="F26" s="64">
        <v>1335</v>
      </c>
      <c r="G26" s="64">
        <v>1406</v>
      </c>
      <c r="H26" s="64">
        <v>1335</v>
      </c>
      <c r="I26" s="64">
        <v>1230784</v>
      </c>
      <c r="J26" s="85">
        <v>4987993</v>
      </c>
      <c r="K26" s="64">
        <f t="shared" si="2"/>
        <v>7041639</v>
      </c>
      <c r="L26" s="64">
        <v>6877140</v>
      </c>
      <c r="M26" s="64">
        <v>164499</v>
      </c>
      <c r="N26" s="48">
        <v>0</v>
      </c>
      <c r="O26" s="48">
        <v>0</v>
      </c>
      <c r="P26" s="70">
        <v>0</v>
      </c>
      <c r="Q26" s="64">
        <v>1972729</v>
      </c>
      <c r="R26" s="23" t="s">
        <v>38</v>
      </c>
    </row>
    <row r="27" spans="1:18" ht="12.75" customHeight="1">
      <c r="A27" s="62" t="s">
        <v>39</v>
      </c>
      <c r="B27" s="48">
        <v>14</v>
      </c>
      <c r="C27" s="48">
        <v>14</v>
      </c>
      <c r="D27" s="64">
        <f t="shared" si="1"/>
        <v>5607</v>
      </c>
      <c r="E27" s="64">
        <v>3550</v>
      </c>
      <c r="F27" s="64">
        <v>2057</v>
      </c>
      <c r="G27" s="64">
        <v>3550</v>
      </c>
      <c r="H27" s="64">
        <v>2057</v>
      </c>
      <c r="I27" s="64">
        <v>2595774</v>
      </c>
      <c r="J27" s="85">
        <v>12001858</v>
      </c>
      <c r="K27" s="64">
        <f t="shared" si="2"/>
        <v>18966467</v>
      </c>
      <c r="L27" s="64">
        <v>18580460</v>
      </c>
      <c r="M27" s="64">
        <v>386007</v>
      </c>
      <c r="N27" s="48">
        <v>0</v>
      </c>
      <c r="O27" s="48">
        <v>0</v>
      </c>
      <c r="P27" s="70">
        <v>0</v>
      </c>
      <c r="Q27" s="64">
        <v>6768010</v>
      </c>
      <c r="R27" s="23" t="s">
        <v>39</v>
      </c>
    </row>
    <row r="28" spans="1:18" ht="12.75" customHeight="1">
      <c r="A28" s="62" t="s">
        <v>40</v>
      </c>
      <c r="B28" s="48">
        <v>8</v>
      </c>
      <c r="C28" s="48">
        <v>8</v>
      </c>
      <c r="D28" s="64">
        <f t="shared" si="1"/>
        <v>5300</v>
      </c>
      <c r="E28" s="64">
        <v>3539</v>
      </c>
      <c r="F28" s="64">
        <v>1761</v>
      </c>
      <c r="G28" s="64">
        <v>3539</v>
      </c>
      <c r="H28" s="64">
        <v>1761</v>
      </c>
      <c r="I28" s="64">
        <v>2835759</v>
      </c>
      <c r="J28" s="85">
        <v>17760326</v>
      </c>
      <c r="K28" s="64">
        <f t="shared" si="2"/>
        <v>29256626</v>
      </c>
      <c r="L28" s="64">
        <v>29256626</v>
      </c>
      <c r="M28" s="48">
        <v>0</v>
      </c>
      <c r="N28" s="48">
        <v>0</v>
      </c>
      <c r="O28" s="48">
        <v>0</v>
      </c>
      <c r="P28" s="70">
        <v>0</v>
      </c>
      <c r="Q28" s="64">
        <v>11284687</v>
      </c>
      <c r="R28" s="23" t="s">
        <v>40</v>
      </c>
    </row>
    <row r="29" spans="1:18" ht="12.75" customHeight="1">
      <c r="A29" s="24" t="s">
        <v>41</v>
      </c>
      <c r="B29" s="81">
        <f>SUM(B23:B28)</f>
        <v>149</v>
      </c>
      <c r="C29" s="81">
        <f aca="true" t="shared" si="7" ref="C29:Q29">SUM(C23:C28)</f>
        <v>147</v>
      </c>
      <c r="D29" s="34">
        <f t="shared" si="1"/>
        <v>22605</v>
      </c>
      <c r="E29" s="34">
        <f t="shared" si="7"/>
        <v>12297</v>
      </c>
      <c r="F29" s="34">
        <f t="shared" si="7"/>
        <v>10308</v>
      </c>
      <c r="G29" s="34">
        <f t="shared" si="7"/>
        <v>12296</v>
      </c>
      <c r="H29" s="34">
        <f t="shared" si="7"/>
        <v>10307</v>
      </c>
      <c r="I29" s="34">
        <f t="shared" si="7"/>
        <v>9615032</v>
      </c>
      <c r="J29" s="61">
        <f t="shared" si="7"/>
        <v>39773385</v>
      </c>
      <c r="K29" s="34">
        <f t="shared" si="2"/>
        <v>65336662</v>
      </c>
      <c r="L29" s="34">
        <f t="shared" si="7"/>
        <v>62514511</v>
      </c>
      <c r="M29" s="34">
        <f t="shared" si="7"/>
        <v>2821942</v>
      </c>
      <c r="N29" s="82">
        <f t="shared" si="7"/>
        <v>0</v>
      </c>
      <c r="O29" s="34">
        <f t="shared" si="7"/>
        <v>209</v>
      </c>
      <c r="P29" s="82">
        <f t="shared" si="7"/>
        <v>0</v>
      </c>
      <c r="Q29" s="34">
        <f t="shared" si="7"/>
        <v>24871360</v>
      </c>
      <c r="R29" s="25" t="s">
        <v>41</v>
      </c>
    </row>
    <row r="30" spans="1:18" ht="12.75" customHeight="1">
      <c r="A30" s="62" t="s">
        <v>62</v>
      </c>
      <c r="B30" s="83">
        <f aca="true" t="shared" si="8" ref="B30:J30">B34+B41</f>
        <v>31</v>
      </c>
      <c r="C30" s="83">
        <f t="shared" si="8"/>
        <v>29</v>
      </c>
      <c r="D30" s="65">
        <f t="shared" si="1"/>
        <v>2971</v>
      </c>
      <c r="E30" s="65">
        <f t="shared" si="8"/>
        <v>2471</v>
      </c>
      <c r="F30" s="65">
        <f t="shared" si="8"/>
        <v>500</v>
      </c>
      <c r="G30" s="65">
        <f t="shared" si="8"/>
        <v>2469</v>
      </c>
      <c r="H30" s="65">
        <f t="shared" si="8"/>
        <v>500</v>
      </c>
      <c r="I30" s="65">
        <f t="shared" si="8"/>
        <v>928416</v>
      </c>
      <c r="J30" s="84">
        <f t="shared" si="8"/>
        <v>1494132</v>
      </c>
      <c r="K30" s="64">
        <f t="shared" si="2"/>
        <v>3545411</v>
      </c>
      <c r="L30" s="65">
        <f aca="true" t="shared" si="9" ref="L30:Q30">L34+L41</f>
        <v>2791780</v>
      </c>
      <c r="M30" s="65">
        <f t="shared" si="9"/>
        <v>752198</v>
      </c>
      <c r="N30" s="65">
        <f t="shared" si="9"/>
        <v>167</v>
      </c>
      <c r="O30" s="65">
        <f t="shared" si="9"/>
        <v>1266</v>
      </c>
      <c r="P30" s="67">
        <f t="shared" si="9"/>
        <v>0</v>
      </c>
      <c r="Q30" s="65">
        <f t="shared" si="9"/>
        <v>1961827</v>
      </c>
      <c r="R30" s="23" t="s">
        <v>62</v>
      </c>
    </row>
    <row r="31" spans="1:18" ht="12.75" customHeight="1">
      <c r="A31" s="62" t="s">
        <v>31</v>
      </c>
      <c r="B31" s="48">
        <v>6</v>
      </c>
      <c r="C31" s="48">
        <v>4</v>
      </c>
      <c r="D31" s="64">
        <f t="shared" si="1"/>
        <v>39</v>
      </c>
      <c r="E31" s="64">
        <v>22</v>
      </c>
      <c r="F31" s="64">
        <v>17</v>
      </c>
      <c r="G31" s="64">
        <v>20</v>
      </c>
      <c r="H31" s="64">
        <v>17</v>
      </c>
      <c r="I31" s="64">
        <v>7757</v>
      </c>
      <c r="J31" s="85">
        <v>13888</v>
      </c>
      <c r="K31" s="64">
        <f t="shared" si="2"/>
        <v>25041</v>
      </c>
      <c r="L31" s="64">
        <v>20624</v>
      </c>
      <c r="M31" s="64">
        <v>4250</v>
      </c>
      <c r="N31" s="48">
        <v>167</v>
      </c>
      <c r="O31" s="48">
        <v>0</v>
      </c>
      <c r="P31" s="70">
        <v>0</v>
      </c>
      <c r="Q31" s="64">
        <v>10621</v>
      </c>
      <c r="R31" s="23" t="s">
        <v>31</v>
      </c>
    </row>
    <row r="32" spans="1:18" ht="12.75" customHeight="1">
      <c r="A32" s="62" t="s">
        <v>32</v>
      </c>
      <c r="B32" s="48">
        <v>5</v>
      </c>
      <c r="C32" s="48">
        <v>5</v>
      </c>
      <c r="D32" s="89">
        <f t="shared" si="1"/>
        <v>65</v>
      </c>
      <c r="E32" s="64">
        <v>54</v>
      </c>
      <c r="F32" s="64">
        <v>11</v>
      </c>
      <c r="G32" s="64">
        <v>54</v>
      </c>
      <c r="H32" s="64">
        <v>11</v>
      </c>
      <c r="I32" s="64">
        <v>21139</v>
      </c>
      <c r="J32" s="85">
        <v>20256</v>
      </c>
      <c r="K32" s="64">
        <f t="shared" si="2"/>
        <v>69345</v>
      </c>
      <c r="L32" s="64">
        <v>45495</v>
      </c>
      <c r="M32" s="64">
        <v>23850</v>
      </c>
      <c r="N32" s="48">
        <v>0</v>
      </c>
      <c r="O32" s="48">
        <v>0</v>
      </c>
      <c r="P32" s="70">
        <v>0</v>
      </c>
      <c r="Q32" s="64">
        <v>46752</v>
      </c>
      <c r="R32" s="23" t="s">
        <v>32</v>
      </c>
    </row>
    <row r="33" spans="1:18" ht="12.75" customHeight="1">
      <c r="A33" s="62" t="s">
        <v>33</v>
      </c>
      <c r="B33" s="48">
        <v>3</v>
      </c>
      <c r="C33" s="48">
        <v>3</v>
      </c>
      <c r="D33" s="89">
        <f t="shared" si="1"/>
        <v>69</v>
      </c>
      <c r="E33" s="64">
        <v>51</v>
      </c>
      <c r="F33" s="64">
        <v>18</v>
      </c>
      <c r="G33" s="64">
        <v>51</v>
      </c>
      <c r="H33" s="64">
        <v>18</v>
      </c>
      <c r="I33" s="64">
        <v>20380</v>
      </c>
      <c r="J33" s="85">
        <v>16282</v>
      </c>
      <c r="K33" s="64">
        <f t="shared" si="2"/>
        <v>61298</v>
      </c>
      <c r="L33" s="64">
        <v>32991</v>
      </c>
      <c r="M33" s="64">
        <v>28173</v>
      </c>
      <c r="N33" s="48">
        <v>0</v>
      </c>
      <c r="O33" s="48">
        <v>134</v>
      </c>
      <c r="P33" s="70">
        <v>0</v>
      </c>
      <c r="Q33" s="64">
        <v>42873</v>
      </c>
      <c r="R33" s="23" t="s">
        <v>33</v>
      </c>
    </row>
    <row r="34" spans="1:18" ht="12.75" customHeight="1">
      <c r="A34" s="71" t="s">
        <v>34</v>
      </c>
      <c r="B34" s="76">
        <f>SUM(B31:B33)</f>
        <v>14</v>
      </c>
      <c r="C34" s="76">
        <f aca="true" t="shared" si="10" ref="C34:Q34">SUM(C31:C33)</f>
        <v>12</v>
      </c>
      <c r="D34" s="73">
        <f t="shared" si="1"/>
        <v>173</v>
      </c>
      <c r="E34" s="73">
        <f t="shared" si="10"/>
        <v>127</v>
      </c>
      <c r="F34" s="73">
        <f t="shared" si="10"/>
        <v>46</v>
      </c>
      <c r="G34" s="73">
        <f t="shared" si="10"/>
        <v>125</v>
      </c>
      <c r="H34" s="73">
        <f t="shared" si="10"/>
        <v>46</v>
      </c>
      <c r="I34" s="73">
        <f t="shared" si="10"/>
        <v>49276</v>
      </c>
      <c r="J34" s="90">
        <f>SUM(J31:J33)</f>
        <v>50426</v>
      </c>
      <c r="K34" s="73">
        <f t="shared" si="2"/>
        <v>155684</v>
      </c>
      <c r="L34" s="73">
        <f t="shared" si="10"/>
        <v>99110</v>
      </c>
      <c r="M34" s="73">
        <f t="shared" si="10"/>
        <v>56273</v>
      </c>
      <c r="N34" s="73">
        <f t="shared" si="10"/>
        <v>167</v>
      </c>
      <c r="O34" s="88">
        <f t="shared" si="10"/>
        <v>134</v>
      </c>
      <c r="P34" s="88">
        <f t="shared" si="10"/>
        <v>0</v>
      </c>
      <c r="Q34" s="73">
        <f t="shared" si="10"/>
        <v>100246</v>
      </c>
      <c r="R34" s="91" t="s">
        <v>34</v>
      </c>
    </row>
    <row r="35" spans="1:18" ht="12.75" customHeight="1">
      <c r="A35" s="71" t="s">
        <v>35</v>
      </c>
      <c r="B35" s="76">
        <v>6</v>
      </c>
      <c r="C35" s="76">
        <v>6</v>
      </c>
      <c r="D35" s="89">
        <f t="shared" si="1"/>
        <v>236</v>
      </c>
      <c r="E35" s="64">
        <v>154</v>
      </c>
      <c r="F35" s="64">
        <v>82</v>
      </c>
      <c r="G35" s="64">
        <v>154</v>
      </c>
      <c r="H35" s="64">
        <v>82</v>
      </c>
      <c r="I35" s="64">
        <v>72222</v>
      </c>
      <c r="J35" s="85">
        <v>69041</v>
      </c>
      <c r="K35" s="64">
        <f t="shared" si="2"/>
        <v>195383</v>
      </c>
      <c r="L35" s="64">
        <v>153542</v>
      </c>
      <c r="M35" s="48">
        <v>41841</v>
      </c>
      <c r="N35" s="48">
        <v>0</v>
      </c>
      <c r="O35" s="48">
        <v>0</v>
      </c>
      <c r="P35" s="70">
        <v>0</v>
      </c>
      <c r="Q35" s="64">
        <v>120762</v>
      </c>
      <c r="R35" s="75" t="s">
        <v>35</v>
      </c>
    </row>
    <row r="36" spans="1:18" ht="12.75" customHeight="1">
      <c r="A36" s="62" t="s">
        <v>36</v>
      </c>
      <c r="B36" s="48">
        <v>4</v>
      </c>
      <c r="C36" s="48">
        <v>4</v>
      </c>
      <c r="D36" s="64">
        <f t="shared" si="1"/>
        <v>286</v>
      </c>
      <c r="E36" s="64">
        <v>172</v>
      </c>
      <c r="F36" s="64">
        <v>114</v>
      </c>
      <c r="G36" s="64">
        <v>172</v>
      </c>
      <c r="H36" s="64">
        <v>114</v>
      </c>
      <c r="I36" s="64">
        <v>84501</v>
      </c>
      <c r="J36" s="85">
        <v>151200</v>
      </c>
      <c r="K36" s="64">
        <f t="shared" si="2"/>
        <v>341150</v>
      </c>
      <c r="L36" s="64">
        <v>259428</v>
      </c>
      <c r="M36" s="64">
        <v>81722</v>
      </c>
      <c r="N36" s="48">
        <v>0</v>
      </c>
      <c r="O36" s="48">
        <v>0</v>
      </c>
      <c r="P36" s="70">
        <v>0</v>
      </c>
      <c r="Q36" s="64">
        <v>181339</v>
      </c>
      <c r="R36" s="23" t="s">
        <v>36</v>
      </c>
    </row>
    <row r="37" spans="1:18" ht="12.75" customHeight="1">
      <c r="A37" s="62" t="s">
        <v>37</v>
      </c>
      <c r="B37" s="48">
        <v>4</v>
      </c>
      <c r="C37" s="48">
        <v>4</v>
      </c>
      <c r="D37" s="64">
        <f t="shared" si="1"/>
        <v>552</v>
      </c>
      <c r="E37" s="64">
        <v>430</v>
      </c>
      <c r="F37" s="64">
        <v>122</v>
      </c>
      <c r="G37" s="64">
        <v>430</v>
      </c>
      <c r="H37" s="64">
        <v>122</v>
      </c>
      <c r="I37" s="64">
        <v>198355</v>
      </c>
      <c r="J37" s="85">
        <v>539643</v>
      </c>
      <c r="K37" s="64">
        <f t="shared" si="2"/>
        <v>933924</v>
      </c>
      <c r="L37" s="64">
        <v>933924</v>
      </c>
      <c r="M37" s="48">
        <v>0</v>
      </c>
      <c r="N37" s="48">
        <v>0</v>
      </c>
      <c r="O37" s="70">
        <v>0</v>
      </c>
      <c r="P37" s="70">
        <v>0</v>
      </c>
      <c r="Q37" s="64">
        <v>378413</v>
      </c>
      <c r="R37" s="23" t="s">
        <v>37</v>
      </c>
    </row>
    <row r="38" spans="1:18" ht="12.75" customHeight="1">
      <c r="A38" s="62" t="s">
        <v>38</v>
      </c>
      <c r="B38" s="48">
        <v>1</v>
      </c>
      <c r="C38" s="48">
        <v>1</v>
      </c>
      <c r="D38" s="79" t="s">
        <v>68</v>
      </c>
      <c r="E38" s="79" t="s">
        <v>68</v>
      </c>
      <c r="F38" s="79" t="s">
        <v>68</v>
      </c>
      <c r="G38" s="79" t="s">
        <v>68</v>
      </c>
      <c r="H38" s="79" t="s">
        <v>68</v>
      </c>
      <c r="I38" s="79" t="s">
        <v>68</v>
      </c>
      <c r="J38" s="92" t="s">
        <v>68</v>
      </c>
      <c r="K38" s="79" t="s">
        <v>68</v>
      </c>
      <c r="L38" s="79" t="s">
        <v>68</v>
      </c>
      <c r="M38" s="79" t="s">
        <v>68</v>
      </c>
      <c r="N38" s="79" t="s">
        <v>68</v>
      </c>
      <c r="O38" s="79" t="s">
        <v>68</v>
      </c>
      <c r="P38" s="79"/>
      <c r="Q38" s="79" t="s">
        <v>68</v>
      </c>
      <c r="R38" s="23" t="s">
        <v>38</v>
      </c>
    </row>
    <row r="39" spans="1:18" ht="12.75" customHeight="1">
      <c r="A39" s="62" t="s">
        <v>39</v>
      </c>
      <c r="B39" s="48">
        <v>1</v>
      </c>
      <c r="C39" s="48">
        <v>1</v>
      </c>
      <c r="D39" s="79" t="s">
        <v>68</v>
      </c>
      <c r="E39" s="79" t="s">
        <v>68</v>
      </c>
      <c r="F39" s="79" t="s">
        <v>68</v>
      </c>
      <c r="G39" s="79" t="s">
        <v>68</v>
      </c>
      <c r="H39" s="79" t="s">
        <v>68</v>
      </c>
      <c r="I39" s="79" t="s">
        <v>68</v>
      </c>
      <c r="J39" s="92" t="s">
        <v>68</v>
      </c>
      <c r="K39" s="79" t="s">
        <v>68</v>
      </c>
      <c r="L39" s="79" t="s">
        <v>68</v>
      </c>
      <c r="M39" s="79" t="s">
        <v>68</v>
      </c>
      <c r="N39" s="79" t="s">
        <v>68</v>
      </c>
      <c r="O39" s="79" t="s">
        <v>68</v>
      </c>
      <c r="P39" s="79"/>
      <c r="Q39" s="79" t="s">
        <v>68</v>
      </c>
      <c r="R39" s="23" t="s">
        <v>39</v>
      </c>
    </row>
    <row r="40" spans="1:18" ht="12.75" customHeight="1">
      <c r="A40" s="62" t="s">
        <v>40</v>
      </c>
      <c r="B40" s="48">
        <v>1</v>
      </c>
      <c r="C40" s="48">
        <v>1</v>
      </c>
      <c r="D40" s="79" t="s">
        <v>68</v>
      </c>
      <c r="E40" s="79" t="s">
        <v>68</v>
      </c>
      <c r="F40" s="79" t="s">
        <v>68</v>
      </c>
      <c r="G40" s="79" t="s">
        <v>68</v>
      </c>
      <c r="H40" s="79" t="s">
        <v>68</v>
      </c>
      <c r="I40" s="79" t="s">
        <v>68</v>
      </c>
      <c r="J40" s="92" t="s">
        <v>68</v>
      </c>
      <c r="K40" s="79" t="s">
        <v>68</v>
      </c>
      <c r="L40" s="79" t="s">
        <v>68</v>
      </c>
      <c r="M40" s="79" t="s">
        <v>68</v>
      </c>
      <c r="N40" s="79" t="s">
        <v>68</v>
      </c>
      <c r="O40" s="79" t="s">
        <v>68</v>
      </c>
      <c r="P40" s="79"/>
      <c r="Q40" s="79" t="s">
        <v>68</v>
      </c>
      <c r="R40" s="23" t="s">
        <v>40</v>
      </c>
    </row>
    <row r="41" spans="1:18" ht="12.75" customHeight="1">
      <c r="A41" s="24" t="s">
        <v>41</v>
      </c>
      <c r="B41" s="81">
        <f>SUM(B35:B40)</f>
        <v>17</v>
      </c>
      <c r="C41" s="81">
        <f>SUM(C35:C40)</f>
        <v>17</v>
      </c>
      <c r="D41" s="34">
        <v>2798</v>
      </c>
      <c r="E41" s="34">
        <v>2344</v>
      </c>
      <c r="F41" s="34">
        <v>454</v>
      </c>
      <c r="G41" s="34">
        <v>2344</v>
      </c>
      <c r="H41" s="34">
        <v>454</v>
      </c>
      <c r="I41" s="34">
        <v>879140</v>
      </c>
      <c r="J41" s="61">
        <v>1443706</v>
      </c>
      <c r="K41" s="34">
        <v>3389727</v>
      </c>
      <c r="L41" s="34">
        <v>2692670</v>
      </c>
      <c r="M41" s="34">
        <v>695925</v>
      </c>
      <c r="N41" s="82">
        <f>SUM(N35:N40)</f>
        <v>0</v>
      </c>
      <c r="O41" s="34">
        <v>1132</v>
      </c>
      <c r="P41" s="82">
        <f>SUM(P35:P40)</f>
        <v>0</v>
      </c>
      <c r="Q41" s="34">
        <v>1861581</v>
      </c>
      <c r="R41" s="25" t="s">
        <v>41</v>
      </c>
    </row>
    <row r="42" spans="1:25" ht="12.75" customHeight="1">
      <c r="A42" s="62" t="s">
        <v>63</v>
      </c>
      <c r="B42" s="83">
        <f aca="true" t="shared" si="11" ref="B42:J42">B46+B53</f>
        <v>42</v>
      </c>
      <c r="C42" s="83">
        <f t="shared" si="11"/>
        <v>37</v>
      </c>
      <c r="D42" s="65">
        <f t="shared" si="1"/>
        <v>3518</v>
      </c>
      <c r="E42" s="65">
        <f t="shared" si="11"/>
        <v>1989</v>
      </c>
      <c r="F42" s="65">
        <f t="shared" si="11"/>
        <v>1529</v>
      </c>
      <c r="G42" s="65">
        <f t="shared" si="11"/>
        <v>1984</v>
      </c>
      <c r="H42" s="65">
        <f t="shared" si="11"/>
        <v>1526</v>
      </c>
      <c r="I42" s="65">
        <f t="shared" si="11"/>
        <v>1182821</v>
      </c>
      <c r="J42" s="84">
        <f t="shared" si="11"/>
        <v>3688396</v>
      </c>
      <c r="K42" s="64">
        <f t="shared" si="2"/>
        <v>6458905</v>
      </c>
      <c r="L42" s="65">
        <f aca="true" t="shared" si="12" ref="L42:Q42">L46+L53</f>
        <v>6231783</v>
      </c>
      <c r="M42" s="65">
        <f t="shared" si="12"/>
        <v>225377</v>
      </c>
      <c r="N42" s="65">
        <f t="shared" si="12"/>
        <v>1745</v>
      </c>
      <c r="O42" s="48">
        <v>0</v>
      </c>
      <c r="P42" s="67">
        <f t="shared" si="12"/>
        <v>0</v>
      </c>
      <c r="Q42" s="65">
        <f t="shared" si="12"/>
        <v>2709861</v>
      </c>
      <c r="R42" s="23" t="s">
        <v>63</v>
      </c>
      <c r="S42" s="19"/>
      <c r="T42" s="19"/>
      <c r="U42" s="19"/>
      <c r="V42" s="68"/>
      <c r="W42" s="68"/>
      <c r="X42" s="68"/>
      <c r="Y42" s="68"/>
    </row>
    <row r="43" spans="1:25" ht="12.75" customHeight="1">
      <c r="A43" s="62" t="s">
        <v>31</v>
      </c>
      <c r="B43" s="48">
        <v>7</v>
      </c>
      <c r="C43" s="48">
        <v>2</v>
      </c>
      <c r="D43" s="64">
        <f t="shared" si="1"/>
        <v>43</v>
      </c>
      <c r="E43" s="64">
        <v>19</v>
      </c>
      <c r="F43" s="64">
        <v>24</v>
      </c>
      <c r="G43" s="64">
        <v>14</v>
      </c>
      <c r="H43" s="64">
        <v>21</v>
      </c>
      <c r="I43" s="64">
        <v>7668</v>
      </c>
      <c r="J43" s="85">
        <v>8502</v>
      </c>
      <c r="K43" s="64">
        <f t="shared" si="2"/>
        <v>22376</v>
      </c>
      <c r="L43" s="48">
        <v>0</v>
      </c>
      <c r="M43" s="64">
        <v>22376</v>
      </c>
      <c r="N43" s="48">
        <v>0</v>
      </c>
      <c r="O43" s="48">
        <v>0</v>
      </c>
      <c r="P43" s="70">
        <v>0</v>
      </c>
      <c r="Q43" s="64">
        <v>13215</v>
      </c>
      <c r="R43" s="23" t="s">
        <v>31</v>
      </c>
      <c r="S43" s="68"/>
      <c r="T43" s="19"/>
      <c r="U43" s="19"/>
      <c r="V43" s="68"/>
      <c r="W43" s="68"/>
      <c r="X43" s="68"/>
      <c r="Y43" s="68"/>
    </row>
    <row r="44" spans="1:25" ht="12.75" customHeight="1">
      <c r="A44" s="62" t="s">
        <v>32</v>
      </c>
      <c r="B44" s="48">
        <v>7</v>
      </c>
      <c r="C44" s="48">
        <v>7</v>
      </c>
      <c r="D44" s="64">
        <f t="shared" si="1"/>
        <v>98</v>
      </c>
      <c r="E44" s="64">
        <v>58</v>
      </c>
      <c r="F44" s="64">
        <v>40</v>
      </c>
      <c r="G44" s="64">
        <v>58</v>
      </c>
      <c r="H44" s="64">
        <v>40</v>
      </c>
      <c r="I44" s="64">
        <v>32411</v>
      </c>
      <c r="J44" s="85">
        <v>19335</v>
      </c>
      <c r="K44" s="64">
        <f t="shared" si="2"/>
        <v>85049</v>
      </c>
      <c r="L44" s="64">
        <v>53814</v>
      </c>
      <c r="M44" s="64">
        <v>29490</v>
      </c>
      <c r="N44" s="64">
        <v>1745</v>
      </c>
      <c r="O44" s="48">
        <v>0</v>
      </c>
      <c r="P44" s="70">
        <v>0</v>
      </c>
      <c r="Q44" s="64">
        <v>62623</v>
      </c>
      <c r="R44" s="23" t="s">
        <v>32</v>
      </c>
      <c r="T44" s="19"/>
      <c r="U44" s="19"/>
      <c r="V44" s="68"/>
      <c r="W44" s="68"/>
      <c r="X44" s="68"/>
      <c r="Y44" s="68"/>
    </row>
    <row r="45" spans="1:25" ht="12.75" customHeight="1">
      <c r="A45" s="62" t="s">
        <v>33</v>
      </c>
      <c r="B45" s="48">
        <v>5</v>
      </c>
      <c r="C45" s="48">
        <v>5</v>
      </c>
      <c r="D45" s="64">
        <f t="shared" si="1"/>
        <v>126</v>
      </c>
      <c r="E45" s="64">
        <v>29</v>
      </c>
      <c r="F45" s="64">
        <v>97</v>
      </c>
      <c r="G45" s="64">
        <v>29</v>
      </c>
      <c r="H45" s="64">
        <v>97</v>
      </c>
      <c r="I45" s="64">
        <v>33855</v>
      </c>
      <c r="J45" s="85">
        <v>32974</v>
      </c>
      <c r="K45" s="64">
        <f t="shared" si="2"/>
        <v>90208</v>
      </c>
      <c r="L45" s="64">
        <v>52716</v>
      </c>
      <c r="M45" s="64">
        <v>37492</v>
      </c>
      <c r="N45" s="48">
        <v>0</v>
      </c>
      <c r="O45" s="48">
        <v>0</v>
      </c>
      <c r="P45" s="70">
        <v>0</v>
      </c>
      <c r="Q45" s="64">
        <v>54508</v>
      </c>
      <c r="R45" s="23" t="s">
        <v>33</v>
      </c>
      <c r="T45" s="19"/>
      <c r="U45" s="19"/>
      <c r="V45" s="68"/>
      <c r="W45" s="68"/>
      <c r="X45" s="68"/>
      <c r="Y45" s="68"/>
    </row>
    <row r="46" spans="1:25" ht="12.75" customHeight="1">
      <c r="A46" s="71" t="s">
        <v>34</v>
      </c>
      <c r="B46" s="76">
        <f>SUM(B43:B45)</f>
        <v>19</v>
      </c>
      <c r="C46" s="76">
        <f aca="true" t="shared" si="13" ref="C46:Q46">SUM(C43:C45)</f>
        <v>14</v>
      </c>
      <c r="D46" s="74">
        <f t="shared" si="1"/>
        <v>267</v>
      </c>
      <c r="E46" s="74">
        <f t="shared" si="13"/>
        <v>106</v>
      </c>
      <c r="F46" s="74">
        <f t="shared" si="13"/>
        <v>161</v>
      </c>
      <c r="G46" s="74">
        <f t="shared" si="13"/>
        <v>101</v>
      </c>
      <c r="H46" s="74">
        <f t="shared" si="13"/>
        <v>158</v>
      </c>
      <c r="I46" s="73">
        <f t="shared" si="13"/>
        <v>73934</v>
      </c>
      <c r="J46" s="86">
        <f>SUM(J43:J45)</f>
        <v>60811</v>
      </c>
      <c r="K46" s="73">
        <f t="shared" si="2"/>
        <v>197633</v>
      </c>
      <c r="L46" s="74">
        <f>SUM(L43:L45)</f>
        <v>106530</v>
      </c>
      <c r="M46" s="74">
        <f t="shared" si="13"/>
        <v>89358</v>
      </c>
      <c r="N46" s="74">
        <f t="shared" si="13"/>
        <v>1745</v>
      </c>
      <c r="O46" s="88">
        <f t="shared" si="13"/>
        <v>0</v>
      </c>
      <c r="P46" s="66">
        <f t="shared" si="13"/>
        <v>0</v>
      </c>
      <c r="Q46" s="74">
        <f t="shared" si="13"/>
        <v>130346</v>
      </c>
      <c r="R46" s="75" t="s">
        <v>34</v>
      </c>
      <c r="T46" s="19"/>
      <c r="U46" s="19"/>
      <c r="V46" s="68"/>
      <c r="W46" s="68"/>
      <c r="X46" s="68"/>
      <c r="Y46" s="68"/>
    </row>
    <row r="47" spans="1:25" ht="12.75" customHeight="1">
      <c r="A47" s="71" t="s">
        <v>35</v>
      </c>
      <c r="B47" s="76">
        <v>5</v>
      </c>
      <c r="C47" s="76">
        <v>5</v>
      </c>
      <c r="D47" s="74">
        <f t="shared" si="1"/>
        <v>206</v>
      </c>
      <c r="E47" s="74">
        <v>76</v>
      </c>
      <c r="F47" s="74">
        <v>130</v>
      </c>
      <c r="G47" s="74">
        <v>76</v>
      </c>
      <c r="H47" s="74">
        <v>130</v>
      </c>
      <c r="I47" s="74">
        <v>46735</v>
      </c>
      <c r="J47" s="86">
        <v>60179</v>
      </c>
      <c r="K47" s="64">
        <f t="shared" si="2"/>
        <v>120827</v>
      </c>
      <c r="L47" s="74">
        <v>87783</v>
      </c>
      <c r="M47" s="74">
        <v>33044</v>
      </c>
      <c r="N47" s="76">
        <v>0</v>
      </c>
      <c r="O47" s="48">
        <v>0</v>
      </c>
      <c r="P47" s="66">
        <v>0</v>
      </c>
      <c r="Q47" s="74">
        <v>57784</v>
      </c>
      <c r="R47" s="75" t="s">
        <v>35</v>
      </c>
      <c r="T47" s="19"/>
      <c r="U47" s="19"/>
      <c r="V47" s="68"/>
      <c r="W47" s="68"/>
      <c r="X47" s="68"/>
      <c r="Y47" s="68"/>
    </row>
    <row r="48" spans="1:18" ht="12.75" customHeight="1">
      <c r="A48" s="62" t="s">
        <v>36</v>
      </c>
      <c r="B48" s="48">
        <v>8</v>
      </c>
      <c r="C48" s="48">
        <v>8</v>
      </c>
      <c r="D48" s="64">
        <f t="shared" si="1"/>
        <v>524</v>
      </c>
      <c r="E48" s="64">
        <v>245</v>
      </c>
      <c r="F48" s="64">
        <v>279</v>
      </c>
      <c r="G48" s="64">
        <v>245</v>
      </c>
      <c r="H48" s="64">
        <v>279</v>
      </c>
      <c r="I48" s="64">
        <v>170664</v>
      </c>
      <c r="J48" s="85">
        <v>477292</v>
      </c>
      <c r="K48" s="64">
        <f t="shared" si="2"/>
        <v>827036</v>
      </c>
      <c r="L48" s="64">
        <v>745100</v>
      </c>
      <c r="M48" s="64">
        <v>81936</v>
      </c>
      <c r="N48" s="48">
        <v>0</v>
      </c>
      <c r="O48" s="48">
        <v>0</v>
      </c>
      <c r="P48" s="70">
        <v>0</v>
      </c>
      <c r="Q48" s="64">
        <v>335675</v>
      </c>
      <c r="R48" s="23" t="s">
        <v>36</v>
      </c>
    </row>
    <row r="49" spans="1:25" ht="12.75" customHeight="1">
      <c r="A49" s="62" t="s">
        <v>37</v>
      </c>
      <c r="B49" s="48">
        <v>7</v>
      </c>
      <c r="C49" s="48">
        <v>7</v>
      </c>
      <c r="D49" s="64">
        <f t="shared" si="1"/>
        <v>973</v>
      </c>
      <c r="E49" s="64">
        <v>537</v>
      </c>
      <c r="F49" s="64">
        <v>436</v>
      </c>
      <c r="G49" s="64">
        <v>537</v>
      </c>
      <c r="H49" s="64">
        <v>436</v>
      </c>
      <c r="I49" s="64">
        <v>315733</v>
      </c>
      <c r="J49" s="85">
        <v>756136</v>
      </c>
      <c r="K49" s="64">
        <f t="shared" si="2"/>
        <v>1660393</v>
      </c>
      <c r="L49" s="64">
        <v>1639354</v>
      </c>
      <c r="M49" s="64">
        <v>21039</v>
      </c>
      <c r="N49" s="48">
        <v>0</v>
      </c>
      <c r="O49" s="48">
        <v>0</v>
      </c>
      <c r="P49" s="70">
        <v>0</v>
      </c>
      <c r="Q49" s="64">
        <v>865776</v>
      </c>
      <c r="R49" s="23" t="s">
        <v>37</v>
      </c>
      <c r="T49" s="19"/>
      <c r="U49" s="19"/>
      <c r="V49" s="68"/>
      <c r="W49" s="68"/>
      <c r="X49" s="68"/>
      <c r="Y49" s="68"/>
    </row>
    <row r="50" spans="1:25" ht="12.75" customHeight="1">
      <c r="A50" s="62" t="s">
        <v>38</v>
      </c>
      <c r="B50" s="48">
        <v>1</v>
      </c>
      <c r="C50" s="48">
        <v>1</v>
      </c>
      <c r="D50" s="79" t="s">
        <v>68</v>
      </c>
      <c r="E50" s="79" t="s">
        <v>68</v>
      </c>
      <c r="F50" s="79" t="s">
        <v>68</v>
      </c>
      <c r="G50" s="79" t="s">
        <v>68</v>
      </c>
      <c r="H50" s="79" t="s">
        <v>68</v>
      </c>
      <c r="I50" s="79" t="s">
        <v>68</v>
      </c>
      <c r="J50" s="92" t="s">
        <v>68</v>
      </c>
      <c r="K50" s="79" t="s">
        <v>68</v>
      </c>
      <c r="L50" s="79" t="s">
        <v>68</v>
      </c>
      <c r="M50" s="79" t="s">
        <v>68</v>
      </c>
      <c r="N50" s="79" t="s">
        <v>68</v>
      </c>
      <c r="O50" s="79" t="s">
        <v>68</v>
      </c>
      <c r="P50" s="79"/>
      <c r="Q50" s="79" t="s">
        <v>68</v>
      </c>
      <c r="R50" s="23" t="s">
        <v>38</v>
      </c>
      <c r="T50" s="19"/>
      <c r="U50" s="19"/>
      <c r="V50" s="68"/>
      <c r="W50" s="68"/>
      <c r="X50" s="68"/>
      <c r="Y50" s="68"/>
    </row>
    <row r="51" spans="1:25" ht="12.75" customHeight="1">
      <c r="A51" s="62" t="s">
        <v>39</v>
      </c>
      <c r="B51" s="48">
        <v>1</v>
      </c>
      <c r="C51" s="48">
        <v>1</v>
      </c>
      <c r="D51" s="79" t="s">
        <v>68</v>
      </c>
      <c r="E51" s="79" t="s">
        <v>68</v>
      </c>
      <c r="F51" s="79" t="s">
        <v>68</v>
      </c>
      <c r="G51" s="79" t="s">
        <v>68</v>
      </c>
      <c r="H51" s="79" t="s">
        <v>68</v>
      </c>
      <c r="I51" s="79" t="s">
        <v>68</v>
      </c>
      <c r="J51" s="92" t="s">
        <v>68</v>
      </c>
      <c r="K51" s="79" t="s">
        <v>68</v>
      </c>
      <c r="L51" s="79" t="s">
        <v>68</v>
      </c>
      <c r="M51" s="79" t="s">
        <v>68</v>
      </c>
      <c r="N51" s="79" t="s">
        <v>68</v>
      </c>
      <c r="O51" s="79" t="s">
        <v>68</v>
      </c>
      <c r="P51" s="79"/>
      <c r="Q51" s="79" t="s">
        <v>68</v>
      </c>
      <c r="R51" s="23" t="s">
        <v>39</v>
      </c>
      <c r="T51" s="19"/>
      <c r="U51" s="19"/>
      <c r="V51" s="68"/>
      <c r="W51" s="68"/>
      <c r="X51" s="68"/>
      <c r="Y51" s="68"/>
    </row>
    <row r="52" spans="1:25" ht="12.75" customHeight="1">
      <c r="A52" s="62" t="s">
        <v>40</v>
      </c>
      <c r="B52" s="48">
        <v>1</v>
      </c>
      <c r="C52" s="48">
        <v>1</v>
      </c>
      <c r="D52" s="79" t="s">
        <v>68</v>
      </c>
      <c r="E52" s="79" t="s">
        <v>68</v>
      </c>
      <c r="F52" s="79" t="s">
        <v>68</v>
      </c>
      <c r="G52" s="79" t="s">
        <v>68</v>
      </c>
      <c r="H52" s="79" t="s">
        <v>68</v>
      </c>
      <c r="I52" s="79" t="s">
        <v>68</v>
      </c>
      <c r="J52" s="92" t="s">
        <v>68</v>
      </c>
      <c r="K52" s="79" t="s">
        <v>68</v>
      </c>
      <c r="L52" s="79" t="s">
        <v>68</v>
      </c>
      <c r="M52" s="79" t="s">
        <v>68</v>
      </c>
      <c r="N52" s="79" t="s">
        <v>68</v>
      </c>
      <c r="O52" s="79" t="s">
        <v>68</v>
      </c>
      <c r="P52" s="79"/>
      <c r="Q52" s="79" t="s">
        <v>68</v>
      </c>
      <c r="R52" s="23" t="s">
        <v>40</v>
      </c>
      <c r="T52" s="19"/>
      <c r="U52" s="19"/>
      <c r="V52" s="68"/>
      <c r="W52" s="68"/>
      <c r="X52" s="68"/>
      <c r="Y52" s="68"/>
    </row>
    <row r="53" spans="1:25" ht="12.75" customHeight="1">
      <c r="A53" s="24" t="s">
        <v>41</v>
      </c>
      <c r="B53" s="81">
        <f>SUM(B47:B52)</f>
        <v>23</v>
      </c>
      <c r="C53" s="81">
        <f>SUM(C47:C52)</f>
        <v>23</v>
      </c>
      <c r="D53" s="34">
        <v>3251</v>
      </c>
      <c r="E53" s="34">
        <v>1883</v>
      </c>
      <c r="F53" s="34">
        <v>1368</v>
      </c>
      <c r="G53" s="34">
        <v>1883</v>
      </c>
      <c r="H53" s="34">
        <v>1368</v>
      </c>
      <c r="I53" s="34">
        <v>1108887</v>
      </c>
      <c r="J53" s="61">
        <v>3627585</v>
      </c>
      <c r="K53" s="34">
        <v>6261272</v>
      </c>
      <c r="L53" s="34">
        <v>6125253</v>
      </c>
      <c r="M53" s="34">
        <v>136019</v>
      </c>
      <c r="N53" s="82">
        <f>SUM(N47:N52)</f>
        <v>0</v>
      </c>
      <c r="O53" s="82">
        <f>SUM(O47:O52)</f>
        <v>0</v>
      </c>
      <c r="P53" s="82">
        <f>SUM(P47:P52)</f>
        <v>0</v>
      </c>
      <c r="Q53" s="34">
        <v>2579515</v>
      </c>
      <c r="R53" s="25" t="s">
        <v>41</v>
      </c>
      <c r="T53" s="19"/>
      <c r="U53" s="19"/>
      <c r="V53" s="68"/>
      <c r="W53" s="68"/>
      <c r="X53" s="68"/>
      <c r="Y53" s="68"/>
    </row>
    <row r="54" spans="1:25" ht="12.75" customHeight="1">
      <c r="A54" s="62" t="s">
        <v>65</v>
      </c>
      <c r="B54" s="83">
        <f>B58+B65</f>
        <v>1</v>
      </c>
      <c r="C54" s="83">
        <f>C58+C65</f>
        <v>1</v>
      </c>
      <c r="D54" s="93">
        <f aca="true" t="shared" si="14" ref="D54:D65">SUM(E54:F54)</f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4">
        <v>0</v>
      </c>
      <c r="K54" s="77">
        <f aca="true" t="shared" si="15" ref="K54:K65">SUM(L54:O54)</f>
        <v>0</v>
      </c>
      <c r="L54" s="93">
        <v>0</v>
      </c>
      <c r="M54" s="93">
        <v>0</v>
      </c>
      <c r="N54" s="93">
        <f>N58+N65</f>
        <v>0</v>
      </c>
      <c r="O54" s="79">
        <v>0</v>
      </c>
      <c r="P54" s="79">
        <v>0</v>
      </c>
      <c r="Q54" s="93">
        <f>Q58+Q65</f>
        <v>0</v>
      </c>
      <c r="R54" s="23" t="s">
        <v>64</v>
      </c>
      <c r="S54" s="19"/>
      <c r="T54" s="19"/>
      <c r="U54" s="19"/>
      <c r="V54" s="68"/>
      <c r="W54" s="68"/>
      <c r="X54" s="68"/>
      <c r="Y54" s="68"/>
    </row>
    <row r="55" spans="1:19" ht="12.75" customHeight="1">
      <c r="A55" s="62" t="s">
        <v>31</v>
      </c>
      <c r="B55" s="48">
        <v>1</v>
      </c>
      <c r="C55" s="48">
        <v>1</v>
      </c>
      <c r="D55" s="77">
        <f t="shared" si="14"/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8">
        <v>0</v>
      </c>
      <c r="K55" s="77">
        <f t="shared" si="15"/>
        <v>0</v>
      </c>
      <c r="L55" s="77">
        <v>0</v>
      </c>
      <c r="M55" s="77">
        <v>0</v>
      </c>
      <c r="N55" s="77">
        <v>0</v>
      </c>
      <c r="O55" s="79">
        <v>0</v>
      </c>
      <c r="P55" s="79">
        <v>0</v>
      </c>
      <c r="Q55" s="77">
        <v>0</v>
      </c>
      <c r="R55" s="23" t="s">
        <v>31</v>
      </c>
      <c r="S55" s="68"/>
    </row>
    <row r="56" spans="1:24" ht="12.75" customHeight="1">
      <c r="A56" s="62" t="s">
        <v>32</v>
      </c>
      <c r="B56" s="48">
        <v>0</v>
      </c>
      <c r="C56" s="48">
        <v>0</v>
      </c>
      <c r="D56" s="70">
        <f t="shared" si="14"/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95">
        <v>0</v>
      </c>
      <c r="K56" s="70">
        <f t="shared" si="15"/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23" t="s">
        <v>32</v>
      </c>
      <c r="V56" s="68"/>
      <c r="X56" s="68"/>
    </row>
    <row r="57" spans="1:18" ht="12.75" customHeight="1">
      <c r="A57" s="62" t="s">
        <v>33</v>
      </c>
      <c r="B57" s="48">
        <v>0</v>
      </c>
      <c r="C57" s="48">
        <v>0</v>
      </c>
      <c r="D57" s="70">
        <f t="shared" si="14"/>
        <v>0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95">
        <v>0</v>
      </c>
      <c r="K57" s="70">
        <f t="shared" si="15"/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23" t="s">
        <v>33</v>
      </c>
    </row>
    <row r="58" spans="1:18" ht="12.75" customHeight="1">
      <c r="A58" s="71" t="s">
        <v>34</v>
      </c>
      <c r="B58" s="96">
        <f>SUM(B55:B57)</f>
        <v>1</v>
      </c>
      <c r="C58" s="96">
        <f>SUM(C55:C57)</f>
        <v>1</v>
      </c>
      <c r="D58" s="97">
        <f t="shared" si="14"/>
        <v>0</v>
      </c>
      <c r="E58" s="97">
        <f>SUM(E55:E57)</f>
        <v>0</v>
      </c>
      <c r="F58" s="98">
        <f>SUM(F55:F57)</f>
        <v>0</v>
      </c>
      <c r="G58" s="98">
        <f>SUM(G55:G57)</f>
        <v>0</v>
      </c>
      <c r="H58" s="98">
        <f>SUM(H55:H57)</f>
        <v>0</v>
      </c>
      <c r="I58" s="98">
        <v>0</v>
      </c>
      <c r="J58" s="99">
        <f>SUM(J55:J57)</f>
        <v>0</v>
      </c>
      <c r="K58" s="98">
        <f t="shared" si="15"/>
        <v>0</v>
      </c>
      <c r="L58" s="97">
        <f aca="true" t="shared" si="16" ref="L58:Q58">SUM(L55:L57)</f>
        <v>0</v>
      </c>
      <c r="M58" s="98">
        <f t="shared" si="16"/>
        <v>0</v>
      </c>
      <c r="N58" s="98">
        <f t="shared" si="16"/>
        <v>0</v>
      </c>
      <c r="O58" s="98">
        <v>0</v>
      </c>
      <c r="P58" s="98">
        <v>0</v>
      </c>
      <c r="Q58" s="97">
        <f t="shared" si="16"/>
        <v>0</v>
      </c>
      <c r="R58" s="75" t="s">
        <v>34</v>
      </c>
    </row>
    <row r="59" spans="1:18" ht="12.75" customHeight="1">
      <c r="A59" s="71" t="s">
        <v>35</v>
      </c>
      <c r="B59" s="48">
        <v>0</v>
      </c>
      <c r="C59" s="48">
        <v>0</v>
      </c>
      <c r="D59" s="70">
        <f t="shared" si="14"/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80">
        <v>0</v>
      </c>
      <c r="K59" s="76">
        <f t="shared" si="15"/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75" t="s">
        <v>35</v>
      </c>
    </row>
    <row r="60" spans="1:18" ht="12.75" customHeight="1">
      <c r="A60" s="62" t="s">
        <v>36</v>
      </c>
      <c r="B60" s="48">
        <v>0</v>
      </c>
      <c r="C60" s="48">
        <v>0</v>
      </c>
      <c r="D60" s="70">
        <f t="shared" si="14"/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80">
        <v>0</v>
      </c>
      <c r="K60" s="70">
        <f t="shared" si="15"/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23" t="s">
        <v>36</v>
      </c>
    </row>
    <row r="61" spans="1:18" ht="12.75" customHeight="1">
      <c r="A61" s="62" t="s">
        <v>37</v>
      </c>
      <c r="B61" s="48">
        <v>0</v>
      </c>
      <c r="C61" s="48">
        <v>0</v>
      </c>
      <c r="D61" s="70">
        <f t="shared" si="14"/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80">
        <v>0</v>
      </c>
      <c r="K61" s="48">
        <f t="shared" si="15"/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23" t="s">
        <v>37</v>
      </c>
    </row>
    <row r="62" spans="1:18" ht="12.75" customHeight="1">
      <c r="A62" s="62" t="s">
        <v>38</v>
      </c>
      <c r="B62" s="48">
        <v>0</v>
      </c>
      <c r="C62" s="48">
        <v>0</v>
      </c>
      <c r="D62" s="70">
        <f t="shared" si="14"/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80">
        <v>0</v>
      </c>
      <c r="K62" s="48">
        <f t="shared" si="15"/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23" t="s">
        <v>38</v>
      </c>
    </row>
    <row r="63" spans="1:18" ht="12.75" customHeight="1">
      <c r="A63" s="62" t="s">
        <v>39</v>
      </c>
      <c r="B63" s="48">
        <v>0</v>
      </c>
      <c r="C63" s="48">
        <v>0</v>
      </c>
      <c r="D63" s="70">
        <f t="shared" si="14"/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80">
        <v>0</v>
      </c>
      <c r="K63" s="48">
        <f t="shared" si="15"/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23" t="s">
        <v>39</v>
      </c>
    </row>
    <row r="64" spans="1:18" ht="12.75" customHeight="1">
      <c r="A64" s="62" t="s">
        <v>40</v>
      </c>
      <c r="B64" s="48">
        <v>0</v>
      </c>
      <c r="C64" s="48">
        <v>0</v>
      </c>
      <c r="D64" s="70">
        <f t="shared" si="14"/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80">
        <v>0</v>
      </c>
      <c r="K64" s="48">
        <f t="shared" si="15"/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23" t="s">
        <v>40</v>
      </c>
    </row>
    <row r="65" spans="1:18" ht="12.75" customHeight="1">
      <c r="A65" s="24" t="s">
        <v>41</v>
      </c>
      <c r="B65" s="81">
        <f>SUM(B59:B64)</f>
        <v>0</v>
      </c>
      <c r="C65" s="81">
        <f>SUM(C59:C64)</f>
        <v>0</v>
      </c>
      <c r="D65" s="70">
        <f t="shared" si="14"/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80">
        <v>0</v>
      </c>
      <c r="K65" s="82">
        <f t="shared" si="15"/>
        <v>0</v>
      </c>
      <c r="L65" s="48">
        <v>0</v>
      </c>
      <c r="M65" s="48">
        <v>0</v>
      </c>
      <c r="N65" s="48">
        <v>0</v>
      </c>
      <c r="O65" s="100">
        <v>0</v>
      </c>
      <c r="P65" s="48">
        <v>0</v>
      </c>
      <c r="Q65" s="48">
        <v>0</v>
      </c>
      <c r="R65" s="25" t="s">
        <v>41</v>
      </c>
    </row>
    <row r="66" spans="1:25" ht="12.75" customHeight="1">
      <c r="A66" s="62" t="s">
        <v>64</v>
      </c>
      <c r="B66" s="83">
        <f aca="true" t="shared" si="17" ref="B66:J66">B70+B77</f>
        <v>112</v>
      </c>
      <c r="C66" s="83">
        <f t="shared" si="17"/>
        <v>77</v>
      </c>
      <c r="D66" s="65">
        <f t="shared" si="1"/>
        <v>1393</v>
      </c>
      <c r="E66" s="65">
        <f t="shared" si="17"/>
        <v>816</v>
      </c>
      <c r="F66" s="65">
        <f t="shared" si="17"/>
        <v>577</v>
      </c>
      <c r="G66" s="65">
        <f t="shared" si="17"/>
        <v>779</v>
      </c>
      <c r="H66" s="65">
        <f t="shared" si="17"/>
        <v>558</v>
      </c>
      <c r="I66" s="65">
        <f t="shared" si="17"/>
        <v>340412</v>
      </c>
      <c r="J66" s="84">
        <f t="shared" si="17"/>
        <v>532576</v>
      </c>
      <c r="K66" s="64">
        <f t="shared" si="2"/>
        <v>1240332</v>
      </c>
      <c r="L66" s="65">
        <f aca="true" t="shared" si="18" ref="L66:Q66">L70+L77</f>
        <v>1201105</v>
      </c>
      <c r="M66" s="65">
        <f t="shared" si="18"/>
        <v>31607</v>
      </c>
      <c r="N66" s="65">
        <f t="shared" si="18"/>
        <v>7620</v>
      </c>
      <c r="O66" s="48">
        <v>0</v>
      </c>
      <c r="P66" s="67">
        <f t="shared" si="18"/>
        <v>0</v>
      </c>
      <c r="Q66" s="65">
        <f t="shared" si="18"/>
        <v>673653</v>
      </c>
      <c r="R66" s="23" t="s">
        <v>64</v>
      </c>
      <c r="S66" s="19"/>
      <c r="T66" s="19"/>
      <c r="U66" s="19"/>
      <c r="V66" s="68"/>
      <c r="W66" s="68"/>
      <c r="X66" s="68"/>
      <c r="Y66" s="68"/>
    </row>
    <row r="67" spans="1:19" ht="12.75" customHeight="1">
      <c r="A67" s="62" t="s">
        <v>31</v>
      </c>
      <c r="B67" s="48">
        <v>75</v>
      </c>
      <c r="C67" s="48">
        <v>45</v>
      </c>
      <c r="D67" s="64">
        <f t="shared" si="1"/>
        <v>423</v>
      </c>
      <c r="E67" s="64">
        <v>278</v>
      </c>
      <c r="F67" s="64">
        <v>145</v>
      </c>
      <c r="G67" s="64">
        <v>247</v>
      </c>
      <c r="H67" s="64">
        <v>129</v>
      </c>
      <c r="I67" s="64">
        <v>98955</v>
      </c>
      <c r="J67" s="85">
        <v>102336</v>
      </c>
      <c r="K67" s="64">
        <f t="shared" si="2"/>
        <v>272156</v>
      </c>
      <c r="L67" s="64">
        <v>256951</v>
      </c>
      <c r="M67" s="64">
        <v>9867</v>
      </c>
      <c r="N67" s="64">
        <v>5338</v>
      </c>
      <c r="O67" s="48">
        <v>0</v>
      </c>
      <c r="P67" s="70">
        <v>0</v>
      </c>
      <c r="Q67" s="64">
        <v>161733</v>
      </c>
      <c r="R67" s="23" t="s">
        <v>31</v>
      </c>
      <c r="S67" s="68"/>
    </row>
    <row r="68" spans="1:24" ht="12.75" customHeight="1">
      <c r="A68" s="62" t="s">
        <v>32</v>
      </c>
      <c r="B68" s="48">
        <v>21</v>
      </c>
      <c r="C68" s="48">
        <v>17</v>
      </c>
      <c r="D68" s="64">
        <f t="shared" si="1"/>
        <v>288</v>
      </c>
      <c r="E68" s="64">
        <v>163</v>
      </c>
      <c r="F68" s="64">
        <v>125</v>
      </c>
      <c r="G68" s="64">
        <v>158</v>
      </c>
      <c r="H68" s="64">
        <v>122</v>
      </c>
      <c r="I68" s="64">
        <v>76432</v>
      </c>
      <c r="J68" s="85">
        <v>90506</v>
      </c>
      <c r="K68" s="64">
        <f t="shared" si="2"/>
        <v>241084</v>
      </c>
      <c r="L68" s="64">
        <v>218051</v>
      </c>
      <c r="M68" s="64">
        <v>21114</v>
      </c>
      <c r="N68" s="64">
        <v>1919</v>
      </c>
      <c r="O68" s="48">
        <v>0</v>
      </c>
      <c r="P68" s="70">
        <v>0</v>
      </c>
      <c r="Q68" s="64">
        <v>143408</v>
      </c>
      <c r="R68" s="23" t="s">
        <v>32</v>
      </c>
      <c r="V68" s="68"/>
      <c r="X68" s="68"/>
    </row>
    <row r="69" spans="1:18" ht="12.75" customHeight="1">
      <c r="A69" s="62" t="s">
        <v>33</v>
      </c>
      <c r="B69" s="48">
        <v>6</v>
      </c>
      <c r="C69" s="48">
        <v>5</v>
      </c>
      <c r="D69" s="64">
        <f t="shared" si="1"/>
        <v>145</v>
      </c>
      <c r="E69" s="64">
        <v>73</v>
      </c>
      <c r="F69" s="64">
        <v>72</v>
      </c>
      <c r="G69" s="64">
        <v>72</v>
      </c>
      <c r="H69" s="64">
        <v>72</v>
      </c>
      <c r="I69" s="64">
        <v>39098</v>
      </c>
      <c r="J69" s="85">
        <v>91209</v>
      </c>
      <c r="K69" s="64">
        <f t="shared" si="2"/>
        <v>156240</v>
      </c>
      <c r="L69" s="64">
        <v>156027</v>
      </c>
      <c r="M69" s="48">
        <v>0</v>
      </c>
      <c r="N69" s="70">
        <v>213</v>
      </c>
      <c r="O69" s="48">
        <v>0</v>
      </c>
      <c r="P69" s="70">
        <v>0</v>
      </c>
      <c r="Q69" s="64">
        <v>61935</v>
      </c>
      <c r="R69" s="23" t="s">
        <v>33</v>
      </c>
    </row>
    <row r="70" spans="1:18" ht="12.75" customHeight="1">
      <c r="A70" s="71" t="s">
        <v>34</v>
      </c>
      <c r="B70" s="76">
        <f>SUM(B67:B69)</f>
        <v>102</v>
      </c>
      <c r="C70" s="76">
        <f aca="true" t="shared" si="19" ref="C70:Q70">SUM(C67:C69)</f>
        <v>67</v>
      </c>
      <c r="D70" s="74">
        <f t="shared" si="1"/>
        <v>856</v>
      </c>
      <c r="E70" s="74">
        <f t="shared" si="19"/>
        <v>514</v>
      </c>
      <c r="F70" s="74">
        <f t="shared" si="19"/>
        <v>342</v>
      </c>
      <c r="G70" s="74">
        <f t="shared" si="19"/>
        <v>477</v>
      </c>
      <c r="H70" s="74">
        <f t="shared" si="19"/>
        <v>323</v>
      </c>
      <c r="I70" s="74">
        <f t="shared" si="19"/>
        <v>214485</v>
      </c>
      <c r="J70" s="86">
        <f>SUM(J67:J69)</f>
        <v>284051</v>
      </c>
      <c r="K70" s="73">
        <f t="shared" si="2"/>
        <v>669480</v>
      </c>
      <c r="L70" s="74">
        <f t="shared" si="19"/>
        <v>631029</v>
      </c>
      <c r="M70" s="74">
        <f t="shared" si="19"/>
        <v>30981</v>
      </c>
      <c r="N70" s="74">
        <f t="shared" si="19"/>
        <v>7470</v>
      </c>
      <c r="O70" s="88">
        <f t="shared" si="19"/>
        <v>0</v>
      </c>
      <c r="P70" s="66">
        <f t="shared" si="19"/>
        <v>0</v>
      </c>
      <c r="Q70" s="74">
        <f t="shared" si="19"/>
        <v>367076</v>
      </c>
      <c r="R70" s="75" t="s">
        <v>34</v>
      </c>
    </row>
    <row r="71" spans="1:18" ht="12.75" customHeight="1">
      <c r="A71" s="71" t="s">
        <v>35</v>
      </c>
      <c r="B71" s="76">
        <v>6</v>
      </c>
      <c r="C71" s="76">
        <v>6</v>
      </c>
      <c r="D71" s="74">
        <f t="shared" si="1"/>
        <v>226</v>
      </c>
      <c r="E71" s="74">
        <v>139</v>
      </c>
      <c r="F71" s="74">
        <v>87</v>
      </c>
      <c r="G71" s="74">
        <v>139</v>
      </c>
      <c r="H71" s="74">
        <v>87</v>
      </c>
      <c r="I71" s="74">
        <v>62049</v>
      </c>
      <c r="J71" s="86">
        <v>130034</v>
      </c>
      <c r="K71" s="74">
        <f t="shared" si="2"/>
        <v>352468</v>
      </c>
      <c r="L71" s="74">
        <v>351692</v>
      </c>
      <c r="M71" s="74">
        <v>626</v>
      </c>
      <c r="N71" s="74">
        <v>150</v>
      </c>
      <c r="O71" s="76">
        <v>0</v>
      </c>
      <c r="P71" s="76">
        <v>0</v>
      </c>
      <c r="Q71" s="74">
        <v>211914</v>
      </c>
      <c r="R71" s="75" t="s">
        <v>35</v>
      </c>
    </row>
    <row r="72" spans="1:18" ht="12.75" customHeight="1">
      <c r="A72" s="62" t="s">
        <v>36</v>
      </c>
      <c r="B72" s="48">
        <v>4</v>
      </c>
      <c r="C72" s="48">
        <v>4</v>
      </c>
      <c r="D72" s="64">
        <f aca="true" t="shared" si="20" ref="D72:D77">SUM(E72:F72)</f>
        <v>311</v>
      </c>
      <c r="E72" s="64">
        <v>163</v>
      </c>
      <c r="F72" s="64">
        <v>148</v>
      </c>
      <c r="G72" s="64">
        <v>163</v>
      </c>
      <c r="H72" s="64">
        <v>148</v>
      </c>
      <c r="I72" s="64">
        <v>63878</v>
      </c>
      <c r="J72" s="85">
        <v>118491</v>
      </c>
      <c r="K72" s="64">
        <f aca="true" t="shared" si="21" ref="K72:K77">SUM(L72:O72)</f>
        <v>218384</v>
      </c>
      <c r="L72" s="64">
        <v>218384</v>
      </c>
      <c r="M72" s="48">
        <v>0</v>
      </c>
      <c r="N72" s="48">
        <v>0</v>
      </c>
      <c r="O72" s="48">
        <v>0</v>
      </c>
      <c r="P72" s="70">
        <v>0</v>
      </c>
      <c r="Q72" s="64">
        <v>94663</v>
      </c>
      <c r="R72" s="23" t="s">
        <v>36</v>
      </c>
    </row>
    <row r="73" spans="1:18" ht="12.75" customHeight="1">
      <c r="A73" s="62" t="s">
        <v>37</v>
      </c>
      <c r="B73" s="48">
        <v>0</v>
      </c>
      <c r="C73" s="48">
        <v>0</v>
      </c>
      <c r="D73" s="70">
        <f t="shared" si="20"/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80">
        <v>0</v>
      </c>
      <c r="K73" s="48">
        <f t="shared" si="21"/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23" t="s">
        <v>37</v>
      </c>
    </row>
    <row r="74" spans="1:18" ht="12.75" customHeight="1">
      <c r="A74" s="62" t="s">
        <v>38</v>
      </c>
      <c r="B74" s="48">
        <v>0</v>
      </c>
      <c r="C74" s="48">
        <v>0</v>
      </c>
      <c r="D74" s="70">
        <f t="shared" si="20"/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80">
        <v>0</v>
      </c>
      <c r="K74" s="48">
        <f t="shared" si="21"/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23" t="s">
        <v>38</v>
      </c>
    </row>
    <row r="75" spans="1:18" ht="12.75" customHeight="1">
      <c r="A75" s="62" t="s">
        <v>39</v>
      </c>
      <c r="B75" s="48">
        <v>0</v>
      </c>
      <c r="C75" s="48">
        <v>0</v>
      </c>
      <c r="D75" s="70">
        <f t="shared" si="20"/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80">
        <v>0</v>
      </c>
      <c r="K75" s="48">
        <f t="shared" si="21"/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23" t="s">
        <v>39</v>
      </c>
    </row>
    <row r="76" spans="1:18" ht="12.75" customHeight="1">
      <c r="A76" s="62" t="s">
        <v>40</v>
      </c>
      <c r="B76" s="48">
        <v>0</v>
      </c>
      <c r="C76" s="48">
        <v>0</v>
      </c>
      <c r="D76" s="70">
        <f t="shared" si="20"/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80">
        <v>0</v>
      </c>
      <c r="K76" s="48">
        <f t="shared" si="21"/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23" t="s">
        <v>40</v>
      </c>
    </row>
    <row r="77" spans="1:18" ht="12.75" customHeight="1">
      <c r="A77" s="24" t="s">
        <v>41</v>
      </c>
      <c r="B77" s="81">
        <f>SUM(B71:B76)</f>
        <v>10</v>
      </c>
      <c r="C77" s="81">
        <f aca="true" t="shared" si="22" ref="C77:Q77">SUM(C71:C76)</f>
        <v>10</v>
      </c>
      <c r="D77" s="34">
        <f t="shared" si="20"/>
        <v>537</v>
      </c>
      <c r="E77" s="34">
        <f t="shared" si="22"/>
        <v>302</v>
      </c>
      <c r="F77" s="34">
        <f t="shared" si="22"/>
        <v>235</v>
      </c>
      <c r="G77" s="34">
        <f t="shared" si="22"/>
        <v>302</v>
      </c>
      <c r="H77" s="34">
        <f t="shared" si="22"/>
        <v>235</v>
      </c>
      <c r="I77" s="34">
        <f t="shared" si="22"/>
        <v>125927</v>
      </c>
      <c r="J77" s="61">
        <f t="shared" si="22"/>
        <v>248525</v>
      </c>
      <c r="K77" s="34">
        <f t="shared" si="21"/>
        <v>570852</v>
      </c>
      <c r="L77" s="34">
        <f t="shared" si="22"/>
        <v>570076</v>
      </c>
      <c r="M77" s="34">
        <f t="shared" si="22"/>
        <v>626</v>
      </c>
      <c r="N77" s="34">
        <f t="shared" si="22"/>
        <v>150</v>
      </c>
      <c r="O77" s="82">
        <f t="shared" si="22"/>
        <v>0</v>
      </c>
      <c r="P77" s="82">
        <f t="shared" si="22"/>
        <v>0</v>
      </c>
      <c r="Q77" s="34">
        <f t="shared" si="22"/>
        <v>306577</v>
      </c>
      <c r="R77" s="25" t="s">
        <v>41</v>
      </c>
    </row>
    <row r="79" ht="12.75" customHeight="1">
      <c r="A79" s="49" t="s">
        <v>66</v>
      </c>
    </row>
  </sheetData>
  <printOptions/>
  <pageMargins left="0.7874015748031497" right="0.6692913385826772" top="0.7874015748031497" bottom="0.7874015748031497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秋田県庁</cp:lastModifiedBy>
  <cp:lastPrinted>2003-01-08T04:16:02Z</cp:lastPrinted>
  <dcterms:created xsi:type="dcterms:W3CDTF">1997-01-20T12:04:19Z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